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ul/GEM/africa-exposure-data/summary_statistics/"/>
    </mc:Choice>
  </mc:AlternateContent>
  <xr:revisionPtr revIDLastSave="0" documentId="13_ncr:1_{A145DCCE-A271-BB4A-B4EA-3345C03B763B}" xr6:coauthVersionLast="47" xr6:coauthVersionMax="47" xr10:uidLastSave="{00000000-0000-0000-0000-000000000000}"/>
  <bookViews>
    <workbookView xWindow="7120" yWindow="460" windowWidth="21680" windowHeight="17540" xr2:uid="{00000000-000D-0000-FFFF-FFFF00000000}"/>
  </bookViews>
  <sheets>
    <sheet name="TOTAL" sheetId="1" r:id="rId1"/>
    <sheet name="RESIDENTIAL" sheetId="4" r:id="rId2"/>
    <sheet name="COMMERCIAL" sheetId="3" r:id="rId3"/>
    <sheet name="INDUSTRIAL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73" i="4" l="1"/>
  <c r="AJ773" i="4"/>
  <c r="AI773" i="4"/>
  <c r="AH773" i="4"/>
  <c r="AK772" i="4"/>
  <c r="AJ772" i="4"/>
  <c r="AI772" i="4"/>
  <c r="AH772" i="4"/>
  <c r="AK771" i="4"/>
  <c r="AJ771" i="4"/>
  <c r="AI771" i="4"/>
  <c r="AH771" i="4"/>
  <c r="AK770" i="4"/>
  <c r="AJ770" i="4"/>
  <c r="AI770" i="4"/>
  <c r="AH770" i="4"/>
  <c r="AK769" i="4"/>
  <c r="AJ769" i="4"/>
  <c r="AI769" i="4"/>
  <c r="AH769" i="4"/>
  <c r="AK768" i="4"/>
  <c r="AJ768" i="4"/>
  <c r="AI768" i="4"/>
  <c r="AH768" i="4"/>
  <c r="AK767" i="4"/>
  <c r="AJ767" i="4"/>
  <c r="AI767" i="4"/>
  <c r="AH767" i="4"/>
  <c r="AK766" i="4"/>
  <c r="AJ766" i="4"/>
  <c r="AI766" i="4"/>
  <c r="AH766" i="4"/>
  <c r="AK765" i="4"/>
  <c r="AJ765" i="4"/>
  <c r="AI765" i="4"/>
  <c r="AH765" i="4"/>
  <c r="AK764" i="4"/>
  <c r="AJ764" i="4"/>
  <c r="AI764" i="4"/>
  <c r="AH764" i="4"/>
  <c r="AK763" i="4"/>
  <c r="AJ763" i="4"/>
  <c r="AI763" i="4"/>
  <c r="AH763" i="4"/>
  <c r="AK762" i="4"/>
  <c r="AJ762" i="4"/>
  <c r="AI762" i="4"/>
  <c r="AH762" i="4"/>
  <c r="AK761" i="4"/>
  <c r="AJ761" i="4"/>
  <c r="AI761" i="4"/>
  <c r="AH761" i="4"/>
  <c r="AK760" i="4"/>
  <c r="AJ760" i="4"/>
  <c r="AI760" i="4"/>
  <c r="AH760" i="4"/>
  <c r="AK759" i="4"/>
  <c r="AJ759" i="4"/>
  <c r="AI759" i="4"/>
  <c r="AH759" i="4"/>
  <c r="AK758" i="4"/>
  <c r="AJ758" i="4"/>
  <c r="AI758" i="4"/>
  <c r="AH758" i="4"/>
  <c r="AK757" i="4"/>
  <c r="AJ757" i="4"/>
  <c r="AI757" i="4"/>
  <c r="AH757" i="4"/>
  <c r="AK756" i="4"/>
  <c r="AJ756" i="4"/>
  <c r="AI756" i="4"/>
  <c r="AH756" i="4"/>
  <c r="AK755" i="4"/>
  <c r="AJ755" i="4"/>
  <c r="AI755" i="4"/>
  <c r="AH755" i="4"/>
  <c r="AK754" i="4"/>
  <c r="AJ754" i="4"/>
  <c r="AI754" i="4"/>
  <c r="AH754" i="4"/>
  <c r="AK753" i="4"/>
  <c r="AJ753" i="4"/>
  <c r="AI753" i="4"/>
  <c r="AH753" i="4"/>
  <c r="AK752" i="4"/>
  <c r="AJ752" i="4"/>
  <c r="AI752" i="4"/>
  <c r="AH752" i="4"/>
  <c r="AK751" i="4"/>
  <c r="AJ751" i="4"/>
  <c r="AI751" i="4"/>
  <c r="AH751" i="4"/>
  <c r="AK750" i="4"/>
  <c r="AJ750" i="4"/>
  <c r="AI750" i="4"/>
  <c r="AH750" i="4"/>
  <c r="AK749" i="4"/>
  <c r="AJ749" i="4"/>
  <c r="AI749" i="4"/>
  <c r="AH749" i="4"/>
  <c r="AK748" i="4"/>
  <c r="AJ748" i="4"/>
  <c r="AI748" i="4"/>
  <c r="AH748" i="4"/>
  <c r="AK747" i="4"/>
  <c r="AJ747" i="4"/>
  <c r="AI747" i="4"/>
  <c r="AH747" i="4"/>
  <c r="AK746" i="4"/>
  <c r="AJ746" i="4"/>
  <c r="AI746" i="4"/>
  <c r="AH746" i="4"/>
  <c r="AK745" i="4"/>
  <c r="AJ745" i="4"/>
  <c r="AI745" i="4"/>
  <c r="AH745" i="4"/>
  <c r="AK744" i="4"/>
  <c r="AJ744" i="4"/>
  <c r="AI744" i="4"/>
  <c r="AH744" i="4"/>
  <c r="AK743" i="4"/>
  <c r="AJ743" i="4"/>
  <c r="AI743" i="4"/>
  <c r="AH743" i="4"/>
  <c r="AK742" i="4"/>
  <c r="AJ742" i="4"/>
  <c r="AI742" i="4"/>
  <c r="AH742" i="4"/>
  <c r="AK741" i="4"/>
  <c r="AJ741" i="4"/>
  <c r="AI741" i="4"/>
  <c r="AH741" i="4"/>
  <c r="AK740" i="4"/>
  <c r="AJ740" i="4"/>
  <c r="AI740" i="4"/>
  <c r="AH740" i="4"/>
  <c r="AK739" i="4"/>
  <c r="AJ739" i="4"/>
  <c r="AI739" i="4"/>
  <c r="AH739" i="4"/>
  <c r="AK738" i="4"/>
  <c r="AJ738" i="4"/>
  <c r="AI738" i="4"/>
  <c r="AH738" i="4"/>
  <c r="AK737" i="4"/>
  <c r="AJ737" i="4"/>
  <c r="AI737" i="4"/>
  <c r="AH737" i="4"/>
  <c r="AK736" i="4"/>
  <c r="AJ736" i="4"/>
  <c r="AI736" i="4"/>
  <c r="AH736" i="4"/>
  <c r="AK735" i="4"/>
  <c r="AJ735" i="4"/>
  <c r="AI735" i="4"/>
  <c r="AH735" i="4"/>
  <c r="AK734" i="4"/>
  <c r="AJ734" i="4"/>
  <c r="AI734" i="4"/>
  <c r="AH734" i="4"/>
  <c r="AK733" i="4"/>
  <c r="AJ733" i="4"/>
  <c r="AI733" i="4"/>
  <c r="AH733" i="4"/>
  <c r="AK732" i="4"/>
  <c r="AJ732" i="4"/>
  <c r="AI732" i="4"/>
  <c r="AH732" i="4"/>
  <c r="AK731" i="4"/>
  <c r="AJ731" i="4"/>
  <c r="AI731" i="4"/>
  <c r="AH731" i="4"/>
  <c r="AK730" i="4"/>
  <c r="AJ730" i="4"/>
  <c r="AI730" i="4"/>
  <c r="AH730" i="4"/>
  <c r="AK729" i="4"/>
  <c r="AJ729" i="4"/>
  <c r="AI729" i="4"/>
  <c r="AH729" i="4"/>
  <c r="AK728" i="4"/>
  <c r="AJ728" i="4"/>
  <c r="AI728" i="4"/>
  <c r="AH728" i="4"/>
  <c r="AK727" i="4"/>
  <c r="AJ727" i="4"/>
  <c r="AI727" i="4"/>
  <c r="AH727" i="4"/>
  <c r="AK726" i="4"/>
  <c r="AJ726" i="4"/>
  <c r="AI726" i="4"/>
  <c r="AH726" i="4"/>
  <c r="AK725" i="4"/>
  <c r="AJ725" i="4"/>
  <c r="AI725" i="4"/>
  <c r="AH725" i="4"/>
  <c r="AK724" i="4"/>
  <c r="AJ724" i="4"/>
  <c r="AI724" i="4"/>
  <c r="AH724" i="4"/>
  <c r="AK723" i="4"/>
  <c r="AJ723" i="4"/>
  <c r="AI723" i="4"/>
  <c r="AH723" i="4"/>
  <c r="AK722" i="4"/>
  <c r="AJ722" i="4"/>
  <c r="AI722" i="4"/>
  <c r="AH722" i="4"/>
  <c r="AK721" i="4"/>
  <c r="AJ721" i="4"/>
  <c r="AI721" i="4"/>
  <c r="AH721" i="4"/>
  <c r="AK720" i="4"/>
  <c r="AJ720" i="4"/>
  <c r="AI720" i="4"/>
  <c r="AH720" i="4"/>
  <c r="AK719" i="4"/>
  <c r="AJ719" i="4"/>
  <c r="AI719" i="4"/>
  <c r="AH719" i="4"/>
  <c r="AK718" i="4"/>
  <c r="AJ718" i="4"/>
  <c r="AI718" i="4"/>
  <c r="AH718" i="4"/>
  <c r="AK717" i="4"/>
  <c r="AJ717" i="4"/>
  <c r="AI717" i="4"/>
  <c r="AH717" i="4"/>
  <c r="AK716" i="4"/>
  <c r="AJ716" i="4"/>
  <c r="AI716" i="4"/>
  <c r="AH716" i="4"/>
  <c r="AK715" i="4"/>
  <c r="AJ715" i="4"/>
  <c r="AI715" i="4"/>
  <c r="AH715" i="4"/>
  <c r="AK714" i="4"/>
  <c r="AJ714" i="4"/>
  <c r="AI714" i="4"/>
  <c r="AH714" i="4"/>
  <c r="AK713" i="4"/>
  <c r="AJ713" i="4"/>
  <c r="AI713" i="4"/>
  <c r="AH713" i="4"/>
  <c r="AK712" i="4"/>
  <c r="AJ712" i="4"/>
  <c r="AI712" i="4"/>
  <c r="AH712" i="4"/>
  <c r="AK711" i="4"/>
  <c r="AJ711" i="4"/>
  <c r="AI711" i="4"/>
  <c r="AH711" i="4"/>
  <c r="AK710" i="4"/>
  <c r="AJ710" i="4"/>
  <c r="AI710" i="4"/>
  <c r="AH710" i="4"/>
  <c r="AK709" i="4"/>
  <c r="AJ709" i="4"/>
  <c r="AI709" i="4"/>
  <c r="AH709" i="4"/>
  <c r="AK708" i="4"/>
  <c r="AJ708" i="4"/>
  <c r="AI708" i="4"/>
  <c r="AH708" i="4"/>
  <c r="AK707" i="4"/>
  <c r="AJ707" i="4"/>
  <c r="AI707" i="4"/>
  <c r="AH707" i="4"/>
  <c r="AK706" i="4"/>
  <c r="AJ706" i="4"/>
  <c r="AI706" i="4"/>
  <c r="AH706" i="4"/>
  <c r="AK705" i="4"/>
  <c r="AJ705" i="4"/>
  <c r="AI705" i="4"/>
  <c r="AH705" i="4"/>
  <c r="AK704" i="4"/>
  <c r="AJ704" i="4"/>
  <c r="AI704" i="4"/>
  <c r="AH704" i="4"/>
  <c r="AK703" i="4"/>
  <c r="AJ703" i="4"/>
  <c r="AI703" i="4"/>
  <c r="AH703" i="4"/>
  <c r="AK702" i="4"/>
  <c r="AJ702" i="4"/>
  <c r="AI702" i="4"/>
  <c r="AH702" i="4"/>
  <c r="AK701" i="4"/>
  <c r="AJ701" i="4"/>
  <c r="AI701" i="4"/>
  <c r="AH701" i="4"/>
  <c r="AK700" i="4"/>
  <c r="AJ700" i="4"/>
  <c r="AI700" i="4"/>
  <c r="AH700" i="4"/>
  <c r="AK699" i="4"/>
  <c r="AJ699" i="4"/>
  <c r="AI699" i="4"/>
  <c r="AH699" i="4"/>
  <c r="AK698" i="4"/>
  <c r="AJ698" i="4"/>
  <c r="AI698" i="4"/>
  <c r="AH698" i="4"/>
  <c r="AK697" i="4"/>
  <c r="AJ697" i="4"/>
  <c r="AI697" i="4"/>
  <c r="AH697" i="4"/>
  <c r="AK696" i="4"/>
  <c r="AJ696" i="4"/>
  <c r="AI696" i="4"/>
  <c r="AH696" i="4"/>
  <c r="AK695" i="4"/>
  <c r="AJ695" i="4"/>
  <c r="AI695" i="4"/>
  <c r="AH695" i="4"/>
  <c r="AK694" i="4"/>
  <c r="AJ694" i="4"/>
  <c r="AI694" i="4"/>
  <c r="AH694" i="4"/>
  <c r="AK693" i="4"/>
  <c r="AJ693" i="4"/>
  <c r="AI693" i="4"/>
  <c r="AH693" i="4"/>
  <c r="AK692" i="4"/>
  <c r="AJ692" i="4"/>
  <c r="AI692" i="4"/>
  <c r="AH692" i="4"/>
  <c r="AK691" i="4"/>
  <c r="AJ691" i="4"/>
  <c r="AI691" i="4"/>
  <c r="AH691" i="4"/>
  <c r="AK690" i="4"/>
  <c r="AJ690" i="4"/>
  <c r="AI690" i="4"/>
  <c r="AH690" i="4"/>
  <c r="AK689" i="4"/>
  <c r="AJ689" i="4"/>
  <c r="AI689" i="4"/>
  <c r="AH689" i="4"/>
  <c r="AK688" i="4"/>
  <c r="AJ688" i="4"/>
  <c r="AI688" i="4"/>
  <c r="AH688" i="4"/>
  <c r="AK687" i="4"/>
  <c r="AJ687" i="4"/>
  <c r="AI687" i="4"/>
  <c r="AH687" i="4"/>
  <c r="AK686" i="4"/>
  <c r="AJ686" i="4"/>
  <c r="AI686" i="4"/>
  <c r="AH686" i="4"/>
  <c r="AK685" i="4"/>
  <c r="AJ685" i="4"/>
  <c r="AI685" i="4"/>
  <c r="AH685" i="4"/>
  <c r="AK684" i="4"/>
  <c r="AJ684" i="4"/>
  <c r="AI684" i="4"/>
  <c r="AH684" i="4"/>
  <c r="AK683" i="4"/>
  <c r="AJ683" i="4"/>
  <c r="AI683" i="4"/>
  <c r="AH683" i="4"/>
  <c r="AK682" i="4"/>
  <c r="AJ682" i="4"/>
  <c r="AI682" i="4"/>
  <c r="AH682" i="4"/>
  <c r="AK681" i="4"/>
  <c r="AJ681" i="4"/>
  <c r="AI681" i="4"/>
  <c r="AH681" i="4"/>
  <c r="AK680" i="4"/>
  <c r="AJ680" i="4"/>
  <c r="AI680" i="4"/>
  <c r="AH680" i="4"/>
  <c r="AK679" i="4"/>
  <c r="AJ679" i="4"/>
  <c r="AI679" i="4"/>
  <c r="AH679" i="4"/>
  <c r="AK678" i="4"/>
  <c r="AJ678" i="4"/>
  <c r="AI678" i="4"/>
  <c r="AH678" i="4"/>
  <c r="AK677" i="4"/>
  <c r="AJ677" i="4"/>
  <c r="AI677" i="4"/>
  <c r="AH677" i="4"/>
  <c r="AK676" i="4"/>
  <c r="AJ676" i="4"/>
  <c r="AI676" i="4"/>
  <c r="AH676" i="4"/>
  <c r="AK675" i="4"/>
  <c r="AJ675" i="4"/>
  <c r="AI675" i="4"/>
  <c r="AH675" i="4"/>
  <c r="AK674" i="4"/>
  <c r="AJ674" i="4"/>
  <c r="AI674" i="4"/>
  <c r="AH674" i="4"/>
  <c r="AK673" i="4"/>
  <c r="AJ673" i="4"/>
  <c r="AI673" i="4"/>
  <c r="AH673" i="4"/>
  <c r="AK672" i="4"/>
  <c r="AJ672" i="4"/>
  <c r="AI672" i="4"/>
  <c r="AH672" i="4"/>
  <c r="AK671" i="4"/>
  <c r="AJ671" i="4"/>
  <c r="AI671" i="4"/>
  <c r="AH671" i="4"/>
  <c r="AK670" i="4"/>
  <c r="AJ670" i="4"/>
  <c r="AI670" i="4"/>
  <c r="AH670" i="4"/>
  <c r="AK669" i="4"/>
  <c r="AJ669" i="4"/>
  <c r="AI669" i="4"/>
  <c r="AH669" i="4"/>
  <c r="AK668" i="4"/>
  <c r="AJ668" i="4"/>
  <c r="AI668" i="4"/>
  <c r="AH668" i="4"/>
  <c r="AK667" i="4"/>
  <c r="AJ667" i="4"/>
  <c r="AI667" i="4"/>
  <c r="AH667" i="4"/>
  <c r="AK666" i="4"/>
  <c r="AJ666" i="4"/>
  <c r="AI666" i="4"/>
  <c r="AH666" i="4"/>
  <c r="AK665" i="4"/>
  <c r="AJ665" i="4"/>
  <c r="AI665" i="4"/>
  <c r="AH665" i="4"/>
  <c r="AK664" i="4"/>
  <c r="AJ664" i="4"/>
  <c r="AI664" i="4"/>
  <c r="AH664" i="4"/>
  <c r="AK663" i="4"/>
  <c r="AJ663" i="4"/>
  <c r="AI663" i="4"/>
  <c r="AH663" i="4"/>
  <c r="AK662" i="4"/>
  <c r="AJ662" i="4"/>
  <c r="AI662" i="4"/>
  <c r="AH662" i="4"/>
  <c r="AK661" i="4"/>
  <c r="AJ661" i="4"/>
  <c r="AI661" i="4"/>
  <c r="AH661" i="4"/>
  <c r="AK660" i="4"/>
  <c r="AJ660" i="4"/>
  <c r="AI660" i="4"/>
  <c r="AH660" i="4"/>
  <c r="AK659" i="4"/>
  <c r="AJ659" i="4"/>
  <c r="AI659" i="4"/>
  <c r="AH659" i="4"/>
  <c r="AK658" i="4"/>
  <c r="AJ658" i="4"/>
  <c r="AI658" i="4"/>
  <c r="AH658" i="4"/>
  <c r="AK657" i="4"/>
  <c r="AJ657" i="4"/>
  <c r="AI657" i="4"/>
  <c r="AH657" i="4"/>
  <c r="AK656" i="4"/>
  <c r="AJ656" i="4"/>
  <c r="AI656" i="4"/>
  <c r="AH656" i="4"/>
  <c r="AK655" i="4"/>
  <c r="AJ655" i="4"/>
  <c r="AI655" i="4"/>
  <c r="AH655" i="4"/>
  <c r="AK654" i="4"/>
  <c r="AJ654" i="4"/>
  <c r="AI654" i="4"/>
  <c r="AH654" i="4"/>
  <c r="AK653" i="4"/>
  <c r="AJ653" i="4"/>
  <c r="AI653" i="4"/>
  <c r="AH653" i="4"/>
  <c r="AK652" i="4"/>
  <c r="AJ652" i="4"/>
  <c r="AI652" i="4"/>
  <c r="AH652" i="4"/>
  <c r="AK651" i="4"/>
  <c r="AJ651" i="4"/>
  <c r="AI651" i="4"/>
  <c r="AH651" i="4"/>
  <c r="AK650" i="4"/>
  <c r="AJ650" i="4"/>
  <c r="AI650" i="4"/>
  <c r="AH650" i="4"/>
  <c r="AK649" i="4"/>
  <c r="AJ649" i="4"/>
  <c r="AI649" i="4"/>
  <c r="AH649" i="4"/>
  <c r="AK648" i="4"/>
  <c r="AJ648" i="4"/>
  <c r="AI648" i="4"/>
  <c r="AH648" i="4"/>
  <c r="AK647" i="4"/>
  <c r="AJ647" i="4"/>
  <c r="AI647" i="4"/>
  <c r="AH647" i="4"/>
  <c r="AK646" i="4"/>
  <c r="AJ646" i="4"/>
  <c r="AI646" i="4"/>
  <c r="AH646" i="4"/>
  <c r="AK645" i="4"/>
  <c r="AJ645" i="4"/>
  <c r="AI645" i="4"/>
  <c r="AH645" i="4"/>
  <c r="AK644" i="4"/>
  <c r="AJ644" i="4"/>
  <c r="AI644" i="4"/>
  <c r="AH644" i="4"/>
  <c r="AK643" i="4"/>
  <c r="AJ643" i="4"/>
  <c r="AI643" i="4"/>
  <c r="AH643" i="4"/>
  <c r="AK642" i="4"/>
  <c r="AJ642" i="4"/>
  <c r="AI642" i="4"/>
  <c r="AH642" i="4"/>
  <c r="AK641" i="4"/>
  <c r="AJ641" i="4"/>
  <c r="AI641" i="4"/>
  <c r="AH641" i="4"/>
  <c r="AK640" i="4"/>
  <c r="AJ640" i="4"/>
  <c r="AI640" i="4"/>
  <c r="AH640" i="4"/>
  <c r="AK639" i="4"/>
  <c r="AJ639" i="4"/>
  <c r="AI639" i="4"/>
  <c r="AH639" i="4"/>
  <c r="AK638" i="4"/>
  <c r="AJ638" i="4"/>
  <c r="AI638" i="4"/>
  <c r="AH638" i="4"/>
  <c r="AK637" i="4"/>
  <c r="AJ637" i="4"/>
  <c r="AI637" i="4"/>
  <c r="AH637" i="4"/>
  <c r="AK636" i="4"/>
  <c r="AJ636" i="4"/>
  <c r="AI636" i="4"/>
  <c r="AH636" i="4"/>
  <c r="AK635" i="4"/>
  <c r="AJ635" i="4"/>
  <c r="AI635" i="4"/>
  <c r="AH635" i="4"/>
  <c r="AK634" i="4"/>
  <c r="AJ634" i="4"/>
  <c r="AI634" i="4"/>
  <c r="AH634" i="4"/>
  <c r="AK633" i="4"/>
  <c r="AJ633" i="4"/>
  <c r="AI633" i="4"/>
  <c r="AH633" i="4"/>
  <c r="AK632" i="4"/>
  <c r="AJ632" i="4"/>
  <c r="AI632" i="4"/>
  <c r="AH632" i="4"/>
  <c r="AK631" i="4"/>
  <c r="AJ631" i="4"/>
  <c r="AI631" i="4"/>
  <c r="AH631" i="4"/>
  <c r="AK630" i="4"/>
  <c r="AJ630" i="4"/>
  <c r="AI630" i="4"/>
  <c r="AH630" i="4"/>
  <c r="AK629" i="4"/>
  <c r="AJ629" i="4"/>
  <c r="AI629" i="4"/>
  <c r="AH629" i="4"/>
  <c r="AK628" i="4"/>
  <c r="AJ628" i="4"/>
  <c r="AI628" i="4"/>
  <c r="AH628" i="4"/>
  <c r="AK627" i="4"/>
  <c r="AJ627" i="4"/>
  <c r="AI627" i="4"/>
  <c r="AH627" i="4"/>
  <c r="AK626" i="4"/>
  <c r="AJ626" i="4"/>
  <c r="AI626" i="4"/>
  <c r="AH626" i="4"/>
  <c r="AK625" i="4"/>
  <c r="AJ625" i="4"/>
  <c r="AI625" i="4"/>
  <c r="AH625" i="4"/>
  <c r="AK624" i="4"/>
  <c r="AJ624" i="4"/>
  <c r="AI624" i="4"/>
  <c r="AH624" i="4"/>
  <c r="AK623" i="4"/>
  <c r="AJ623" i="4"/>
  <c r="AI623" i="4"/>
  <c r="AH623" i="4"/>
  <c r="AK622" i="4"/>
  <c r="AJ622" i="4"/>
  <c r="AI622" i="4"/>
  <c r="AH622" i="4"/>
  <c r="AK621" i="4"/>
  <c r="AJ621" i="4"/>
  <c r="AI621" i="4"/>
  <c r="AH621" i="4"/>
  <c r="AK620" i="4"/>
  <c r="AJ620" i="4"/>
  <c r="AI620" i="4"/>
  <c r="AH620" i="4"/>
  <c r="AK619" i="4"/>
  <c r="AJ619" i="4"/>
  <c r="AI619" i="4"/>
  <c r="AH619" i="4"/>
  <c r="AK618" i="4"/>
  <c r="AJ618" i="4"/>
  <c r="AI618" i="4"/>
  <c r="AH618" i="4"/>
  <c r="AK617" i="4"/>
  <c r="AJ617" i="4"/>
  <c r="AI617" i="4"/>
  <c r="AH617" i="4"/>
  <c r="AK616" i="4"/>
  <c r="AJ616" i="4"/>
  <c r="AI616" i="4"/>
  <c r="AH616" i="4"/>
  <c r="AK615" i="4"/>
  <c r="AJ615" i="4"/>
  <c r="AI615" i="4"/>
  <c r="AH615" i="4"/>
  <c r="AK614" i="4"/>
  <c r="AJ614" i="4"/>
  <c r="AI614" i="4"/>
  <c r="AH614" i="4"/>
  <c r="AK613" i="4"/>
  <c r="AJ613" i="4"/>
  <c r="AI613" i="4"/>
  <c r="AH613" i="4"/>
  <c r="AK612" i="4"/>
  <c r="AJ612" i="4"/>
  <c r="AI612" i="4"/>
  <c r="AH612" i="4"/>
  <c r="AK611" i="4"/>
  <c r="AJ611" i="4"/>
  <c r="AI611" i="4"/>
  <c r="AH611" i="4"/>
  <c r="AK610" i="4"/>
  <c r="AJ610" i="4"/>
  <c r="AI610" i="4"/>
  <c r="AH610" i="4"/>
  <c r="AK609" i="4"/>
  <c r="AJ609" i="4"/>
  <c r="AI609" i="4"/>
  <c r="AH609" i="4"/>
  <c r="AK608" i="4"/>
  <c r="AJ608" i="4"/>
  <c r="AI608" i="4"/>
  <c r="AH608" i="4"/>
  <c r="AK607" i="4"/>
  <c r="AJ607" i="4"/>
  <c r="AI607" i="4"/>
  <c r="AH607" i="4"/>
  <c r="AK606" i="4"/>
  <c r="AJ606" i="4"/>
  <c r="AI606" i="4"/>
  <c r="AH606" i="4"/>
  <c r="AK605" i="4"/>
  <c r="AJ605" i="4"/>
  <c r="AI605" i="4"/>
  <c r="AH605" i="4"/>
  <c r="AK604" i="4"/>
  <c r="AJ604" i="4"/>
  <c r="AI604" i="4"/>
  <c r="AH604" i="4"/>
  <c r="AK603" i="4"/>
  <c r="AJ603" i="4"/>
  <c r="AI603" i="4"/>
  <c r="AH603" i="4"/>
  <c r="AK602" i="4"/>
  <c r="AJ602" i="4"/>
  <c r="AI602" i="4"/>
  <c r="AH602" i="4"/>
  <c r="AK601" i="4"/>
  <c r="AJ601" i="4"/>
  <c r="AI601" i="4"/>
  <c r="AH601" i="4"/>
  <c r="AK600" i="4"/>
  <c r="AJ600" i="4"/>
  <c r="AI600" i="4"/>
  <c r="AH600" i="4"/>
  <c r="AK599" i="4"/>
  <c r="AJ599" i="4"/>
  <c r="AI599" i="4"/>
  <c r="AH599" i="4"/>
  <c r="AK598" i="4"/>
  <c r="AJ598" i="4"/>
  <c r="AI598" i="4"/>
  <c r="AH598" i="4"/>
  <c r="AK597" i="4"/>
  <c r="AJ597" i="4"/>
  <c r="AI597" i="4"/>
  <c r="AH597" i="4"/>
  <c r="AK596" i="4"/>
  <c r="AJ596" i="4"/>
  <c r="AI596" i="4"/>
  <c r="AH596" i="4"/>
  <c r="AK595" i="4"/>
  <c r="AJ595" i="4"/>
  <c r="AI595" i="4"/>
  <c r="AH595" i="4"/>
  <c r="AK594" i="4"/>
  <c r="AJ594" i="4"/>
  <c r="AI594" i="4"/>
  <c r="AH594" i="4"/>
  <c r="AK593" i="4"/>
  <c r="AJ593" i="4"/>
  <c r="AI593" i="4"/>
  <c r="AH593" i="4"/>
  <c r="AK592" i="4"/>
  <c r="AJ592" i="4"/>
  <c r="AI592" i="4"/>
  <c r="AH592" i="4"/>
  <c r="AK591" i="4"/>
  <c r="AJ591" i="4"/>
  <c r="AI591" i="4"/>
  <c r="AH591" i="4"/>
  <c r="AK590" i="4"/>
  <c r="AJ590" i="4"/>
  <c r="AI590" i="4"/>
  <c r="AH590" i="4"/>
  <c r="AK589" i="4"/>
  <c r="AJ589" i="4"/>
  <c r="AI589" i="4"/>
  <c r="AH589" i="4"/>
  <c r="AK588" i="4"/>
  <c r="AJ588" i="4"/>
  <c r="AI588" i="4"/>
  <c r="AH588" i="4"/>
  <c r="AK587" i="4"/>
  <c r="AJ587" i="4"/>
  <c r="AI587" i="4"/>
  <c r="AH587" i="4"/>
  <c r="AK586" i="4"/>
  <c r="AJ586" i="4"/>
  <c r="AI586" i="4"/>
  <c r="AH586" i="4"/>
  <c r="AK585" i="4"/>
  <c r="AJ585" i="4"/>
  <c r="AI585" i="4"/>
  <c r="AH585" i="4"/>
  <c r="AK584" i="4"/>
  <c r="AJ584" i="4"/>
  <c r="AI584" i="4"/>
  <c r="AH584" i="4"/>
  <c r="AK583" i="4"/>
  <c r="AJ583" i="4"/>
  <c r="AI583" i="4"/>
  <c r="AH583" i="4"/>
  <c r="AK582" i="4"/>
  <c r="AJ582" i="4"/>
  <c r="AI582" i="4"/>
  <c r="AH582" i="4"/>
  <c r="AK581" i="4"/>
  <c r="AJ581" i="4"/>
  <c r="AI581" i="4"/>
  <c r="AH581" i="4"/>
  <c r="AK580" i="4"/>
  <c r="AJ580" i="4"/>
  <c r="AI580" i="4"/>
  <c r="AH580" i="4"/>
  <c r="AK579" i="4"/>
  <c r="AJ579" i="4"/>
  <c r="AI579" i="4"/>
  <c r="AH579" i="4"/>
  <c r="AK578" i="4"/>
  <c r="AJ578" i="4"/>
  <c r="AI578" i="4"/>
  <c r="AH578" i="4"/>
  <c r="AK577" i="4"/>
  <c r="AJ577" i="4"/>
  <c r="AI577" i="4"/>
  <c r="AH577" i="4"/>
  <c r="AK576" i="4"/>
  <c r="AJ576" i="4"/>
  <c r="AI576" i="4"/>
  <c r="AH576" i="4"/>
  <c r="AK575" i="4"/>
  <c r="AJ575" i="4"/>
  <c r="AI575" i="4"/>
  <c r="AH575" i="4"/>
  <c r="AK574" i="4"/>
  <c r="AJ574" i="4"/>
  <c r="AI574" i="4"/>
  <c r="AH574" i="4"/>
  <c r="AK573" i="4"/>
  <c r="AJ573" i="4"/>
  <c r="AI573" i="4"/>
  <c r="AH573" i="4"/>
  <c r="AK572" i="4"/>
  <c r="AJ572" i="4"/>
  <c r="AI572" i="4"/>
  <c r="AH572" i="4"/>
  <c r="AK571" i="4"/>
  <c r="AJ571" i="4"/>
  <c r="AI571" i="4"/>
  <c r="AH571" i="4"/>
  <c r="AK570" i="4"/>
  <c r="AJ570" i="4"/>
  <c r="AI570" i="4"/>
  <c r="AH570" i="4"/>
  <c r="AK569" i="4"/>
  <c r="AJ569" i="4"/>
  <c r="AI569" i="4"/>
  <c r="AH569" i="4"/>
  <c r="AK568" i="4"/>
  <c r="AJ568" i="4"/>
  <c r="AI568" i="4"/>
  <c r="AH568" i="4"/>
  <c r="AK567" i="4"/>
  <c r="AJ567" i="4"/>
  <c r="AI567" i="4"/>
  <c r="AH567" i="4"/>
  <c r="AK566" i="4"/>
  <c r="AJ566" i="4"/>
  <c r="AI566" i="4"/>
  <c r="AH566" i="4"/>
  <c r="AK565" i="4"/>
  <c r="AJ565" i="4"/>
  <c r="AI565" i="4"/>
  <c r="AH565" i="4"/>
  <c r="AK564" i="4"/>
  <c r="AJ564" i="4"/>
  <c r="AI564" i="4"/>
  <c r="AH564" i="4"/>
  <c r="AK563" i="4"/>
  <c r="AJ563" i="4"/>
  <c r="AI563" i="4"/>
  <c r="AH563" i="4"/>
  <c r="AK562" i="4"/>
  <c r="AJ562" i="4"/>
  <c r="AI562" i="4"/>
  <c r="AH562" i="4"/>
  <c r="AK561" i="4"/>
  <c r="AJ561" i="4"/>
  <c r="AI561" i="4"/>
  <c r="AH561" i="4"/>
  <c r="AK560" i="4"/>
  <c r="AJ560" i="4"/>
  <c r="AI560" i="4"/>
  <c r="AH560" i="4"/>
  <c r="AK559" i="4"/>
  <c r="AJ559" i="4"/>
  <c r="AI559" i="4"/>
  <c r="AH559" i="4"/>
  <c r="AK558" i="4"/>
  <c r="AJ558" i="4"/>
  <c r="AI558" i="4"/>
  <c r="AH558" i="4"/>
  <c r="AK557" i="4"/>
  <c r="AJ557" i="4"/>
  <c r="AI557" i="4"/>
  <c r="AH557" i="4"/>
  <c r="AK556" i="4"/>
  <c r="AJ556" i="4"/>
  <c r="AI556" i="4"/>
  <c r="AH556" i="4"/>
  <c r="AK555" i="4"/>
  <c r="AJ555" i="4"/>
  <c r="AI555" i="4"/>
  <c r="AH555" i="4"/>
  <c r="AK554" i="4"/>
  <c r="AJ554" i="4"/>
  <c r="AI554" i="4"/>
  <c r="AH554" i="4"/>
  <c r="AK553" i="4"/>
  <c r="AJ553" i="4"/>
  <c r="AI553" i="4"/>
  <c r="AH553" i="4"/>
  <c r="AK552" i="4"/>
  <c r="AJ552" i="4"/>
  <c r="AI552" i="4"/>
  <c r="AH552" i="4"/>
  <c r="AK551" i="4"/>
  <c r="AJ551" i="4"/>
  <c r="AI551" i="4"/>
  <c r="AH551" i="4"/>
  <c r="AK550" i="4"/>
  <c r="AJ550" i="4"/>
  <c r="AI550" i="4"/>
  <c r="AH550" i="4"/>
  <c r="AK549" i="4"/>
  <c r="AJ549" i="4"/>
  <c r="AI549" i="4"/>
  <c r="AH549" i="4"/>
  <c r="AK548" i="4"/>
  <c r="AJ548" i="4"/>
  <c r="AI548" i="4"/>
  <c r="AH548" i="4"/>
  <c r="AK547" i="4"/>
  <c r="AJ547" i="4"/>
  <c r="AI547" i="4"/>
  <c r="AH547" i="4"/>
  <c r="AK546" i="4"/>
  <c r="AJ546" i="4"/>
  <c r="AI546" i="4"/>
  <c r="AH546" i="4"/>
  <c r="AK545" i="4"/>
  <c r="AJ545" i="4"/>
  <c r="AI545" i="4"/>
  <c r="AH545" i="4"/>
  <c r="AK544" i="4"/>
  <c r="AJ544" i="4"/>
  <c r="AI544" i="4"/>
  <c r="AH544" i="4"/>
  <c r="AK543" i="4"/>
  <c r="AJ543" i="4"/>
  <c r="AI543" i="4"/>
  <c r="AH543" i="4"/>
  <c r="AK542" i="4"/>
  <c r="AJ542" i="4"/>
  <c r="AI542" i="4"/>
  <c r="AH542" i="4"/>
  <c r="AK541" i="4"/>
  <c r="AJ541" i="4"/>
  <c r="AI541" i="4"/>
  <c r="AH541" i="4"/>
  <c r="AK540" i="4"/>
  <c r="AJ540" i="4"/>
  <c r="AI540" i="4"/>
  <c r="AH540" i="4"/>
  <c r="AK539" i="4"/>
  <c r="AJ539" i="4"/>
  <c r="AI539" i="4"/>
  <c r="AH539" i="4"/>
  <c r="AK538" i="4"/>
  <c r="AJ538" i="4"/>
  <c r="AI538" i="4"/>
  <c r="AH538" i="4"/>
  <c r="AK537" i="4"/>
  <c r="AJ537" i="4"/>
  <c r="AI537" i="4"/>
  <c r="AH537" i="4"/>
  <c r="AK536" i="4"/>
  <c r="AJ536" i="4"/>
  <c r="AI536" i="4"/>
  <c r="AH536" i="4"/>
  <c r="AK535" i="4"/>
  <c r="AJ535" i="4"/>
  <c r="AI535" i="4"/>
  <c r="AH535" i="4"/>
  <c r="AK534" i="4"/>
  <c r="AJ534" i="4"/>
  <c r="AI534" i="4"/>
  <c r="AH534" i="4"/>
  <c r="AK533" i="4"/>
  <c r="AJ533" i="4"/>
  <c r="AI533" i="4"/>
  <c r="AH533" i="4"/>
  <c r="AK532" i="4"/>
  <c r="AJ532" i="4"/>
  <c r="AI532" i="4"/>
  <c r="AH532" i="4"/>
  <c r="AK531" i="4"/>
  <c r="AJ531" i="4"/>
  <c r="AI531" i="4"/>
  <c r="AH531" i="4"/>
  <c r="AK530" i="4"/>
  <c r="AJ530" i="4"/>
  <c r="AI530" i="4"/>
  <c r="AH530" i="4"/>
  <c r="AK529" i="4"/>
  <c r="AJ529" i="4"/>
  <c r="AI529" i="4"/>
  <c r="AH529" i="4"/>
  <c r="AK528" i="4"/>
  <c r="AJ528" i="4"/>
  <c r="AI528" i="4"/>
  <c r="AH528" i="4"/>
  <c r="AK527" i="4"/>
  <c r="AJ527" i="4"/>
  <c r="AI527" i="4"/>
  <c r="AH527" i="4"/>
  <c r="AK526" i="4"/>
  <c r="AJ526" i="4"/>
  <c r="AI526" i="4"/>
  <c r="AH526" i="4"/>
  <c r="AK525" i="4"/>
  <c r="AJ525" i="4"/>
  <c r="AI525" i="4"/>
  <c r="AH525" i="4"/>
  <c r="AK524" i="4"/>
  <c r="AJ524" i="4"/>
  <c r="AI524" i="4"/>
  <c r="AH524" i="4"/>
  <c r="AK523" i="4"/>
  <c r="AJ523" i="4"/>
  <c r="AI523" i="4"/>
  <c r="AH523" i="4"/>
  <c r="AK522" i="4"/>
  <c r="AJ522" i="4"/>
  <c r="AI522" i="4"/>
  <c r="AH522" i="4"/>
  <c r="AK521" i="4"/>
  <c r="AJ521" i="4"/>
  <c r="AI521" i="4"/>
  <c r="AH521" i="4"/>
  <c r="AK520" i="4"/>
  <c r="AJ520" i="4"/>
  <c r="AI520" i="4"/>
  <c r="AH520" i="4"/>
  <c r="AK519" i="4"/>
  <c r="AJ519" i="4"/>
  <c r="AI519" i="4"/>
  <c r="AH519" i="4"/>
  <c r="AK518" i="4"/>
  <c r="AJ518" i="4"/>
  <c r="AI518" i="4"/>
  <c r="AH518" i="4"/>
  <c r="AK517" i="4"/>
  <c r="AJ517" i="4"/>
  <c r="AI517" i="4"/>
  <c r="AH517" i="4"/>
  <c r="AK516" i="4"/>
  <c r="AJ516" i="4"/>
  <c r="AI516" i="4"/>
  <c r="AH516" i="4"/>
  <c r="AK515" i="4"/>
  <c r="AJ515" i="4"/>
  <c r="AI515" i="4"/>
  <c r="AH515" i="4"/>
  <c r="AK514" i="4"/>
  <c r="AJ514" i="4"/>
  <c r="AI514" i="4"/>
  <c r="AH514" i="4"/>
  <c r="AK513" i="4"/>
  <c r="AJ513" i="4"/>
  <c r="AI513" i="4"/>
  <c r="AH513" i="4"/>
  <c r="AK512" i="4"/>
  <c r="AJ512" i="4"/>
  <c r="AI512" i="4"/>
  <c r="AH512" i="4"/>
  <c r="AK511" i="4"/>
  <c r="AJ511" i="4"/>
  <c r="AI511" i="4"/>
  <c r="AH511" i="4"/>
  <c r="AK510" i="4"/>
  <c r="AJ510" i="4"/>
  <c r="AI510" i="4"/>
  <c r="AH510" i="4"/>
  <c r="AK509" i="4"/>
  <c r="AJ509" i="4"/>
  <c r="AI509" i="4"/>
  <c r="AH509" i="4"/>
  <c r="AK508" i="4"/>
  <c r="AJ508" i="4"/>
  <c r="AI508" i="4"/>
  <c r="AH508" i="4"/>
  <c r="AK507" i="4"/>
  <c r="AJ507" i="4"/>
  <c r="AI507" i="4"/>
  <c r="AH507" i="4"/>
  <c r="AK506" i="4"/>
  <c r="AJ506" i="4"/>
  <c r="AI506" i="4"/>
  <c r="AH506" i="4"/>
  <c r="AK505" i="4"/>
  <c r="AJ505" i="4"/>
  <c r="AI505" i="4"/>
  <c r="AH505" i="4"/>
  <c r="AK504" i="4"/>
  <c r="AJ504" i="4"/>
  <c r="AI504" i="4"/>
  <c r="AH504" i="4"/>
  <c r="AK503" i="4"/>
  <c r="AJ503" i="4"/>
  <c r="AI503" i="4"/>
  <c r="AH503" i="4"/>
  <c r="AK502" i="4"/>
  <c r="AJ502" i="4"/>
  <c r="AI502" i="4"/>
  <c r="AH502" i="4"/>
  <c r="AK501" i="4"/>
  <c r="AJ501" i="4"/>
  <c r="AI501" i="4"/>
  <c r="AH501" i="4"/>
  <c r="AK500" i="4"/>
  <c r="AJ500" i="4"/>
  <c r="AI500" i="4"/>
  <c r="AH500" i="4"/>
  <c r="AK499" i="4"/>
  <c r="AJ499" i="4"/>
  <c r="AI499" i="4"/>
  <c r="AH499" i="4"/>
  <c r="AK498" i="4"/>
  <c r="AJ498" i="4"/>
  <c r="AI498" i="4"/>
  <c r="AH498" i="4"/>
  <c r="AK497" i="4"/>
  <c r="AJ497" i="4"/>
  <c r="AI497" i="4"/>
  <c r="AH497" i="4"/>
  <c r="AK496" i="4"/>
  <c r="AJ496" i="4"/>
  <c r="AI496" i="4"/>
  <c r="AH496" i="4"/>
  <c r="AK495" i="4"/>
  <c r="AJ495" i="4"/>
  <c r="AI495" i="4"/>
  <c r="AH495" i="4"/>
  <c r="AK494" i="4"/>
  <c r="AJ494" i="4"/>
  <c r="AI494" i="4"/>
  <c r="AH494" i="4"/>
  <c r="AK493" i="4"/>
  <c r="AJ493" i="4"/>
  <c r="AI493" i="4"/>
  <c r="AH493" i="4"/>
  <c r="AK492" i="4"/>
  <c r="AJ492" i="4"/>
  <c r="AI492" i="4"/>
  <c r="AH492" i="4"/>
  <c r="AK491" i="4"/>
  <c r="AJ491" i="4"/>
  <c r="AI491" i="4"/>
  <c r="AH491" i="4"/>
  <c r="AK490" i="4"/>
  <c r="AJ490" i="4"/>
  <c r="AI490" i="4"/>
  <c r="AH490" i="4"/>
  <c r="AK489" i="4"/>
  <c r="AJ489" i="4"/>
  <c r="AI489" i="4"/>
  <c r="AH489" i="4"/>
  <c r="AK488" i="4"/>
  <c r="AJ488" i="4"/>
  <c r="AI488" i="4"/>
  <c r="AH488" i="4"/>
  <c r="AK487" i="4"/>
  <c r="AJ487" i="4"/>
  <c r="AI487" i="4"/>
  <c r="AH487" i="4"/>
  <c r="AK486" i="4"/>
  <c r="AJ486" i="4"/>
  <c r="AI486" i="4"/>
  <c r="AH486" i="4"/>
  <c r="AK485" i="4"/>
  <c r="AJ485" i="4"/>
  <c r="AI485" i="4"/>
  <c r="AH485" i="4"/>
  <c r="AK484" i="4"/>
  <c r="AJ484" i="4"/>
  <c r="AI484" i="4"/>
  <c r="AH484" i="4"/>
  <c r="AK483" i="4"/>
  <c r="AJ483" i="4"/>
  <c r="AI483" i="4"/>
  <c r="AH483" i="4"/>
  <c r="AK482" i="4"/>
  <c r="AJ482" i="4"/>
  <c r="AI482" i="4"/>
  <c r="AH482" i="4"/>
  <c r="AK481" i="4"/>
  <c r="AJ481" i="4"/>
  <c r="AI481" i="4"/>
  <c r="AH481" i="4"/>
  <c r="AK480" i="4"/>
  <c r="AJ480" i="4"/>
  <c r="AI480" i="4"/>
  <c r="AH480" i="4"/>
  <c r="AK479" i="4"/>
  <c r="AJ479" i="4"/>
  <c r="AI479" i="4"/>
  <c r="AH479" i="4"/>
  <c r="AK478" i="4"/>
  <c r="AJ478" i="4"/>
  <c r="AI478" i="4"/>
  <c r="AH478" i="4"/>
  <c r="AK477" i="4"/>
  <c r="AJ477" i="4"/>
  <c r="AI477" i="4"/>
  <c r="AH477" i="4"/>
  <c r="AK476" i="4"/>
  <c r="AJ476" i="4"/>
  <c r="AI476" i="4"/>
  <c r="AH476" i="4"/>
  <c r="AK475" i="4"/>
  <c r="AJ475" i="4"/>
  <c r="AI475" i="4"/>
  <c r="AH475" i="4"/>
  <c r="AK474" i="4"/>
  <c r="AJ474" i="4"/>
  <c r="AI474" i="4"/>
  <c r="AH474" i="4"/>
  <c r="AK473" i="4"/>
  <c r="AJ473" i="4"/>
  <c r="AI473" i="4"/>
  <c r="AH473" i="4"/>
  <c r="AK472" i="4"/>
  <c r="AJ472" i="4"/>
  <c r="AI472" i="4"/>
  <c r="AH472" i="4"/>
  <c r="AK471" i="4"/>
  <c r="AJ471" i="4"/>
  <c r="AI471" i="4"/>
  <c r="AH471" i="4"/>
  <c r="AK470" i="4"/>
  <c r="AJ470" i="4"/>
  <c r="AI470" i="4"/>
  <c r="AH470" i="4"/>
  <c r="AK469" i="4"/>
  <c r="AJ469" i="4"/>
  <c r="AI469" i="4"/>
  <c r="AH469" i="4"/>
  <c r="AK468" i="4"/>
  <c r="AJ468" i="4"/>
  <c r="AI468" i="4"/>
  <c r="AH468" i="4"/>
  <c r="AK467" i="4"/>
  <c r="AJ467" i="4"/>
  <c r="AI467" i="4"/>
  <c r="AH467" i="4"/>
  <c r="AK466" i="4"/>
  <c r="AJ466" i="4"/>
  <c r="AI466" i="4"/>
  <c r="AH466" i="4"/>
  <c r="AK465" i="4"/>
  <c r="AJ465" i="4"/>
  <c r="AI465" i="4"/>
  <c r="AH465" i="4"/>
  <c r="AK464" i="4"/>
  <c r="AJ464" i="4"/>
  <c r="AI464" i="4"/>
  <c r="AH464" i="4"/>
  <c r="AK463" i="4"/>
  <c r="AJ463" i="4"/>
  <c r="AI463" i="4"/>
  <c r="AH463" i="4"/>
  <c r="AK462" i="4"/>
  <c r="AJ462" i="4"/>
  <c r="AI462" i="4"/>
  <c r="AH462" i="4"/>
  <c r="AK461" i="4"/>
  <c r="AJ461" i="4"/>
  <c r="AI461" i="4"/>
  <c r="AH461" i="4"/>
  <c r="AK460" i="4"/>
  <c r="AJ460" i="4"/>
  <c r="AI460" i="4"/>
  <c r="AH460" i="4"/>
  <c r="AK459" i="4"/>
  <c r="AJ459" i="4"/>
  <c r="AI459" i="4"/>
  <c r="AH459" i="4"/>
  <c r="AK458" i="4"/>
  <c r="AJ458" i="4"/>
  <c r="AI458" i="4"/>
  <c r="AH458" i="4"/>
  <c r="AK457" i="4"/>
  <c r="AJ457" i="4"/>
  <c r="AI457" i="4"/>
  <c r="AH457" i="4"/>
  <c r="AK456" i="4"/>
  <c r="AJ456" i="4"/>
  <c r="AI456" i="4"/>
  <c r="AH456" i="4"/>
  <c r="AK455" i="4"/>
  <c r="AJ455" i="4"/>
  <c r="AI455" i="4"/>
  <c r="AH455" i="4"/>
  <c r="AK454" i="4"/>
  <c r="AJ454" i="4"/>
  <c r="AI454" i="4"/>
  <c r="AH454" i="4"/>
  <c r="AK453" i="4"/>
  <c r="AJ453" i="4"/>
  <c r="AI453" i="4"/>
  <c r="AH453" i="4"/>
  <c r="AK452" i="4"/>
  <c r="AJ452" i="4"/>
  <c r="AI452" i="4"/>
  <c r="AH452" i="4"/>
  <c r="AK451" i="4"/>
  <c r="AJ451" i="4"/>
  <c r="AI451" i="4"/>
  <c r="AH451" i="4"/>
  <c r="AK450" i="4"/>
  <c r="AJ450" i="4"/>
  <c r="AI450" i="4"/>
  <c r="AH450" i="4"/>
  <c r="AK449" i="4"/>
  <c r="AJ449" i="4"/>
  <c r="AI449" i="4"/>
  <c r="AH449" i="4"/>
  <c r="AK448" i="4"/>
  <c r="AJ448" i="4"/>
  <c r="AI448" i="4"/>
  <c r="AH448" i="4"/>
  <c r="AK447" i="4"/>
  <c r="AJ447" i="4"/>
  <c r="AI447" i="4"/>
  <c r="AH447" i="4"/>
  <c r="AK446" i="4"/>
  <c r="AJ446" i="4"/>
  <c r="AI446" i="4"/>
  <c r="AH446" i="4"/>
  <c r="AK445" i="4"/>
  <c r="AJ445" i="4"/>
  <c r="AI445" i="4"/>
  <c r="AH445" i="4"/>
  <c r="AK444" i="4"/>
  <c r="AJ444" i="4"/>
  <c r="AI444" i="4"/>
  <c r="AH444" i="4"/>
  <c r="AK443" i="4"/>
  <c r="AJ443" i="4"/>
  <c r="AI443" i="4"/>
  <c r="AH443" i="4"/>
  <c r="AK442" i="4"/>
  <c r="AJ442" i="4"/>
  <c r="AI442" i="4"/>
  <c r="AH442" i="4"/>
  <c r="AK441" i="4"/>
  <c r="AJ441" i="4"/>
  <c r="AI441" i="4"/>
  <c r="AH441" i="4"/>
  <c r="AK440" i="4"/>
  <c r="AJ440" i="4"/>
  <c r="AI440" i="4"/>
  <c r="AH440" i="4"/>
  <c r="AK439" i="4"/>
  <c r="AJ439" i="4"/>
  <c r="AI439" i="4"/>
  <c r="AH439" i="4"/>
  <c r="AK438" i="4"/>
  <c r="AJ438" i="4"/>
  <c r="AI438" i="4"/>
  <c r="AH438" i="4"/>
  <c r="AK437" i="4"/>
  <c r="AJ437" i="4"/>
  <c r="AI437" i="4"/>
  <c r="AH437" i="4"/>
  <c r="AK436" i="4"/>
  <c r="AJ436" i="4"/>
  <c r="AI436" i="4"/>
  <c r="AH436" i="4"/>
  <c r="AK435" i="4"/>
  <c r="AJ435" i="4"/>
  <c r="AI435" i="4"/>
  <c r="AH435" i="4"/>
  <c r="AK434" i="4"/>
  <c r="AJ434" i="4"/>
  <c r="AI434" i="4"/>
  <c r="AH434" i="4"/>
  <c r="AK433" i="4"/>
  <c r="AJ433" i="4"/>
  <c r="AI433" i="4"/>
  <c r="AH433" i="4"/>
  <c r="AK432" i="4"/>
  <c r="AJ432" i="4"/>
  <c r="AI432" i="4"/>
  <c r="AH432" i="4"/>
  <c r="AK431" i="4"/>
  <c r="AJ431" i="4"/>
  <c r="AI431" i="4"/>
  <c r="AH431" i="4"/>
  <c r="AK430" i="4"/>
  <c r="AJ430" i="4"/>
  <c r="AI430" i="4"/>
  <c r="AH430" i="4"/>
  <c r="AK429" i="4"/>
  <c r="AJ429" i="4"/>
  <c r="AI429" i="4"/>
  <c r="AH429" i="4"/>
  <c r="AK428" i="4"/>
  <c r="AJ428" i="4"/>
  <c r="AI428" i="4"/>
  <c r="AH428" i="4"/>
  <c r="AK427" i="4"/>
  <c r="AJ427" i="4"/>
  <c r="AI427" i="4"/>
  <c r="AH427" i="4"/>
  <c r="AK426" i="4"/>
  <c r="AJ426" i="4"/>
  <c r="AI426" i="4"/>
  <c r="AH426" i="4"/>
  <c r="AK425" i="4"/>
  <c r="AJ425" i="4"/>
  <c r="AI425" i="4"/>
  <c r="AH425" i="4"/>
  <c r="AK424" i="4"/>
  <c r="AJ424" i="4"/>
  <c r="AI424" i="4"/>
  <c r="AH424" i="4"/>
  <c r="AK423" i="4"/>
  <c r="AJ423" i="4"/>
  <c r="AI423" i="4"/>
  <c r="AH423" i="4"/>
  <c r="AK422" i="4"/>
  <c r="AJ422" i="4"/>
  <c r="AI422" i="4"/>
  <c r="AH422" i="4"/>
  <c r="AK421" i="4"/>
  <c r="AJ421" i="4"/>
  <c r="AI421" i="4"/>
  <c r="AH421" i="4"/>
  <c r="AK420" i="4"/>
  <c r="AJ420" i="4"/>
  <c r="AI420" i="4"/>
  <c r="AH420" i="4"/>
  <c r="AK419" i="4"/>
  <c r="AJ419" i="4"/>
  <c r="AI419" i="4"/>
  <c r="AH419" i="4"/>
  <c r="AK418" i="4"/>
  <c r="AJ418" i="4"/>
  <c r="AI418" i="4"/>
  <c r="AH418" i="4"/>
  <c r="AK417" i="4"/>
  <c r="AJ417" i="4"/>
  <c r="AI417" i="4"/>
  <c r="AH417" i="4"/>
  <c r="AK416" i="4"/>
  <c r="AJ416" i="4"/>
  <c r="AI416" i="4"/>
  <c r="AH416" i="4"/>
  <c r="AK415" i="4"/>
  <c r="AJ415" i="4"/>
  <c r="AI415" i="4"/>
  <c r="AH415" i="4"/>
  <c r="AK414" i="4"/>
  <c r="AJ414" i="4"/>
  <c r="AI414" i="4"/>
  <c r="AH414" i="4"/>
  <c r="AK413" i="4"/>
  <c r="AJ413" i="4"/>
  <c r="AI413" i="4"/>
  <c r="AH413" i="4"/>
  <c r="AK412" i="4"/>
  <c r="AJ412" i="4"/>
  <c r="AI412" i="4"/>
  <c r="AH412" i="4"/>
  <c r="AK411" i="4"/>
  <c r="AJ411" i="4"/>
  <c r="AI411" i="4"/>
  <c r="AH411" i="4"/>
  <c r="AK410" i="4"/>
  <c r="AJ410" i="4"/>
  <c r="AI410" i="4"/>
  <c r="AH410" i="4"/>
  <c r="AK409" i="4"/>
  <c r="AJ409" i="4"/>
  <c r="AI409" i="4"/>
  <c r="AH409" i="4"/>
  <c r="AK408" i="4"/>
  <c r="AJ408" i="4"/>
  <c r="AI408" i="4"/>
  <c r="AH408" i="4"/>
  <c r="AK407" i="4"/>
  <c r="AJ407" i="4"/>
  <c r="AI407" i="4"/>
  <c r="AH407" i="4"/>
  <c r="AK406" i="4"/>
  <c r="AJ406" i="4"/>
  <c r="AI406" i="4"/>
  <c r="AH406" i="4"/>
  <c r="AK405" i="4"/>
  <c r="AJ405" i="4"/>
  <c r="AI405" i="4"/>
  <c r="AH405" i="4"/>
  <c r="AK404" i="4"/>
  <c r="AJ404" i="4"/>
  <c r="AI404" i="4"/>
  <c r="AH404" i="4"/>
  <c r="AK403" i="4"/>
  <c r="AJ403" i="4"/>
  <c r="AI403" i="4"/>
  <c r="AH403" i="4"/>
  <c r="AK402" i="4"/>
  <c r="AJ402" i="4"/>
  <c r="AI402" i="4"/>
  <c r="AH402" i="4"/>
  <c r="AK401" i="4"/>
  <c r="AJ401" i="4"/>
  <c r="AI401" i="4"/>
  <c r="AH401" i="4"/>
  <c r="AK400" i="4"/>
  <c r="AJ400" i="4"/>
  <c r="AI400" i="4"/>
  <c r="AH400" i="4"/>
  <c r="AK399" i="4"/>
  <c r="AJ399" i="4"/>
  <c r="AI399" i="4"/>
  <c r="AH399" i="4"/>
  <c r="AK398" i="4"/>
  <c r="AJ398" i="4"/>
  <c r="AI398" i="4"/>
  <c r="AH398" i="4"/>
  <c r="AK397" i="4"/>
  <c r="AJ397" i="4"/>
  <c r="AI397" i="4"/>
  <c r="AH397" i="4"/>
  <c r="AK396" i="4"/>
  <c r="AJ396" i="4"/>
  <c r="AI396" i="4"/>
  <c r="AH396" i="4"/>
  <c r="AK395" i="4"/>
  <c r="AJ395" i="4"/>
  <c r="AI395" i="4"/>
  <c r="AH395" i="4"/>
  <c r="AK394" i="4"/>
  <c r="AJ394" i="4"/>
  <c r="AI394" i="4"/>
  <c r="AH394" i="4"/>
  <c r="AK393" i="4"/>
  <c r="AJ393" i="4"/>
  <c r="AI393" i="4"/>
  <c r="AH393" i="4"/>
  <c r="AK392" i="4"/>
  <c r="AJ392" i="4"/>
  <c r="AI392" i="4"/>
  <c r="AH392" i="4"/>
  <c r="AK391" i="4"/>
  <c r="AJ391" i="4"/>
  <c r="AI391" i="4"/>
  <c r="AH391" i="4"/>
  <c r="AK390" i="4"/>
  <c r="AJ390" i="4"/>
  <c r="AI390" i="4"/>
  <c r="AH390" i="4"/>
  <c r="AK389" i="4"/>
  <c r="AJ389" i="4"/>
  <c r="AI389" i="4"/>
  <c r="AH389" i="4"/>
  <c r="AK388" i="4"/>
  <c r="AJ388" i="4"/>
  <c r="AI388" i="4"/>
  <c r="AH388" i="4"/>
  <c r="AK387" i="4"/>
  <c r="AJ387" i="4"/>
  <c r="AI387" i="4"/>
  <c r="AH387" i="4"/>
  <c r="AK386" i="4"/>
  <c r="AJ386" i="4"/>
  <c r="AI386" i="4"/>
  <c r="AH386" i="4"/>
  <c r="AK385" i="4"/>
  <c r="AJ385" i="4"/>
  <c r="AI385" i="4"/>
  <c r="AH385" i="4"/>
  <c r="AK384" i="4"/>
  <c r="AJ384" i="4"/>
  <c r="AI384" i="4"/>
  <c r="AH384" i="4"/>
  <c r="AK383" i="4"/>
  <c r="AJ383" i="4"/>
  <c r="AI383" i="4"/>
  <c r="AH383" i="4"/>
  <c r="AK382" i="4"/>
  <c r="AJ382" i="4"/>
  <c r="AI382" i="4"/>
  <c r="AH382" i="4"/>
  <c r="AK381" i="4"/>
  <c r="AJ381" i="4"/>
  <c r="AI381" i="4"/>
  <c r="AH381" i="4"/>
  <c r="AK380" i="4"/>
  <c r="AJ380" i="4"/>
  <c r="AI380" i="4"/>
  <c r="AH380" i="4"/>
  <c r="AK379" i="4"/>
  <c r="AJ379" i="4"/>
  <c r="AI379" i="4"/>
  <c r="AH379" i="4"/>
  <c r="AK378" i="4"/>
  <c r="AJ378" i="4"/>
  <c r="AI378" i="4"/>
  <c r="AH378" i="4"/>
  <c r="AK377" i="4"/>
  <c r="AJ377" i="4"/>
  <c r="AI377" i="4"/>
  <c r="AH377" i="4"/>
  <c r="AK376" i="4"/>
  <c r="AJ376" i="4"/>
  <c r="AI376" i="4"/>
  <c r="AH376" i="4"/>
  <c r="AK375" i="4"/>
  <c r="AJ375" i="4"/>
  <c r="AI375" i="4"/>
  <c r="AH375" i="4"/>
  <c r="AK374" i="4"/>
  <c r="AJ374" i="4"/>
  <c r="AI374" i="4"/>
  <c r="AH374" i="4"/>
  <c r="AK373" i="4"/>
  <c r="AJ373" i="4"/>
  <c r="AI373" i="4"/>
  <c r="AH373" i="4"/>
  <c r="AK372" i="4"/>
  <c r="AJ372" i="4"/>
  <c r="AI372" i="4"/>
  <c r="AH372" i="4"/>
  <c r="AK371" i="4"/>
  <c r="AJ371" i="4"/>
  <c r="AI371" i="4"/>
  <c r="AH371" i="4"/>
  <c r="AK370" i="4"/>
  <c r="AJ370" i="4"/>
  <c r="AI370" i="4"/>
  <c r="AH370" i="4"/>
  <c r="AK369" i="4"/>
  <c r="AJ369" i="4"/>
  <c r="AI369" i="4"/>
  <c r="AH369" i="4"/>
  <c r="AK368" i="4"/>
  <c r="AJ368" i="4"/>
  <c r="AI368" i="4"/>
  <c r="AH368" i="4"/>
  <c r="AK367" i="4"/>
  <c r="AJ367" i="4"/>
  <c r="AI367" i="4"/>
  <c r="AH367" i="4"/>
  <c r="AK366" i="4"/>
  <c r="AJ366" i="4"/>
  <c r="AI366" i="4"/>
  <c r="AH366" i="4"/>
  <c r="AK365" i="4"/>
  <c r="AJ365" i="4"/>
  <c r="AI365" i="4"/>
  <c r="AH365" i="4"/>
  <c r="AK364" i="4"/>
  <c r="AJ364" i="4"/>
  <c r="AI364" i="4"/>
  <c r="AH364" i="4"/>
  <c r="AK363" i="4"/>
  <c r="AJ363" i="4"/>
  <c r="AI363" i="4"/>
  <c r="AH363" i="4"/>
  <c r="AK362" i="4"/>
  <c r="AJ362" i="4"/>
  <c r="AI362" i="4"/>
  <c r="AH362" i="4"/>
  <c r="AK361" i="4"/>
  <c r="AJ361" i="4"/>
  <c r="AI361" i="4"/>
  <c r="AH361" i="4"/>
  <c r="AK360" i="4"/>
  <c r="AJ360" i="4"/>
  <c r="AI360" i="4"/>
  <c r="AH360" i="4"/>
  <c r="AK359" i="4"/>
  <c r="AJ359" i="4"/>
  <c r="AI359" i="4"/>
  <c r="AH359" i="4"/>
  <c r="AK358" i="4"/>
  <c r="AJ358" i="4"/>
  <c r="AI358" i="4"/>
  <c r="AH358" i="4"/>
  <c r="AK357" i="4"/>
  <c r="AJ357" i="4"/>
  <c r="AI357" i="4"/>
  <c r="AH357" i="4"/>
  <c r="AK356" i="4"/>
  <c r="AJ356" i="4"/>
  <c r="AI356" i="4"/>
  <c r="AH356" i="4"/>
  <c r="AK355" i="4"/>
  <c r="AJ355" i="4"/>
  <c r="AI355" i="4"/>
  <c r="AH355" i="4"/>
  <c r="AK354" i="4"/>
  <c r="AJ354" i="4"/>
  <c r="AI354" i="4"/>
  <c r="AH354" i="4"/>
  <c r="AK353" i="4"/>
  <c r="AJ353" i="4"/>
  <c r="AI353" i="4"/>
  <c r="AH353" i="4"/>
  <c r="AK352" i="4"/>
  <c r="AJ352" i="4"/>
  <c r="AI352" i="4"/>
  <c r="AH352" i="4"/>
  <c r="AK351" i="4"/>
  <c r="AJ351" i="4"/>
  <c r="AI351" i="4"/>
  <c r="AH351" i="4"/>
  <c r="AK350" i="4"/>
  <c r="AJ350" i="4"/>
  <c r="AI350" i="4"/>
  <c r="AH350" i="4"/>
  <c r="AK349" i="4"/>
  <c r="AJ349" i="4"/>
  <c r="AI349" i="4"/>
  <c r="AH349" i="4"/>
  <c r="AK348" i="4"/>
  <c r="AJ348" i="4"/>
  <c r="AI348" i="4"/>
  <c r="AH348" i="4"/>
  <c r="AK347" i="4"/>
  <c r="AJ347" i="4"/>
  <c r="AI347" i="4"/>
  <c r="AH347" i="4"/>
  <c r="AK346" i="4"/>
  <c r="AJ346" i="4"/>
  <c r="AI346" i="4"/>
  <c r="AH346" i="4"/>
  <c r="AK345" i="4"/>
  <c r="AJ345" i="4"/>
  <c r="AI345" i="4"/>
  <c r="AH345" i="4"/>
  <c r="AK344" i="4"/>
  <c r="AJ344" i="4"/>
  <c r="AI344" i="4"/>
  <c r="AH344" i="4"/>
  <c r="AK343" i="4"/>
  <c r="AJ343" i="4"/>
  <c r="AI343" i="4"/>
  <c r="AH343" i="4"/>
  <c r="AK342" i="4"/>
  <c r="AJ342" i="4"/>
  <c r="AI342" i="4"/>
  <c r="AH342" i="4"/>
  <c r="AK341" i="4"/>
  <c r="AJ341" i="4"/>
  <c r="AI341" i="4"/>
  <c r="AH341" i="4"/>
  <c r="AK340" i="4"/>
  <c r="AJ340" i="4"/>
  <c r="AI340" i="4"/>
  <c r="AH340" i="4"/>
  <c r="AK339" i="4"/>
  <c r="AJ339" i="4"/>
  <c r="AI339" i="4"/>
  <c r="AH339" i="4"/>
  <c r="AK338" i="4"/>
  <c r="AJ338" i="4"/>
  <c r="AI338" i="4"/>
  <c r="AH338" i="4"/>
  <c r="AK337" i="4"/>
  <c r="AJ337" i="4"/>
  <c r="AI337" i="4"/>
  <c r="AH337" i="4"/>
  <c r="AK336" i="4"/>
  <c r="AJ336" i="4"/>
  <c r="AI336" i="4"/>
  <c r="AH336" i="4"/>
  <c r="AK335" i="4"/>
  <c r="AJ335" i="4"/>
  <c r="AI335" i="4"/>
  <c r="AH335" i="4"/>
  <c r="AK334" i="4"/>
  <c r="AJ334" i="4"/>
  <c r="AI334" i="4"/>
  <c r="AH334" i="4"/>
  <c r="AK333" i="4"/>
  <c r="AJ333" i="4"/>
  <c r="AI333" i="4"/>
  <c r="AH333" i="4"/>
  <c r="AK332" i="4"/>
  <c r="AJ332" i="4"/>
  <c r="AI332" i="4"/>
  <c r="AH332" i="4"/>
  <c r="AK331" i="4"/>
  <c r="AJ331" i="4"/>
  <c r="AI331" i="4"/>
  <c r="AH331" i="4"/>
  <c r="AK330" i="4"/>
  <c r="AJ330" i="4"/>
  <c r="AI330" i="4"/>
  <c r="AH330" i="4"/>
  <c r="AK329" i="4"/>
  <c r="AJ329" i="4"/>
  <c r="AI329" i="4"/>
  <c r="AH329" i="4"/>
  <c r="AK328" i="4"/>
  <c r="AJ328" i="4"/>
  <c r="AI328" i="4"/>
  <c r="AH328" i="4"/>
  <c r="AK327" i="4"/>
  <c r="AJ327" i="4"/>
  <c r="AI327" i="4"/>
  <c r="AH327" i="4"/>
  <c r="AK326" i="4"/>
  <c r="AJ326" i="4"/>
  <c r="AI326" i="4"/>
  <c r="AH326" i="4"/>
  <c r="AK325" i="4"/>
  <c r="AJ325" i="4"/>
  <c r="AI325" i="4"/>
  <c r="AH325" i="4"/>
  <c r="AK324" i="4"/>
  <c r="AJ324" i="4"/>
  <c r="AI324" i="4"/>
  <c r="AH324" i="4"/>
  <c r="AK323" i="4"/>
  <c r="AJ323" i="4"/>
  <c r="AI323" i="4"/>
  <c r="AH323" i="4"/>
  <c r="AK322" i="4"/>
  <c r="AJ322" i="4"/>
  <c r="AI322" i="4"/>
  <c r="AH322" i="4"/>
  <c r="AK321" i="4"/>
  <c r="AJ321" i="4"/>
  <c r="AI321" i="4"/>
  <c r="AH321" i="4"/>
  <c r="AK320" i="4"/>
  <c r="AJ320" i="4"/>
  <c r="AI320" i="4"/>
  <c r="AH320" i="4"/>
  <c r="AK319" i="4"/>
  <c r="AJ319" i="4"/>
  <c r="AI319" i="4"/>
  <c r="AH319" i="4"/>
  <c r="AK318" i="4"/>
  <c r="AJ318" i="4"/>
  <c r="AI318" i="4"/>
  <c r="AH318" i="4"/>
  <c r="AK317" i="4"/>
  <c r="AJ317" i="4"/>
  <c r="AI317" i="4"/>
  <c r="AH317" i="4"/>
  <c r="AK316" i="4"/>
  <c r="AJ316" i="4"/>
  <c r="AI316" i="4"/>
  <c r="AH316" i="4"/>
  <c r="AK315" i="4"/>
  <c r="AJ315" i="4"/>
  <c r="AI315" i="4"/>
  <c r="AH315" i="4"/>
  <c r="AK314" i="4"/>
  <c r="AJ314" i="4"/>
  <c r="AI314" i="4"/>
  <c r="AH314" i="4"/>
  <c r="AK313" i="4"/>
  <c r="AJ313" i="4"/>
  <c r="AI313" i="4"/>
  <c r="AH313" i="4"/>
  <c r="AK312" i="4"/>
  <c r="AJ312" i="4"/>
  <c r="AI312" i="4"/>
  <c r="AH312" i="4"/>
  <c r="AK311" i="4"/>
  <c r="AJ311" i="4"/>
  <c r="AI311" i="4"/>
  <c r="AH311" i="4"/>
  <c r="AK310" i="4"/>
  <c r="AJ310" i="4"/>
  <c r="AI310" i="4"/>
  <c r="AH310" i="4"/>
  <c r="AK309" i="4"/>
  <c r="AJ309" i="4"/>
  <c r="AI309" i="4"/>
  <c r="AH309" i="4"/>
  <c r="AK308" i="4"/>
  <c r="AJ308" i="4"/>
  <c r="AI308" i="4"/>
  <c r="AH308" i="4"/>
  <c r="AK307" i="4"/>
  <c r="AJ307" i="4"/>
  <c r="AI307" i="4"/>
  <c r="AH307" i="4"/>
  <c r="AK306" i="4"/>
  <c r="AJ306" i="4"/>
  <c r="AI306" i="4"/>
  <c r="AH306" i="4"/>
  <c r="AK305" i="4"/>
  <c r="AJ305" i="4"/>
  <c r="AI305" i="4"/>
  <c r="AH305" i="4"/>
  <c r="AK304" i="4"/>
  <c r="AJ304" i="4"/>
  <c r="AI304" i="4"/>
  <c r="AH304" i="4"/>
  <c r="AK303" i="4"/>
  <c r="AJ303" i="4"/>
  <c r="AI303" i="4"/>
  <c r="AH303" i="4"/>
  <c r="AK302" i="4"/>
  <c r="AJ302" i="4"/>
  <c r="AI302" i="4"/>
  <c r="AH302" i="4"/>
  <c r="AK301" i="4"/>
  <c r="AJ301" i="4"/>
  <c r="AI301" i="4"/>
  <c r="AH301" i="4"/>
  <c r="AK300" i="4"/>
  <c r="AJ300" i="4"/>
  <c r="AI300" i="4"/>
  <c r="AH300" i="4"/>
  <c r="AK299" i="4"/>
  <c r="AJ299" i="4"/>
  <c r="AI299" i="4"/>
  <c r="AH299" i="4"/>
  <c r="AK298" i="4"/>
  <c r="AJ298" i="4"/>
  <c r="AI298" i="4"/>
  <c r="AH298" i="4"/>
  <c r="AK297" i="4"/>
  <c r="AJ297" i="4"/>
  <c r="AI297" i="4"/>
  <c r="AH297" i="4"/>
  <c r="AK296" i="4"/>
  <c r="AJ296" i="4"/>
  <c r="AI296" i="4"/>
  <c r="AH296" i="4"/>
  <c r="AK295" i="4"/>
  <c r="AJ295" i="4"/>
  <c r="AI295" i="4"/>
  <c r="AH295" i="4"/>
  <c r="AK294" i="4"/>
  <c r="AJ294" i="4"/>
  <c r="AI294" i="4"/>
  <c r="AH294" i="4"/>
  <c r="AK293" i="4"/>
  <c r="AJ293" i="4"/>
  <c r="AI293" i="4"/>
  <c r="AH293" i="4"/>
  <c r="AK292" i="4"/>
  <c r="AJ292" i="4"/>
  <c r="AI292" i="4"/>
  <c r="AH292" i="4"/>
  <c r="AK291" i="4"/>
  <c r="AJ291" i="4"/>
  <c r="AI291" i="4"/>
  <c r="AH291" i="4"/>
  <c r="AK290" i="4"/>
  <c r="AJ290" i="4"/>
  <c r="AI290" i="4"/>
  <c r="AH290" i="4"/>
  <c r="AK289" i="4"/>
  <c r="AJ289" i="4"/>
  <c r="AI289" i="4"/>
  <c r="AH289" i="4"/>
  <c r="AK288" i="4"/>
  <c r="AJ288" i="4"/>
  <c r="AI288" i="4"/>
  <c r="AH288" i="4"/>
  <c r="AK287" i="4"/>
  <c r="AJ287" i="4"/>
  <c r="AI287" i="4"/>
  <c r="AH287" i="4"/>
  <c r="AK286" i="4"/>
  <c r="AJ286" i="4"/>
  <c r="AI286" i="4"/>
  <c r="AH286" i="4"/>
  <c r="AK285" i="4"/>
  <c r="AJ285" i="4"/>
  <c r="AI285" i="4"/>
  <c r="AH285" i="4"/>
  <c r="AK284" i="4"/>
  <c r="AJ284" i="4"/>
  <c r="AI284" i="4"/>
  <c r="AH284" i="4"/>
  <c r="AK283" i="4"/>
  <c r="AJ283" i="4"/>
  <c r="AI283" i="4"/>
  <c r="AH283" i="4"/>
  <c r="AK282" i="4"/>
  <c r="AJ282" i="4"/>
  <c r="AI282" i="4"/>
  <c r="AH282" i="4"/>
  <c r="AK281" i="4"/>
  <c r="AJ281" i="4"/>
  <c r="AI281" i="4"/>
  <c r="AH281" i="4"/>
  <c r="AK280" i="4"/>
  <c r="AJ280" i="4"/>
  <c r="AI280" i="4"/>
  <c r="AH280" i="4"/>
  <c r="AK279" i="4"/>
  <c r="AJ279" i="4"/>
  <c r="AI279" i="4"/>
  <c r="AH279" i="4"/>
  <c r="AK278" i="4"/>
  <c r="AJ278" i="4"/>
  <c r="AI278" i="4"/>
  <c r="AH278" i="4"/>
  <c r="AK277" i="4"/>
  <c r="AJ277" i="4"/>
  <c r="AI277" i="4"/>
  <c r="AH277" i="4"/>
  <c r="AK276" i="4"/>
  <c r="AJ276" i="4"/>
  <c r="AI276" i="4"/>
  <c r="AH276" i="4"/>
  <c r="AK275" i="4"/>
  <c r="AJ275" i="4"/>
  <c r="AI275" i="4"/>
  <c r="AH275" i="4"/>
  <c r="AK274" i="4"/>
  <c r="AJ274" i="4"/>
  <c r="AI274" i="4"/>
  <c r="AH274" i="4"/>
  <c r="AK273" i="4"/>
  <c r="AJ273" i="4"/>
  <c r="AI273" i="4"/>
  <c r="AH273" i="4"/>
  <c r="AK272" i="4"/>
  <c r="AJ272" i="4"/>
  <c r="AI272" i="4"/>
  <c r="AH272" i="4"/>
  <c r="AK271" i="4"/>
  <c r="AJ271" i="4"/>
  <c r="AI271" i="4"/>
  <c r="AH271" i="4"/>
  <c r="AK270" i="4"/>
  <c r="AJ270" i="4"/>
  <c r="AI270" i="4"/>
  <c r="AH270" i="4"/>
  <c r="AK269" i="4"/>
  <c r="AJ269" i="4"/>
  <c r="AI269" i="4"/>
  <c r="AH269" i="4"/>
  <c r="AK268" i="4"/>
  <c r="AJ268" i="4"/>
  <c r="AI268" i="4"/>
  <c r="AH268" i="4"/>
  <c r="AK267" i="4"/>
  <c r="AJ267" i="4"/>
  <c r="AI267" i="4"/>
  <c r="AH267" i="4"/>
  <c r="AK266" i="4"/>
  <c r="AJ266" i="4"/>
  <c r="AI266" i="4"/>
  <c r="AH266" i="4"/>
  <c r="AK265" i="4"/>
  <c r="AJ265" i="4"/>
  <c r="AI265" i="4"/>
  <c r="AH265" i="4"/>
  <c r="AK264" i="4"/>
  <c r="AJ264" i="4"/>
  <c r="AI264" i="4"/>
  <c r="AH264" i="4"/>
  <c r="AK263" i="4"/>
  <c r="AJ263" i="4"/>
  <c r="AI263" i="4"/>
  <c r="AH263" i="4"/>
  <c r="AK262" i="4"/>
  <c r="AJ262" i="4"/>
  <c r="AI262" i="4"/>
  <c r="AH262" i="4"/>
  <c r="AK261" i="4"/>
  <c r="AJ261" i="4"/>
  <c r="AI261" i="4"/>
  <c r="AH261" i="4"/>
  <c r="AK260" i="4"/>
  <c r="AJ260" i="4"/>
  <c r="AI260" i="4"/>
  <c r="AH260" i="4"/>
  <c r="AK259" i="4"/>
  <c r="AJ259" i="4"/>
  <c r="AI259" i="4"/>
  <c r="AH259" i="4"/>
  <c r="AK258" i="4"/>
  <c r="AJ258" i="4"/>
  <c r="AI258" i="4"/>
  <c r="AH258" i="4"/>
  <c r="AK257" i="4"/>
  <c r="AJ257" i="4"/>
  <c r="AI257" i="4"/>
  <c r="AH257" i="4"/>
  <c r="AK256" i="4"/>
  <c r="AJ256" i="4"/>
  <c r="AI256" i="4"/>
  <c r="AH256" i="4"/>
  <c r="AK255" i="4"/>
  <c r="AJ255" i="4"/>
  <c r="AI255" i="4"/>
  <c r="AH255" i="4"/>
  <c r="AK254" i="4"/>
  <c r="AJ254" i="4"/>
  <c r="AI254" i="4"/>
  <c r="AH254" i="4"/>
  <c r="AK253" i="4"/>
  <c r="AJ253" i="4"/>
  <c r="AI253" i="4"/>
  <c r="AH253" i="4"/>
  <c r="AK252" i="4"/>
  <c r="AJ252" i="4"/>
  <c r="AI252" i="4"/>
  <c r="AH252" i="4"/>
  <c r="AK251" i="4"/>
  <c r="AJ251" i="4"/>
  <c r="AI251" i="4"/>
  <c r="AH251" i="4"/>
  <c r="AK250" i="4"/>
  <c r="AJ250" i="4"/>
  <c r="AI250" i="4"/>
  <c r="AH250" i="4"/>
  <c r="AK249" i="4"/>
  <c r="AJ249" i="4"/>
  <c r="AI249" i="4"/>
  <c r="AH249" i="4"/>
  <c r="AK248" i="4"/>
  <c r="AJ248" i="4"/>
  <c r="AI248" i="4"/>
  <c r="AH248" i="4"/>
  <c r="AK247" i="4"/>
  <c r="AJ247" i="4"/>
  <c r="AI247" i="4"/>
  <c r="AH247" i="4"/>
  <c r="AK246" i="4"/>
  <c r="AJ246" i="4"/>
  <c r="AI246" i="4"/>
  <c r="AH246" i="4"/>
  <c r="AK245" i="4"/>
  <c r="AJ245" i="4"/>
  <c r="AI245" i="4"/>
  <c r="AH245" i="4"/>
  <c r="AK244" i="4"/>
  <c r="AJ244" i="4"/>
  <c r="AI244" i="4"/>
  <c r="AH244" i="4"/>
  <c r="AK243" i="4"/>
  <c r="AJ243" i="4"/>
  <c r="AI243" i="4"/>
  <c r="AH243" i="4"/>
  <c r="AK242" i="4"/>
  <c r="AJ242" i="4"/>
  <c r="AI242" i="4"/>
  <c r="AH242" i="4"/>
  <c r="AK241" i="4"/>
  <c r="AJ241" i="4"/>
  <c r="AI241" i="4"/>
  <c r="AH241" i="4"/>
  <c r="AK240" i="4"/>
  <c r="AJ240" i="4"/>
  <c r="AI240" i="4"/>
  <c r="AH240" i="4"/>
  <c r="AK239" i="4"/>
  <c r="AJ239" i="4"/>
  <c r="AI239" i="4"/>
  <c r="AH239" i="4"/>
  <c r="AK238" i="4"/>
  <c r="AJ238" i="4"/>
  <c r="AI238" i="4"/>
  <c r="AH238" i="4"/>
  <c r="AK237" i="4"/>
  <c r="AJ237" i="4"/>
  <c r="AI237" i="4"/>
  <c r="AH237" i="4"/>
  <c r="AK236" i="4"/>
  <c r="AJ236" i="4"/>
  <c r="AI236" i="4"/>
  <c r="AH236" i="4"/>
  <c r="AK235" i="4"/>
  <c r="AJ235" i="4"/>
  <c r="AI235" i="4"/>
  <c r="AH235" i="4"/>
  <c r="AK234" i="4"/>
  <c r="AJ234" i="4"/>
  <c r="AI234" i="4"/>
  <c r="AH234" i="4"/>
  <c r="AK233" i="4"/>
  <c r="AJ233" i="4"/>
  <c r="AI233" i="4"/>
  <c r="AH233" i="4"/>
  <c r="AK232" i="4"/>
  <c r="AJ232" i="4"/>
  <c r="AI232" i="4"/>
  <c r="AH232" i="4"/>
  <c r="AK231" i="4"/>
  <c r="AJ231" i="4"/>
  <c r="AI231" i="4"/>
  <c r="AH231" i="4"/>
  <c r="AK230" i="4"/>
  <c r="AJ230" i="4"/>
  <c r="AI230" i="4"/>
  <c r="AH230" i="4"/>
  <c r="AK229" i="4"/>
  <c r="AJ229" i="4"/>
  <c r="AI229" i="4"/>
  <c r="AH229" i="4"/>
  <c r="AK228" i="4"/>
  <c r="AJ228" i="4"/>
  <c r="AI228" i="4"/>
  <c r="AH228" i="4"/>
  <c r="AK227" i="4"/>
  <c r="AJ227" i="4"/>
  <c r="AI227" i="4"/>
  <c r="AH227" i="4"/>
  <c r="AK226" i="4"/>
  <c r="AJ226" i="4"/>
  <c r="AI226" i="4"/>
  <c r="AH226" i="4"/>
  <c r="AK225" i="4"/>
  <c r="AJ225" i="4"/>
  <c r="AI225" i="4"/>
  <c r="AH225" i="4"/>
  <c r="AK224" i="4"/>
  <c r="AJ224" i="4"/>
  <c r="AI224" i="4"/>
  <c r="AH224" i="4"/>
  <c r="AK223" i="4"/>
  <c r="AJ223" i="4"/>
  <c r="AI223" i="4"/>
  <c r="AH223" i="4"/>
  <c r="AK222" i="4"/>
  <c r="AJ222" i="4"/>
  <c r="AI222" i="4"/>
  <c r="AH222" i="4"/>
  <c r="AK221" i="4"/>
  <c r="AJ221" i="4"/>
  <c r="AI221" i="4"/>
  <c r="AH221" i="4"/>
  <c r="AK220" i="4"/>
  <c r="AJ220" i="4"/>
  <c r="AI220" i="4"/>
  <c r="AH220" i="4"/>
  <c r="AK219" i="4"/>
  <c r="AJ219" i="4"/>
  <c r="AI219" i="4"/>
  <c r="AH219" i="4"/>
  <c r="AK218" i="4"/>
  <c r="AJ218" i="4"/>
  <c r="AI218" i="4"/>
  <c r="AH218" i="4"/>
  <c r="AK217" i="4"/>
  <c r="AJ217" i="4"/>
  <c r="AI217" i="4"/>
  <c r="AH217" i="4"/>
  <c r="AK216" i="4"/>
  <c r="AJ216" i="4"/>
  <c r="AI216" i="4"/>
  <c r="AH216" i="4"/>
  <c r="AK215" i="4"/>
  <c r="AJ215" i="4"/>
  <c r="AI215" i="4"/>
  <c r="AH215" i="4"/>
  <c r="AK214" i="4"/>
  <c r="AJ214" i="4"/>
  <c r="AI214" i="4"/>
  <c r="AH214" i="4"/>
  <c r="AK213" i="4"/>
  <c r="AJ213" i="4"/>
  <c r="AI213" i="4"/>
  <c r="AH213" i="4"/>
  <c r="AK212" i="4"/>
  <c r="AJ212" i="4"/>
  <c r="AI212" i="4"/>
  <c r="AH212" i="4"/>
  <c r="AK211" i="4"/>
  <c r="AJ211" i="4"/>
  <c r="AI211" i="4"/>
  <c r="AH211" i="4"/>
  <c r="AK210" i="4"/>
  <c r="AJ210" i="4"/>
  <c r="AI210" i="4"/>
  <c r="AH210" i="4"/>
  <c r="AK209" i="4"/>
  <c r="AJ209" i="4"/>
  <c r="AI209" i="4"/>
  <c r="AH209" i="4"/>
  <c r="AK208" i="4"/>
  <c r="AJ208" i="4"/>
  <c r="AI208" i="4"/>
  <c r="AH208" i="4"/>
  <c r="AK207" i="4"/>
  <c r="AJ207" i="4"/>
  <c r="AI207" i="4"/>
  <c r="AH207" i="4"/>
  <c r="AK206" i="4"/>
  <c r="AJ206" i="4"/>
  <c r="AI206" i="4"/>
  <c r="AH206" i="4"/>
  <c r="AK205" i="4"/>
  <c r="AJ205" i="4"/>
  <c r="AI205" i="4"/>
  <c r="AH205" i="4"/>
  <c r="AK204" i="4"/>
  <c r="AJ204" i="4"/>
  <c r="AI204" i="4"/>
  <c r="AH204" i="4"/>
  <c r="AK203" i="4"/>
  <c r="AJ203" i="4"/>
  <c r="AI203" i="4"/>
  <c r="AH203" i="4"/>
  <c r="AK202" i="4"/>
  <c r="AJ202" i="4"/>
  <c r="AI202" i="4"/>
  <c r="AH202" i="4"/>
  <c r="AK201" i="4"/>
  <c r="AJ201" i="4"/>
  <c r="AI201" i="4"/>
  <c r="AH201" i="4"/>
  <c r="AK200" i="4"/>
  <c r="AJ200" i="4"/>
  <c r="AI200" i="4"/>
  <c r="AH200" i="4"/>
  <c r="AK199" i="4"/>
  <c r="AJ199" i="4"/>
  <c r="AI199" i="4"/>
  <c r="AH199" i="4"/>
  <c r="AK198" i="4"/>
  <c r="AJ198" i="4"/>
  <c r="AI198" i="4"/>
  <c r="AH198" i="4"/>
  <c r="AK197" i="4"/>
  <c r="AJ197" i="4"/>
  <c r="AI197" i="4"/>
  <c r="AH197" i="4"/>
  <c r="AK196" i="4"/>
  <c r="AJ196" i="4"/>
  <c r="AI196" i="4"/>
  <c r="AH196" i="4"/>
  <c r="AK195" i="4"/>
  <c r="AJ195" i="4"/>
  <c r="AI195" i="4"/>
  <c r="AH195" i="4"/>
  <c r="AK194" i="4"/>
  <c r="AJ194" i="4"/>
  <c r="AI194" i="4"/>
  <c r="AH194" i="4"/>
  <c r="AK193" i="4"/>
  <c r="AJ193" i="4"/>
  <c r="AI193" i="4"/>
  <c r="AH193" i="4"/>
  <c r="AK192" i="4"/>
  <c r="AJ192" i="4"/>
  <c r="AI192" i="4"/>
  <c r="AH192" i="4"/>
  <c r="AK191" i="4"/>
  <c r="AJ191" i="4"/>
  <c r="AI191" i="4"/>
  <c r="AH191" i="4"/>
  <c r="AK190" i="4"/>
  <c r="AJ190" i="4"/>
  <c r="AI190" i="4"/>
  <c r="AH190" i="4"/>
  <c r="AK189" i="4"/>
  <c r="AJ189" i="4"/>
  <c r="AI189" i="4"/>
  <c r="AH189" i="4"/>
  <c r="AK188" i="4"/>
  <c r="AJ188" i="4"/>
  <c r="AI188" i="4"/>
  <c r="AH188" i="4"/>
  <c r="AK187" i="4"/>
  <c r="AJ187" i="4"/>
  <c r="AI187" i="4"/>
  <c r="AH187" i="4"/>
  <c r="AK186" i="4"/>
  <c r="AJ186" i="4"/>
  <c r="AI186" i="4"/>
  <c r="AH186" i="4"/>
  <c r="AK185" i="4"/>
  <c r="AJ185" i="4"/>
  <c r="AI185" i="4"/>
  <c r="AH185" i="4"/>
  <c r="AK184" i="4"/>
  <c r="AJ184" i="4"/>
  <c r="AI184" i="4"/>
  <c r="AH184" i="4"/>
  <c r="AK183" i="4"/>
  <c r="AJ183" i="4"/>
  <c r="AI183" i="4"/>
  <c r="AH183" i="4"/>
  <c r="AK182" i="4"/>
  <c r="AJ182" i="4"/>
  <c r="AI182" i="4"/>
  <c r="AH182" i="4"/>
  <c r="AK181" i="4"/>
  <c r="AJ181" i="4"/>
  <c r="AI181" i="4"/>
  <c r="AH181" i="4"/>
  <c r="AK180" i="4"/>
  <c r="AJ180" i="4"/>
  <c r="AI180" i="4"/>
  <c r="AH180" i="4"/>
  <c r="AK179" i="4"/>
  <c r="AJ179" i="4"/>
  <c r="AI179" i="4"/>
  <c r="AH179" i="4"/>
  <c r="AK178" i="4"/>
  <c r="AJ178" i="4"/>
  <c r="AI178" i="4"/>
  <c r="AH178" i="4"/>
  <c r="AK177" i="4"/>
  <c r="AJ177" i="4"/>
  <c r="AI177" i="4"/>
  <c r="AH177" i="4"/>
  <c r="AK176" i="4"/>
  <c r="AJ176" i="4"/>
  <c r="AI176" i="4"/>
  <c r="AH176" i="4"/>
  <c r="AK175" i="4"/>
  <c r="AJ175" i="4"/>
  <c r="AI175" i="4"/>
  <c r="AH175" i="4"/>
  <c r="AK174" i="4"/>
  <c r="AJ174" i="4"/>
  <c r="AI174" i="4"/>
  <c r="AH174" i="4"/>
  <c r="AK173" i="4"/>
  <c r="AJ173" i="4"/>
  <c r="AI173" i="4"/>
  <c r="AH173" i="4"/>
  <c r="AK172" i="4"/>
  <c r="AJ172" i="4"/>
  <c r="AI172" i="4"/>
  <c r="AH172" i="4"/>
  <c r="AK171" i="4"/>
  <c r="AJ171" i="4"/>
  <c r="AI171" i="4"/>
  <c r="AH171" i="4"/>
  <c r="AK170" i="4"/>
  <c r="AJ170" i="4"/>
  <c r="AI170" i="4"/>
  <c r="AH170" i="4"/>
  <c r="AK169" i="4"/>
  <c r="AJ169" i="4"/>
  <c r="AI169" i="4"/>
  <c r="AH169" i="4"/>
  <c r="AK168" i="4"/>
  <c r="AJ168" i="4"/>
  <c r="AI168" i="4"/>
  <c r="AH168" i="4"/>
  <c r="AK167" i="4"/>
  <c r="AJ167" i="4"/>
  <c r="AI167" i="4"/>
  <c r="AH167" i="4"/>
  <c r="AK166" i="4"/>
  <c r="AJ166" i="4"/>
  <c r="AI166" i="4"/>
  <c r="AH166" i="4"/>
  <c r="AK165" i="4"/>
  <c r="AJ165" i="4"/>
  <c r="AI165" i="4"/>
  <c r="AH165" i="4"/>
  <c r="AK164" i="4"/>
  <c r="AJ164" i="4"/>
  <c r="AI164" i="4"/>
  <c r="AH164" i="4"/>
  <c r="AK163" i="4"/>
  <c r="AJ163" i="4"/>
  <c r="AI163" i="4"/>
  <c r="AH163" i="4"/>
  <c r="AK162" i="4"/>
  <c r="AJ162" i="4"/>
  <c r="AI162" i="4"/>
  <c r="AH162" i="4"/>
  <c r="AK161" i="4"/>
  <c r="AJ161" i="4"/>
  <c r="AI161" i="4"/>
  <c r="AH161" i="4"/>
  <c r="AK160" i="4"/>
  <c r="AJ160" i="4"/>
  <c r="AI160" i="4"/>
  <c r="AH160" i="4"/>
  <c r="AK159" i="4"/>
  <c r="AJ159" i="4"/>
  <c r="AI159" i="4"/>
  <c r="AH159" i="4"/>
  <c r="AK158" i="4"/>
  <c r="AJ158" i="4"/>
  <c r="AI158" i="4"/>
  <c r="AH158" i="4"/>
  <c r="AK157" i="4"/>
  <c r="AJ157" i="4"/>
  <c r="AI157" i="4"/>
  <c r="AH157" i="4"/>
  <c r="AK156" i="4"/>
  <c r="AJ156" i="4"/>
  <c r="AI156" i="4"/>
  <c r="AH156" i="4"/>
  <c r="AK155" i="4"/>
  <c r="AJ155" i="4"/>
  <c r="AI155" i="4"/>
  <c r="AH155" i="4"/>
  <c r="AK154" i="4"/>
  <c r="AJ154" i="4"/>
  <c r="AI154" i="4"/>
  <c r="AH154" i="4"/>
  <c r="AK153" i="4"/>
  <c r="AJ153" i="4"/>
  <c r="AI153" i="4"/>
  <c r="AH153" i="4"/>
  <c r="AK152" i="4"/>
  <c r="AJ152" i="4"/>
  <c r="AI152" i="4"/>
  <c r="AH152" i="4"/>
  <c r="AK151" i="4"/>
  <c r="AJ151" i="4"/>
  <c r="AI151" i="4"/>
  <c r="AH151" i="4"/>
  <c r="AK150" i="4"/>
  <c r="AJ150" i="4"/>
  <c r="AI150" i="4"/>
  <c r="AH150" i="4"/>
  <c r="AK149" i="4"/>
  <c r="AJ149" i="4"/>
  <c r="AI149" i="4"/>
  <c r="AH149" i="4"/>
  <c r="AK148" i="4"/>
  <c r="AJ148" i="4"/>
  <c r="AI148" i="4"/>
  <c r="AH148" i="4"/>
  <c r="AK147" i="4"/>
  <c r="AJ147" i="4"/>
  <c r="AI147" i="4"/>
  <c r="AH147" i="4"/>
  <c r="AK146" i="4"/>
  <c r="AJ146" i="4"/>
  <c r="AI146" i="4"/>
  <c r="AH146" i="4"/>
  <c r="AK145" i="4"/>
  <c r="AJ145" i="4"/>
  <c r="AI145" i="4"/>
  <c r="AH145" i="4"/>
  <c r="AK144" i="4"/>
  <c r="AJ144" i="4"/>
  <c r="AI144" i="4"/>
  <c r="AH144" i="4"/>
  <c r="AK143" i="4"/>
  <c r="AJ143" i="4"/>
  <c r="AI143" i="4"/>
  <c r="AH143" i="4"/>
  <c r="AK142" i="4"/>
  <c r="AJ142" i="4"/>
  <c r="AI142" i="4"/>
  <c r="AH142" i="4"/>
  <c r="AK141" i="4"/>
  <c r="AJ141" i="4"/>
  <c r="AI141" i="4"/>
  <c r="AH141" i="4"/>
  <c r="AK140" i="4"/>
  <c r="AJ140" i="4"/>
  <c r="AI140" i="4"/>
  <c r="AH140" i="4"/>
  <c r="AK139" i="4"/>
  <c r="AJ139" i="4"/>
  <c r="AI139" i="4"/>
  <c r="AH139" i="4"/>
  <c r="AK138" i="4"/>
  <c r="AJ138" i="4"/>
  <c r="AI138" i="4"/>
  <c r="AH138" i="4"/>
  <c r="AK137" i="4"/>
  <c r="AJ137" i="4"/>
  <c r="AI137" i="4"/>
  <c r="AH137" i="4"/>
  <c r="AK136" i="4"/>
  <c r="AJ136" i="4"/>
  <c r="AI136" i="4"/>
  <c r="AH136" i="4"/>
  <c r="AK135" i="4"/>
  <c r="AJ135" i="4"/>
  <c r="AI135" i="4"/>
  <c r="AH135" i="4"/>
  <c r="AK134" i="4"/>
  <c r="AJ134" i="4"/>
  <c r="AI134" i="4"/>
  <c r="AH134" i="4"/>
  <c r="AK133" i="4"/>
  <c r="AJ133" i="4"/>
  <c r="AI133" i="4"/>
  <c r="AH133" i="4"/>
  <c r="AK132" i="4"/>
  <c r="AJ132" i="4"/>
  <c r="AI132" i="4"/>
  <c r="AH132" i="4"/>
  <c r="AK131" i="4"/>
  <c r="AJ131" i="4"/>
  <c r="AI131" i="4"/>
  <c r="AH131" i="4"/>
  <c r="AK130" i="4"/>
  <c r="AJ130" i="4"/>
  <c r="AI130" i="4"/>
  <c r="AH130" i="4"/>
  <c r="AK129" i="4"/>
  <c r="AJ129" i="4"/>
  <c r="AI129" i="4"/>
  <c r="AH129" i="4"/>
  <c r="AK128" i="4"/>
  <c r="AJ128" i="4"/>
  <c r="AI128" i="4"/>
  <c r="AH128" i="4"/>
  <c r="AK127" i="4"/>
  <c r="AJ127" i="4"/>
  <c r="AI127" i="4"/>
  <c r="AH127" i="4"/>
  <c r="AK126" i="4"/>
  <c r="AJ126" i="4"/>
  <c r="AI126" i="4"/>
  <c r="AH126" i="4"/>
  <c r="AK125" i="4"/>
  <c r="AJ125" i="4"/>
  <c r="AI125" i="4"/>
  <c r="AH125" i="4"/>
  <c r="AK124" i="4"/>
  <c r="AJ124" i="4"/>
  <c r="AI124" i="4"/>
  <c r="AH124" i="4"/>
  <c r="AK123" i="4"/>
  <c r="AJ123" i="4"/>
  <c r="AI123" i="4"/>
  <c r="AH123" i="4"/>
  <c r="AK122" i="4"/>
  <c r="AJ122" i="4"/>
  <c r="AI122" i="4"/>
  <c r="AH122" i="4"/>
  <c r="AK121" i="4"/>
  <c r="AJ121" i="4"/>
  <c r="AI121" i="4"/>
  <c r="AH121" i="4"/>
  <c r="AK120" i="4"/>
  <c r="AJ120" i="4"/>
  <c r="AI120" i="4"/>
  <c r="AH120" i="4"/>
  <c r="AK119" i="4"/>
  <c r="AJ119" i="4"/>
  <c r="AI119" i="4"/>
  <c r="AH119" i="4"/>
  <c r="AK118" i="4"/>
  <c r="AJ118" i="4"/>
  <c r="AI118" i="4"/>
  <c r="AH118" i="4"/>
  <c r="AK117" i="4"/>
  <c r="AJ117" i="4"/>
  <c r="AI117" i="4"/>
  <c r="AH117" i="4"/>
  <c r="AK116" i="4"/>
  <c r="AJ116" i="4"/>
  <c r="AI116" i="4"/>
  <c r="AH116" i="4"/>
  <c r="AK115" i="4"/>
  <c r="AJ115" i="4"/>
  <c r="AI115" i="4"/>
  <c r="AH115" i="4"/>
  <c r="AK114" i="4"/>
  <c r="AJ114" i="4"/>
  <c r="AI114" i="4"/>
  <c r="AH114" i="4"/>
  <c r="AK113" i="4"/>
  <c r="AJ113" i="4"/>
  <c r="AI113" i="4"/>
  <c r="AH113" i="4"/>
  <c r="AK112" i="4"/>
  <c r="AJ112" i="4"/>
  <c r="AI112" i="4"/>
  <c r="AH112" i="4"/>
  <c r="AK111" i="4"/>
  <c r="AJ111" i="4"/>
  <c r="AI111" i="4"/>
  <c r="AH111" i="4"/>
  <c r="AK110" i="4"/>
  <c r="AJ110" i="4"/>
  <c r="AI110" i="4"/>
  <c r="AH110" i="4"/>
  <c r="AK109" i="4"/>
  <c r="AJ109" i="4"/>
  <c r="AI109" i="4"/>
  <c r="AH109" i="4"/>
  <c r="AK108" i="4"/>
  <c r="AJ108" i="4"/>
  <c r="AI108" i="4"/>
  <c r="AH108" i="4"/>
  <c r="AK107" i="4"/>
  <c r="AJ107" i="4"/>
  <c r="AI107" i="4"/>
  <c r="AH107" i="4"/>
  <c r="AK106" i="4"/>
  <c r="AJ106" i="4"/>
  <c r="AI106" i="4"/>
  <c r="AH106" i="4"/>
  <c r="AK105" i="4"/>
  <c r="AJ105" i="4"/>
  <c r="AI105" i="4"/>
  <c r="AH105" i="4"/>
  <c r="AK104" i="4"/>
  <c r="AJ104" i="4"/>
  <c r="AI104" i="4"/>
  <c r="AH104" i="4"/>
  <c r="AK103" i="4"/>
  <c r="AJ103" i="4"/>
  <c r="AI103" i="4"/>
  <c r="AH103" i="4"/>
  <c r="AK102" i="4"/>
  <c r="AJ102" i="4"/>
  <c r="AI102" i="4"/>
  <c r="AH102" i="4"/>
  <c r="AK101" i="4"/>
  <c r="AJ101" i="4"/>
  <c r="AI101" i="4"/>
  <c r="AH101" i="4"/>
  <c r="AK100" i="4"/>
  <c r="AJ100" i="4"/>
  <c r="AI100" i="4"/>
  <c r="AH100" i="4"/>
  <c r="AK99" i="4"/>
  <c r="AJ99" i="4"/>
  <c r="AI99" i="4"/>
  <c r="AH99" i="4"/>
  <c r="AK98" i="4"/>
  <c r="AJ98" i="4"/>
  <c r="AI98" i="4"/>
  <c r="AH98" i="4"/>
  <c r="AK97" i="4"/>
  <c r="AJ97" i="4"/>
  <c r="AI97" i="4"/>
  <c r="AH97" i="4"/>
  <c r="AK96" i="4"/>
  <c r="AJ96" i="4"/>
  <c r="AI96" i="4"/>
  <c r="AH96" i="4"/>
  <c r="AK95" i="4"/>
  <c r="AJ95" i="4"/>
  <c r="AI95" i="4"/>
  <c r="AH95" i="4"/>
  <c r="AK94" i="4"/>
  <c r="AJ94" i="4"/>
  <c r="AI94" i="4"/>
  <c r="AH94" i="4"/>
  <c r="AK93" i="4"/>
  <c r="AJ93" i="4"/>
  <c r="AI93" i="4"/>
  <c r="AH93" i="4"/>
  <c r="AK92" i="4"/>
  <c r="AJ92" i="4"/>
  <c r="AI92" i="4"/>
  <c r="AH92" i="4"/>
  <c r="AK91" i="4"/>
  <c r="AJ91" i="4"/>
  <c r="AI91" i="4"/>
  <c r="AH91" i="4"/>
  <c r="AK90" i="4"/>
  <c r="AJ90" i="4"/>
  <c r="AI90" i="4"/>
  <c r="AH90" i="4"/>
  <c r="AK89" i="4"/>
  <c r="AJ89" i="4"/>
  <c r="AI89" i="4"/>
  <c r="AH89" i="4"/>
  <c r="AK88" i="4"/>
  <c r="AJ88" i="4"/>
  <c r="AI88" i="4"/>
  <c r="AH88" i="4"/>
  <c r="AK87" i="4"/>
  <c r="AJ87" i="4"/>
  <c r="AI87" i="4"/>
  <c r="AH87" i="4"/>
  <c r="AK86" i="4"/>
  <c r="AJ86" i="4"/>
  <c r="AI86" i="4"/>
  <c r="AH86" i="4"/>
  <c r="AK85" i="4"/>
  <c r="AJ85" i="4"/>
  <c r="AI85" i="4"/>
  <c r="AH85" i="4"/>
  <c r="AK84" i="4"/>
  <c r="AJ84" i="4"/>
  <c r="AI84" i="4"/>
  <c r="AH84" i="4"/>
  <c r="AK83" i="4"/>
  <c r="AJ83" i="4"/>
  <c r="AI83" i="4"/>
  <c r="AH83" i="4"/>
  <c r="AK82" i="4"/>
  <c r="AJ82" i="4"/>
  <c r="AI82" i="4"/>
  <c r="AH82" i="4"/>
  <c r="AK81" i="4"/>
  <c r="AJ81" i="4"/>
  <c r="AI81" i="4"/>
  <c r="AH81" i="4"/>
  <c r="AK80" i="4"/>
  <c r="AJ80" i="4"/>
  <c r="AI80" i="4"/>
  <c r="AH80" i="4"/>
  <c r="AK79" i="4"/>
  <c r="AJ79" i="4"/>
  <c r="AI79" i="4"/>
  <c r="AH79" i="4"/>
  <c r="AK78" i="4"/>
  <c r="AJ78" i="4"/>
  <c r="AI78" i="4"/>
  <c r="AH78" i="4"/>
  <c r="AK77" i="4"/>
  <c r="AJ77" i="4"/>
  <c r="AI77" i="4"/>
  <c r="AH77" i="4"/>
  <c r="AK76" i="4"/>
  <c r="AJ76" i="4"/>
  <c r="AI76" i="4"/>
  <c r="AH76" i="4"/>
  <c r="AK75" i="4"/>
  <c r="AJ75" i="4"/>
  <c r="AI75" i="4"/>
  <c r="AH75" i="4"/>
  <c r="AK74" i="4"/>
  <c r="AJ74" i="4"/>
  <c r="AI74" i="4"/>
  <c r="AH74" i="4"/>
  <c r="AK73" i="4"/>
  <c r="AJ73" i="4"/>
  <c r="AI73" i="4"/>
  <c r="AH73" i="4"/>
  <c r="AK72" i="4"/>
  <c r="AJ72" i="4"/>
  <c r="AI72" i="4"/>
  <c r="AH72" i="4"/>
  <c r="AK71" i="4"/>
  <c r="AJ71" i="4"/>
  <c r="AI71" i="4"/>
  <c r="AH71" i="4"/>
  <c r="AK70" i="4"/>
  <c r="AJ70" i="4"/>
  <c r="AI70" i="4"/>
  <c r="AH70" i="4"/>
  <c r="AK69" i="4"/>
  <c r="AJ69" i="4"/>
  <c r="AI69" i="4"/>
  <c r="AH69" i="4"/>
  <c r="AK68" i="4"/>
  <c r="AJ68" i="4"/>
  <c r="AI68" i="4"/>
  <c r="AH68" i="4"/>
  <c r="AK67" i="4"/>
  <c r="AJ67" i="4"/>
  <c r="AI67" i="4"/>
  <c r="AH67" i="4"/>
  <c r="AK66" i="4"/>
  <c r="AJ66" i="4"/>
  <c r="AI66" i="4"/>
  <c r="AH66" i="4"/>
  <c r="AK65" i="4"/>
  <c r="AJ65" i="4"/>
  <c r="AI65" i="4"/>
  <c r="AH65" i="4"/>
  <c r="AK64" i="4"/>
  <c r="AJ64" i="4"/>
  <c r="AI64" i="4"/>
  <c r="AH64" i="4"/>
  <c r="AK63" i="4"/>
  <c r="AJ63" i="4"/>
  <c r="AI63" i="4"/>
  <c r="AH63" i="4"/>
  <c r="AK62" i="4"/>
  <c r="AJ62" i="4"/>
  <c r="AI62" i="4"/>
  <c r="AH62" i="4"/>
  <c r="AK61" i="4"/>
  <c r="AJ61" i="4"/>
  <c r="AI61" i="4"/>
  <c r="AH61" i="4"/>
  <c r="AK60" i="4"/>
  <c r="AJ60" i="4"/>
  <c r="AI60" i="4"/>
  <c r="AH60" i="4"/>
  <c r="AK59" i="4"/>
  <c r="AJ59" i="4"/>
  <c r="AI59" i="4"/>
  <c r="AH59" i="4"/>
  <c r="AK58" i="4"/>
  <c r="AJ58" i="4"/>
  <c r="AI58" i="4"/>
  <c r="AH58" i="4"/>
  <c r="AK57" i="4"/>
  <c r="AJ57" i="4"/>
  <c r="AI57" i="4"/>
  <c r="AH57" i="4"/>
  <c r="AK56" i="4"/>
  <c r="AJ56" i="4"/>
  <c r="AI56" i="4"/>
  <c r="AH56" i="4"/>
  <c r="AK55" i="4"/>
  <c r="AJ55" i="4"/>
  <c r="AI55" i="4"/>
  <c r="AH55" i="4"/>
  <c r="AK54" i="4"/>
  <c r="AJ54" i="4"/>
  <c r="AI54" i="4"/>
  <c r="AH54" i="4"/>
  <c r="AK53" i="4"/>
  <c r="AJ53" i="4"/>
  <c r="AI53" i="4"/>
  <c r="AH53" i="4"/>
  <c r="AK52" i="4"/>
  <c r="AJ52" i="4"/>
  <c r="AI52" i="4"/>
  <c r="AH52" i="4"/>
  <c r="AK51" i="4"/>
  <c r="AJ51" i="4"/>
  <c r="AI51" i="4"/>
  <c r="AH51" i="4"/>
  <c r="AK50" i="4"/>
  <c r="AJ50" i="4"/>
  <c r="AI50" i="4"/>
  <c r="AH50" i="4"/>
  <c r="AK49" i="4"/>
  <c r="AJ49" i="4"/>
  <c r="AI49" i="4"/>
  <c r="AH49" i="4"/>
  <c r="AK48" i="4"/>
  <c r="AJ48" i="4"/>
  <c r="AI48" i="4"/>
  <c r="AH48" i="4"/>
  <c r="AK47" i="4"/>
  <c r="AJ47" i="4"/>
  <c r="AI47" i="4"/>
  <c r="AH47" i="4"/>
  <c r="AK46" i="4"/>
  <c r="AJ46" i="4"/>
  <c r="AI46" i="4"/>
  <c r="AH46" i="4"/>
  <c r="AK45" i="4"/>
  <c r="AJ45" i="4"/>
  <c r="AI45" i="4"/>
  <c r="AH45" i="4"/>
  <c r="AK44" i="4"/>
  <c r="AJ44" i="4"/>
  <c r="AI44" i="4"/>
  <c r="AH44" i="4"/>
  <c r="AK43" i="4"/>
  <c r="AJ43" i="4"/>
  <c r="AI43" i="4"/>
  <c r="AH43" i="4"/>
  <c r="AK42" i="4"/>
  <c r="AJ42" i="4"/>
  <c r="AI42" i="4"/>
  <c r="AH42" i="4"/>
  <c r="AK41" i="4"/>
  <c r="AJ41" i="4"/>
  <c r="AI41" i="4"/>
  <c r="AH41" i="4"/>
  <c r="AK40" i="4"/>
  <c r="AJ40" i="4"/>
  <c r="AI40" i="4"/>
  <c r="AH40" i="4"/>
  <c r="AK39" i="4"/>
  <c r="AJ39" i="4"/>
  <c r="AI39" i="4"/>
  <c r="AH39" i="4"/>
  <c r="AK38" i="4"/>
  <c r="AJ38" i="4"/>
  <c r="AI38" i="4"/>
  <c r="AH38" i="4"/>
  <c r="AK37" i="4"/>
  <c r="AJ37" i="4"/>
  <c r="AI37" i="4"/>
  <c r="AH37" i="4"/>
  <c r="AK36" i="4"/>
  <c r="AJ36" i="4"/>
  <c r="AI36" i="4"/>
  <c r="AH36" i="4"/>
  <c r="AK35" i="4"/>
  <c r="AJ35" i="4"/>
  <c r="AI35" i="4"/>
  <c r="AH35" i="4"/>
  <c r="AK34" i="4"/>
  <c r="AJ34" i="4"/>
  <c r="AI34" i="4"/>
  <c r="AH34" i="4"/>
  <c r="AK33" i="4"/>
  <c r="AJ33" i="4"/>
  <c r="AI33" i="4"/>
  <c r="AH33" i="4"/>
  <c r="AK32" i="4"/>
  <c r="AJ32" i="4"/>
  <c r="AI32" i="4"/>
  <c r="AH32" i="4"/>
  <c r="AK31" i="4"/>
  <c r="AJ31" i="4"/>
  <c r="AI31" i="4"/>
  <c r="AH31" i="4"/>
  <c r="AK30" i="4"/>
  <c r="AJ30" i="4"/>
  <c r="AI30" i="4"/>
  <c r="AH30" i="4"/>
  <c r="AK29" i="4"/>
  <c r="AJ29" i="4"/>
  <c r="AI29" i="4"/>
  <c r="AH29" i="4"/>
  <c r="AK28" i="4"/>
  <c r="AJ28" i="4"/>
  <c r="AI28" i="4"/>
  <c r="AH28" i="4"/>
  <c r="AK27" i="4"/>
  <c r="AJ27" i="4"/>
  <c r="AI27" i="4"/>
  <c r="AH27" i="4"/>
  <c r="AK26" i="4"/>
  <c r="AJ26" i="4"/>
  <c r="AI26" i="4"/>
  <c r="AH26" i="4"/>
  <c r="AK25" i="4"/>
  <c r="AJ25" i="4"/>
  <c r="AI25" i="4"/>
  <c r="AH25" i="4"/>
  <c r="AK24" i="4"/>
  <c r="AJ24" i="4"/>
  <c r="AI24" i="4"/>
  <c r="AH24" i="4"/>
  <c r="AK23" i="4"/>
  <c r="AJ23" i="4"/>
  <c r="AI23" i="4"/>
  <c r="AH23" i="4"/>
  <c r="AK22" i="4"/>
  <c r="AJ22" i="4"/>
  <c r="AI22" i="4"/>
  <c r="AH22" i="4"/>
  <c r="AK21" i="4"/>
  <c r="AJ21" i="4"/>
  <c r="AI21" i="4"/>
  <c r="AH21" i="4"/>
  <c r="AK20" i="4"/>
  <c r="AJ20" i="4"/>
  <c r="AI20" i="4"/>
  <c r="AH20" i="4"/>
  <c r="AK19" i="4"/>
  <c r="AJ19" i="4"/>
  <c r="AI19" i="4"/>
  <c r="AH19" i="4"/>
  <c r="AK18" i="4"/>
  <c r="AJ18" i="4"/>
  <c r="AI18" i="4"/>
  <c r="AH18" i="4"/>
  <c r="AK17" i="4"/>
  <c r="AJ17" i="4"/>
  <c r="AI17" i="4"/>
  <c r="AH17" i="4"/>
  <c r="AK16" i="4"/>
  <c r="AJ16" i="4"/>
  <c r="AI16" i="4"/>
  <c r="AH16" i="4"/>
  <c r="AK15" i="4"/>
  <c r="AJ15" i="4"/>
  <c r="AI15" i="4"/>
  <c r="AH15" i="4"/>
  <c r="AK14" i="4"/>
  <c r="AJ14" i="4"/>
  <c r="AI14" i="4"/>
  <c r="AH14" i="4"/>
  <c r="AK13" i="4"/>
  <c r="AJ13" i="4"/>
  <c r="AI13" i="4"/>
  <c r="AH13" i="4"/>
  <c r="AK12" i="4"/>
  <c r="AJ12" i="4"/>
  <c r="AI12" i="4"/>
  <c r="AH12" i="4"/>
  <c r="AK11" i="4"/>
  <c r="AJ11" i="4"/>
  <c r="AI11" i="4"/>
  <c r="AH11" i="4"/>
  <c r="AK10" i="4"/>
  <c r="AJ10" i="4"/>
  <c r="AI10" i="4"/>
  <c r="AH10" i="4"/>
  <c r="AK9" i="4"/>
  <c r="AJ9" i="4"/>
  <c r="AI9" i="4"/>
  <c r="AH9" i="4"/>
  <c r="AK8" i="4"/>
  <c r="AJ8" i="4"/>
  <c r="AI8" i="4"/>
  <c r="AH8" i="4"/>
  <c r="AK7" i="4"/>
  <c r="AJ7" i="4"/>
  <c r="AI7" i="4"/>
  <c r="AH7" i="4"/>
  <c r="AK6" i="4"/>
  <c r="AJ6" i="4"/>
  <c r="AI6" i="4"/>
  <c r="AH6" i="4"/>
  <c r="AK5" i="4"/>
  <c r="AJ5" i="4"/>
  <c r="AI5" i="4"/>
  <c r="AH5" i="4"/>
  <c r="AK4" i="4"/>
  <c r="AJ4" i="4"/>
  <c r="AI4" i="4"/>
  <c r="AH4" i="4"/>
  <c r="AK3" i="4"/>
  <c r="AJ3" i="4"/>
  <c r="AI3" i="4"/>
  <c r="AH3" i="4"/>
  <c r="U773" i="3"/>
  <c r="T773" i="3"/>
  <c r="U772" i="3"/>
  <c r="T772" i="3"/>
  <c r="U771" i="3"/>
  <c r="T771" i="3"/>
  <c r="U770" i="3"/>
  <c r="T770" i="3"/>
  <c r="U769" i="3"/>
  <c r="T769" i="3"/>
  <c r="U768" i="3"/>
  <c r="T768" i="3"/>
  <c r="U767" i="3"/>
  <c r="T767" i="3"/>
  <c r="U766" i="3"/>
  <c r="T766" i="3"/>
  <c r="U765" i="3"/>
  <c r="T765" i="3"/>
  <c r="U764" i="3"/>
  <c r="T764" i="3"/>
  <c r="U763" i="3"/>
  <c r="T763" i="3"/>
  <c r="U762" i="3"/>
  <c r="T762" i="3"/>
  <c r="U761" i="3"/>
  <c r="T761" i="3"/>
  <c r="U760" i="3"/>
  <c r="T760" i="3"/>
  <c r="U759" i="3"/>
  <c r="T759" i="3"/>
  <c r="U758" i="3"/>
  <c r="T758" i="3"/>
  <c r="U757" i="3"/>
  <c r="T757" i="3"/>
  <c r="U756" i="3"/>
  <c r="T756" i="3"/>
  <c r="U755" i="3"/>
  <c r="T755" i="3"/>
  <c r="U754" i="3"/>
  <c r="T754" i="3"/>
  <c r="U753" i="3"/>
  <c r="T753" i="3"/>
  <c r="U752" i="3"/>
  <c r="T752" i="3"/>
  <c r="U751" i="3"/>
  <c r="T751" i="3"/>
  <c r="U750" i="3"/>
  <c r="T750" i="3"/>
  <c r="U749" i="3"/>
  <c r="T749" i="3"/>
  <c r="U748" i="3"/>
  <c r="T748" i="3"/>
  <c r="U747" i="3"/>
  <c r="T747" i="3"/>
  <c r="U746" i="3"/>
  <c r="T746" i="3"/>
  <c r="U745" i="3"/>
  <c r="T745" i="3"/>
  <c r="U744" i="3"/>
  <c r="T744" i="3"/>
  <c r="U743" i="3"/>
  <c r="T743" i="3"/>
  <c r="U742" i="3"/>
  <c r="T742" i="3"/>
  <c r="U741" i="3"/>
  <c r="T741" i="3"/>
  <c r="U740" i="3"/>
  <c r="T740" i="3"/>
  <c r="U739" i="3"/>
  <c r="T739" i="3"/>
  <c r="U738" i="3"/>
  <c r="T738" i="3"/>
  <c r="U737" i="3"/>
  <c r="T737" i="3"/>
  <c r="U736" i="3"/>
  <c r="T736" i="3"/>
  <c r="U735" i="3"/>
  <c r="T735" i="3"/>
  <c r="U734" i="3"/>
  <c r="T734" i="3"/>
  <c r="U733" i="3"/>
  <c r="T733" i="3"/>
  <c r="U732" i="3"/>
  <c r="T732" i="3"/>
  <c r="U731" i="3"/>
  <c r="T731" i="3"/>
  <c r="U730" i="3"/>
  <c r="T730" i="3"/>
  <c r="U729" i="3"/>
  <c r="T729" i="3"/>
  <c r="U728" i="3"/>
  <c r="T728" i="3"/>
  <c r="U727" i="3"/>
  <c r="T727" i="3"/>
  <c r="U726" i="3"/>
  <c r="T726" i="3"/>
  <c r="U725" i="3"/>
  <c r="T725" i="3"/>
  <c r="U724" i="3"/>
  <c r="T724" i="3"/>
  <c r="U723" i="3"/>
  <c r="T723" i="3"/>
  <c r="U722" i="3"/>
  <c r="T722" i="3"/>
  <c r="U721" i="3"/>
  <c r="T721" i="3"/>
  <c r="U720" i="3"/>
  <c r="T720" i="3"/>
  <c r="U719" i="3"/>
  <c r="T719" i="3"/>
  <c r="U718" i="3"/>
  <c r="T718" i="3"/>
  <c r="U717" i="3"/>
  <c r="T717" i="3"/>
  <c r="U716" i="3"/>
  <c r="T716" i="3"/>
  <c r="U715" i="3"/>
  <c r="T715" i="3"/>
  <c r="U714" i="3"/>
  <c r="T714" i="3"/>
  <c r="U713" i="3"/>
  <c r="T713" i="3"/>
  <c r="U712" i="3"/>
  <c r="T712" i="3"/>
  <c r="U711" i="3"/>
  <c r="T711" i="3"/>
  <c r="U710" i="3"/>
  <c r="T710" i="3"/>
  <c r="U709" i="3"/>
  <c r="T709" i="3"/>
  <c r="U708" i="3"/>
  <c r="T708" i="3"/>
  <c r="U707" i="3"/>
  <c r="T707" i="3"/>
  <c r="U706" i="3"/>
  <c r="T706" i="3"/>
  <c r="U705" i="3"/>
  <c r="T705" i="3"/>
  <c r="U704" i="3"/>
  <c r="T704" i="3"/>
  <c r="U703" i="3"/>
  <c r="T703" i="3"/>
  <c r="U702" i="3"/>
  <c r="T702" i="3"/>
  <c r="U701" i="3"/>
  <c r="T701" i="3"/>
  <c r="U700" i="3"/>
  <c r="T700" i="3"/>
  <c r="U699" i="3"/>
  <c r="T699" i="3"/>
  <c r="U698" i="3"/>
  <c r="T698" i="3"/>
  <c r="U697" i="3"/>
  <c r="T697" i="3"/>
  <c r="U696" i="3"/>
  <c r="T696" i="3"/>
  <c r="U695" i="3"/>
  <c r="T695" i="3"/>
  <c r="U694" i="3"/>
  <c r="T694" i="3"/>
  <c r="U693" i="3"/>
  <c r="T693" i="3"/>
  <c r="U692" i="3"/>
  <c r="T692" i="3"/>
  <c r="U691" i="3"/>
  <c r="T691" i="3"/>
  <c r="U690" i="3"/>
  <c r="T690" i="3"/>
  <c r="U689" i="3"/>
  <c r="T689" i="3"/>
  <c r="U688" i="3"/>
  <c r="T688" i="3"/>
  <c r="U687" i="3"/>
  <c r="T687" i="3"/>
  <c r="U686" i="3"/>
  <c r="T686" i="3"/>
  <c r="U685" i="3"/>
  <c r="T685" i="3"/>
  <c r="U684" i="3"/>
  <c r="T684" i="3"/>
  <c r="U683" i="3"/>
  <c r="T683" i="3"/>
  <c r="U682" i="3"/>
  <c r="T682" i="3"/>
  <c r="U681" i="3"/>
  <c r="T681" i="3"/>
  <c r="U680" i="3"/>
  <c r="T680" i="3"/>
  <c r="U679" i="3"/>
  <c r="T679" i="3"/>
  <c r="U678" i="3"/>
  <c r="T678" i="3"/>
  <c r="U677" i="3"/>
  <c r="T677" i="3"/>
  <c r="U676" i="3"/>
  <c r="T676" i="3"/>
  <c r="U675" i="3"/>
  <c r="T675" i="3"/>
  <c r="U674" i="3"/>
  <c r="T674" i="3"/>
  <c r="U673" i="3"/>
  <c r="T673" i="3"/>
  <c r="U672" i="3"/>
  <c r="T672" i="3"/>
  <c r="U671" i="3"/>
  <c r="T671" i="3"/>
  <c r="U670" i="3"/>
  <c r="T670" i="3"/>
  <c r="U669" i="3"/>
  <c r="T669" i="3"/>
  <c r="U668" i="3"/>
  <c r="T668" i="3"/>
  <c r="U667" i="3"/>
  <c r="T667" i="3"/>
  <c r="U666" i="3"/>
  <c r="T666" i="3"/>
  <c r="U665" i="3"/>
  <c r="T665" i="3"/>
  <c r="U664" i="3"/>
  <c r="T664" i="3"/>
  <c r="U663" i="3"/>
  <c r="T663" i="3"/>
  <c r="U662" i="3"/>
  <c r="T662" i="3"/>
  <c r="U661" i="3"/>
  <c r="T661" i="3"/>
  <c r="U660" i="3"/>
  <c r="T660" i="3"/>
  <c r="U659" i="3"/>
  <c r="T659" i="3"/>
  <c r="U658" i="3"/>
  <c r="T658" i="3"/>
  <c r="U657" i="3"/>
  <c r="T657" i="3"/>
  <c r="U656" i="3"/>
  <c r="T656" i="3"/>
  <c r="U655" i="3"/>
  <c r="T655" i="3"/>
  <c r="U654" i="3"/>
  <c r="T654" i="3"/>
  <c r="U653" i="3"/>
  <c r="T653" i="3"/>
  <c r="U652" i="3"/>
  <c r="T652" i="3"/>
  <c r="U651" i="3"/>
  <c r="T651" i="3"/>
  <c r="U650" i="3"/>
  <c r="T650" i="3"/>
  <c r="U649" i="3"/>
  <c r="T649" i="3"/>
  <c r="U648" i="3"/>
  <c r="T648" i="3"/>
  <c r="U647" i="3"/>
  <c r="T647" i="3"/>
  <c r="U646" i="3"/>
  <c r="T646" i="3"/>
  <c r="U645" i="3"/>
  <c r="T645" i="3"/>
  <c r="U644" i="3"/>
  <c r="T644" i="3"/>
  <c r="U643" i="3"/>
  <c r="T643" i="3"/>
  <c r="U642" i="3"/>
  <c r="T642" i="3"/>
  <c r="U641" i="3"/>
  <c r="T641" i="3"/>
  <c r="U640" i="3"/>
  <c r="T640" i="3"/>
  <c r="U639" i="3"/>
  <c r="T639" i="3"/>
  <c r="U638" i="3"/>
  <c r="T638" i="3"/>
  <c r="U637" i="3"/>
  <c r="T637" i="3"/>
  <c r="U636" i="3"/>
  <c r="T636" i="3"/>
  <c r="U635" i="3"/>
  <c r="T635" i="3"/>
  <c r="U634" i="3"/>
  <c r="T634" i="3"/>
  <c r="U633" i="3"/>
  <c r="T633" i="3"/>
  <c r="U632" i="3"/>
  <c r="T632" i="3"/>
  <c r="U631" i="3"/>
  <c r="T631" i="3"/>
  <c r="U630" i="3"/>
  <c r="T630" i="3"/>
  <c r="U629" i="3"/>
  <c r="T629" i="3"/>
  <c r="U628" i="3"/>
  <c r="T628" i="3"/>
  <c r="U627" i="3"/>
  <c r="T627" i="3"/>
  <c r="U626" i="3"/>
  <c r="T626" i="3"/>
  <c r="U625" i="3"/>
  <c r="T625" i="3"/>
  <c r="U624" i="3"/>
  <c r="T624" i="3"/>
  <c r="U623" i="3"/>
  <c r="T623" i="3"/>
  <c r="U622" i="3"/>
  <c r="T622" i="3"/>
  <c r="U621" i="3"/>
  <c r="T621" i="3"/>
  <c r="U620" i="3"/>
  <c r="T620" i="3"/>
  <c r="U619" i="3"/>
  <c r="T619" i="3"/>
  <c r="U618" i="3"/>
  <c r="T618" i="3"/>
  <c r="U617" i="3"/>
  <c r="T617" i="3"/>
  <c r="U616" i="3"/>
  <c r="T616" i="3"/>
  <c r="U615" i="3"/>
  <c r="T615" i="3"/>
  <c r="U614" i="3"/>
  <c r="T614" i="3"/>
  <c r="U613" i="3"/>
  <c r="T613" i="3"/>
  <c r="U612" i="3"/>
  <c r="T612" i="3"/>
  <c r="U611" i="3"/>
  <c r="T611" i="3"/>
  <c r="U610" i="3"/>
  <c r="T610" i="3"/>
  <c r="U609" i="3"/>
  <c r="T609" i="3"/>
  <c r="U608" i="3"/>
  <c r="T608" i="3"/>
  <c r="U607" i="3"/>
  <c r="T607" i="3"/>
  <c r="U606" i="3"/>
  <c r="T606" i="3"/>
  <c r="U605" i="3"/>
  <c r="T605" i="3"/>
  <c r="U604" i="3"/>
  <c r="T604" i="3"/>
  <c r="U603" i="3"/>
  <c r="T603" i="3"/>
  <c r="U602" i="3"/>
  <c r="T602" i="3"/>
  <c r="U601" i="3"/>
  <c r="T601" i="3"/>
  <c r="U600" i="3"/>
  <c r="T600" i="3"/>
  <c r="U599" i="3"/>
  <c r="T599" i="3"/>
  <c r="U598" i="3"/>
  <c r="T598" i="3"/>
  <c r="U597" i="3"/>
  <c r="T597" i="3"/>
  <c r="U596" i="3"/>
  <c r="T596" i="3"/>
  <c r="U595" i="3"/>
  <c r="T595" i="3"/>
  <c r="U594" i="3"/>
  <c r="T594" i="3"/>
  <c r="U593" i="3"/>
  <c r="T593" i="3"/>
  <c r="U592" i="3"/>
  <c r="T592" i="3"/>
  <c r="U591" i="3"/>
  <c r="T591" i="3"/>
  <c r="U590" i="3"/>
  <c r="T590" i="3"/>
  <c r="U589" i="3"/>
  <c r="T589" i="3"/>
  <c r="U588" i="3"/>
  <c r="T588" i="3"/>
  <c r="U587" i="3"/>
  <c r="T587" i="3"/>
  <c r="U586" i="3"/>
  <c r="T586" i="3"/>
  <c r="U585" i="3"/>
  <c r="T585" i="3"/>
  <c r="U584" i="3"/>
  <c r="T584" i="3"/>
  <c r="U583" i="3"/>
  <c r="T583" i="3"/>
  <c r="U582" i="3"/>
  <c r="T582" i="3"/>
  <c r="U581" i="3"/>
  <c r="T581" i="3"/>
  <c r="U580" i="3"/>
  <c r="T580" i="3"/>
  <c r="U579" i="3"/>
  <c r="T579" i="3"/>
  <c r="U578" i="3"/>
  <c r="T578" i="3"/>
  <c r="U577" i="3"/>
  <c r="T577" i="3"/>
  <c r="U576" i="3"/>
  <c r="T576" i="3"/>
  <c r="U575" i="3"/>
  <c r="T575" i="3"/>
  <c r="U574" i="3"/>
  <c r="T574" i="3"/>
  <c r="U573" i="3"/>
  <c r="T573" i="3"/>
  <c r="U572" i="3"/>
  <c r="T572" i="3"/>
  <c r="U571" i="3"/>
  <c r="T571" i="3"/>
  <c r="U570" i="3"/>
  <c r="T570" i="3"/>
  <c r="U569" i="3"/>
  <c r="T569" i="3"/>
  <c r="U568" i="3"/>
  <c r="T568" i="3"/>
  <c r="U567" i="3"/>
  <c r="T567" i="3"/>
  <c r="U566" i="3"/>
  <c r="T566" i="3"/>
  <c r="U565" i="3"/>
  <c r="T565" i="3"/>
  <c r="U564" i="3"/>
  <c r="T564" i="3"/>
  <c r="U563" i="3"/>
  <c r="T563" i="3"/>
  <c r="U562" i="3"/>
  <c r="T562" i="3"/>
  <c r="U561" i="3"/>
  <c r="T561" i="3"/>
  <c r="U560" i="3"/>
  <c r="T560" i="3"/>
  <c r="U559" i="3"/>
  <c r="T559" i="3"/>
  <c r="U558" i="3"/>
  <c r="T558" i="3"/>
  <c r="U557" i="3"/>
  <c r="T557" i="3"/>
  <c r="U556" i="3"/>
  <c r="T556" i="3"/>
  <c r="U555" i="3"/>
  <c r="T555" i="3"/>
  <c r="U554" i="3"/>
  <c r="T554" i="3"/>
  <c r="U553" i="3"/>
  <c r="T553" i="3"/>
  <c r="U552" i="3"/>
  <c r="T552" i="3"/>
  <c r="U551" i="3"/>
  <c r="T551" i="3"/>
  <c r="U550" i="3"/>
  <c r="T550" i="3"/>
  <c r="U549" i="3"/>
  <c r="T549" i="3"/>
  <c r="U548" i="3"/>
  <c r="T548" i="3"/>
  <c r="U547" i="3"/>
  <c r="T547" i="3"/>
  <c r="U546" i="3"/>
  <c r="T546" i="3"/>
  <c r="U545" i="3"/>
  <c r="T545" i="3"/>
  <c r="U544" i="3"/>
  <c r="T544" i="3"/>
  <c r="U543" i="3"/>
  <c r="T543" i="3"/>
  <c r="U542" i="3"/>
  <c r="T542" i="3"/>
  <c r="U541" i="3"/>
  <c r="T541" i="3"/>
  <c r="U540" i="3"/>
  <c r="T540" i="3"/>
  <c r="U539" i="3"/>
  <c r="T539" i="3"/>
  <c r="U538" i="3"/>
  <c r="T538" i="3"/>
  <c r="U537" i="3"/>
  <c r="T537" i="3"/>
  <c r="U536" i="3"/>
  <c r="T536" i="3"/>
  <c r="U535" i="3"/>
  <c r="T535" i="3"/>
  <c r="U534" i="3"/>
  <c r="T534" i="3"/>
  <c r="U533" i="3"/>
  <c r="T533" i="3"/>
  <c r="U532" i="3"/>
  <c r="T532" i="3"/>
  <c r="U531" i="3"/>
  <c r="T531" i="3"/>
  <c r="U530" i="3"/>
  <c r="T530" i="3"/>
  <c r="U529" i="3"/>
  <c r="T529" i="3"/>
  <c r="U528" i="3"/>
  <c r="T528" i="3"/>
  <c r="U527" i="3"/>
  <c r="T527" i="3"/>
  <c r="U526" i="3"/>
  <c r="T526" i="3"/>
  <c r="U525" i="3"/>
  <c r="T525" i="3"/>
  <c r="U524" i="3"/>
  <c r="T524" i="3"/>
  <c r="U523" i="3"/>
  <c r="T523" i="3"/>
  <c r="U522" i="3"/>
  <c r="T522" i="3"/>
  <c r="U521" i="3"/>
  <c r="T521" i="3"/>
  <c r="U520" i="3"/>
  <c r="T520" i="3"/>
  <c r="U519" i="3"/>
  <c r="T519" i="3"/>
  <c r="U518" i="3"/>
  <c r="T518" i="3"/>
  <c r="U517" i="3"/>
  <c r="T517" i="3"/>
  <c r="U516" i="3"/>
  <c r="T516" i="3"/>
  <c r="U515" i="3"/>
  <c r="T515" i="3"/>
  <c r="U514" i="3"/>
  <c r="T514" i="3"/>
  <c r="U513" i="3"/>
  <c r="T513" i="3"/>
  <c r="U512" i="3"/>
  <c r="T512" i="3"/>
  <c r="U511" i="3"/>
  <c r="T511" i="3"/>
  <c r="U510" i="3"/>
  <c r="T510" i="3"/>
  <c r="U509" i="3"/>
  <c r="T509" i="3"/>
  <c r="U508" i="3"/>
  <c r="T508" i="3"/>
  <c r="U507" i="3"/>
  <c r="T507" i="3"/>
  <c r="U506" i="3"/>
  <c r="T506" i="3"/>
  <c r="U505" i="3"/>
  <c r="T505" i="3"/>
  <c r="U504" i="3"/>
  <c r="T504" i="3"/>
  <c r="U503" i="3"/>
  <c r="T503" i="3"/>
  <c r="U502" i="3"/>
  <c r="T502" i="3"/>
  <c r="U501" i="3"/>
  <c r="T501" i="3"/>
  <c r="U500" i="3"/>
  <c r="T500" i="3"/>
  <c r="U499" i="3"/>
  <c r="T499" i="3"/>
  <c r="U498" i="3"/>
  <c r="T498" i="3"/>
  <c r="U497" i="3"/>
  <c r="T497" i="3"/>
  <c r="U496" i="3"/>
  <c r="T496" i="3"/>
  <c r="U495" i="3"/>
  <c r="T495" i="3"/>
  <c r="U494" i="3"/>
  <c r="T494" i="3"/>
  <c r="U493" i="3"/>
  <c r="T493" i="3"/>
  <c r="U492" i="3"/>
  <c r="T492" i="3"/>
  <c r="U491" i="3"/>
  <c r="T491" i="3"/>
  <c r="U490" i="3"/>
  <c r="T490" i="3"/>
  <c r="U489" i="3"/>
  <c r="T489" i="3"/>
  <c r="U488" i="3"/>
  <c r="T488" i="3"/>
  <c r="U487" i="3"/>
  <c r="T487" i="3"/>
  <c r="U486" i="3"/>
  <c r="T486" i="3"/>
  <c r="U485" i="3"/>
  <c r="T485" i="3"/>
  <c r="U484" i="3"/>
  <c r="T484" i="3"/>
  <c r="U483" i="3"/>
  <c r="T483" i="3"/>
  <c r="U482" i="3"/>
  <c r="T482" i="3"/>
  <c r="U481" i="3"/>
  <c r="T481" i="3"/>
  <c r="U480" i="3"/>
  <c r="T480" i="3"/>
  <c r="U479" i="3"/>
  <c r="T479" i="3"/>
  <c r="U478" i="3"/>
  <c r="T478" i="3"/>
  <c r="U477" i="3"/>
  <c r="T477" i="3"/>
  <c r="U476" i="3"/>
  <c r="T476" i="3"/>
  <c r="U475" i="3"/>
  <c r="T475" i="3"/>
  <c r="U474" i="3"/>
  <c r="T474" i="3"/>
  <c r="U473" i="3"/>
  <c r="T473" i="3"/>
  <c r="U472" i="3"/>
  <c r="T472" i="3"/>
  <c r="U471" i="3"/>
  <c r="T471" i="3"/>
  <c r="U470" i="3"/>
  <c r="T470" i="3"/>
  <c r="U469" i="3"/>
  <c r="T469" i="3"/>
  <c r="U468" i="3"/>
  <c r="T468" i="3"/>
  <c r="U467" i="3"/>
  <c r="T467" i="3"/>
  <c r="U466" i="3"/>
  <c r="T466" i="3"/>
  <c r="U465" i="3"/>
  <c r="T465" i="3"/>
  <c r="U464" i="3"/>
  <c r="T464" i="3"/>
  <c r="U463" i="3"/>
  <c r="T463" i="3"/>
  <c r="U462" i="3"/>
  <c r="T462" i="3"/>
  <c r="U461" i="3"/>
  <c r="T461" i="3"/>
  <c r="U460" i="3"/>
  <c r="T460" i="3"/>
  <c r="U459" i="3"/>
  <c r="T459" i="3"/>
  <c r="U458" i="3"/>
  <c r="T458" i="3"/>
  <c r="U457" i="3"/>
  <c r="T457" i="3"/>
  <c r="U456" i="3"/>
  <c r="T456" i="3"/>
  <c r="U455" i="3"/>
  <c r="T455" i="3"/>
  <c r="U454" i="3"/>
  <c r="T454" i="3"/>
  <c r="U453" i="3"/>
  <c r="T453" i="3"/>
  <c r="U452" i="3"/>
  <c r="T452" i="3"/>
  <c r="U451" i="3"/>
  <c r="T451" i="3"/>
  <c r="U450" i="3"/>
  <c r="T450" i="3"/>
  <c r="U449" i="3"/>
  <c r="T449" i="3"/>
  <c r="U448" i="3"/>
  <c r="T448" i="3"/>
  <c r="U447" i="3"/>
  <c r="T447" i="3"/>
  <c r="U446" i="3"/>
  <c r="T446" i="3"/>
  <c r="U445" i="3"/>
  <c r="T445" i="3"/>
  <c r="U444" i="3"/>
  <c r="T444" i="3"/>
  <c r="U443" i="3"/>
  <c r="T443" i="3"/>
  <c r="U442" i="3"/>
  <c r="T442" i="3"/>
  <c r="U441" i="3"/>
  <c r="T441" i="3"/>
  <c r="U440" i="3"/>
  <c r="T440" i="3"/>
  <c r="U439" i="3"/>
  <c r="T439" i="3"/>
  <c r="U438" i="3"/>
  <c r="T438" i="3"/>
  <c r="U437" i="3"/>
  <c r="T437" i="3"/>
  <c r="U436" i="3"/>
  <c r="T436" i="3"/>
  <c r="U435" i="3"/>
  <c r="T435" i="3"/>
  <c r="U434" i="3"/>
  <c r="T434" i="3"/>
  <c r="U433" i="3"/>
  <c r="T433" i="3"/>
  <c r="U432" i="3"/>
  <c r="T432" i="3"/>
  <c r="U431" i="3"/>
  <c r="T431" i="3"/>
  <c r="U430" i="3"/>
  <c r="T430" i="3"/>
  <c r="U429" i="3"/>
  <c r="T429" i="3"/>
  <c r="U428" i="3"/>
  <c r="T428" i="3"/>
  <c r="U427" i="3"/>
  <c r="T427" i="3"/>
  <c r="U426" i="3"/>
  <c r="T426" i="3"/>
  <c r="U425" i="3"/>
  <c r="T425" i="3"/>
  <c r="U424" i="3"/>
  <c r="T424" i="3"/>
  <c r="U423" i="3"/>
  <c r="T423" i="3"/>
  <c r="U422" i="3"/>
  <c r="T422" i="3"/>
  <c r="U421" i="3"/>
  <c r="T421" i="3"/>
  <c r="U420" i="3"/>
  <c r="T420" i="3"/>
  <c r="U419" i="3"/>
  <c r="T419" i="3"/>
  <c r="U418" i="3"/>
  <c r="T418" i="3"/>
  <c r="U417" i="3"/>
  <c r="T417" i="3"/>
  <c r="U416" i="3"/>
  <c r="T416" i="3"/>
  <c r="U415" i="3"/>
  <c r="T415" i="3"/>
  <c r="U414" i="3"/>
  <c r="T414" i="3"/>
  <c r="U413" i="3"/>
  <c r="T413" i="3"/>
  <c r="U412" i="3"/>
  <c r="T412" i="3"/>
  <c r="U411" i="3"/>
  <c r="T411" i="3"/>
  <c r="U410" i="3"/>
  <c r="T410" i="3"/>
  <c r="U409" i="3"/>
  <c r="T409" i="3"/>
  <c r="U408" i="3"/>
  <c r="T408" i="3"/>
  <c r="U407" i="3"/>
  <c r="T407" i="3"/>
  <c r="U406" i="3"/>
  <c r="T406" i="3"/>
  <c r="U405" i="3"/>
  <c r="T405" i="3"/>
  <c r="U404" i="3"/>
  <c r="T404" i="3"/>
  <c r="U403" i="3"/>
  <c r="T403" i="3"/>
  <c r="U402" i="3"/>
  <c r="T402" i="3"/>
  <c r="U401" i="3"/>
  <c r="T401" i="3"/>
  <c r="U400" i="3"/>
  <c r="T400" i="3"/>
  <c r="U399" i="3"/>
  <c r="T399" i="3"/>
  <c r="U398" i="3"/>
  <c r="T398" i="3"/>
  <c r="U397" i="3"/>
  <c r="T397" i="3"/>
  <c r="U396" i="3"/>
  <c r="T396" i="3"/>
  <c r="U395" i="3"/>
  <c r="T395" i="3"/>
  <c r="U394" i="3"/>
  <c r="T394" i="3"/>
  <c r="U393" i="3"/>
  <c r="T393" i="3"/>
  <c r="U392" i="3"/>
  <c r="T392" i="3"/>
  <c r="U391" i="3"/>
  <c r="T391" i="3"/>
  <c r="U390" i="3"/>
  <c r="T390" i="3"/>
  <c r="U389" i="3"/>
  <c r="T389" i="3"/>
  <c r="U388" i="3"/>
  <c r="T388" i="3"/>
  <c r="U387" i="3"/>
  <c r="T387" i="3"/>
  <c r="U386" i="3"/>
  <c r="T386" i="3"/>
  <c r="U385" i="3"/>
  <c r="T385" i="3"/>
  <c r="U384" i="3"/>
  <c r="T384" i="3"/>
  <c r="U383" i="3"/>
  <c r="T383" i="3"/>
  <c r="U382" i="3"/>
  <c r="T382" i="3"/>
  <c r="U381" i="3"/>
  <c r="T381" i="3"/>
  <c r="U380" i="3"/>
  <c r="T380" i="3"/>
  <c r="U379" i="3"/>
  <c r="T379" i="3"/>
  <c r="U378" i="3"/>
  <c r="T378" i="3"/>
  <c r="U377" i="3"/>
  <c r="T377" i="3"/>
  <c r="U376" i="3"/>
  <c r="T376" i="3"/>
  <c r="U375" i="3"/>
  <c r="T375" i="3"/>
  <c r="U374" i="3"/>
  <c r="T374" i="3"/>
  <c r="U373" i="3"/>
  <c r="T373" i="3"/>
  <c r="U372" i="3"/>
  <c r="T372" i="3"/>
  <c r="U371" i="3"/>
  <c r="T371" i="3"/>
  <c r="U370" i="3"/>
  <c r="T370" i="3"/>
  <c r="U369" i="3"/>
  <c r="T369" i="3"/>
  <c r="U368" i="3"/>
  <c r="T368" i="3"/>
  <c r="U367" i="3"/>
  <c r="T367" i="3"/>
  <c r="U366" i="3"/>
  <c r="T366" i="3"/>
  <c r="U365" i="3"/>
  <c r="T365" i="3"/>
  <c r="U364" i="3"/>
  <c r="T364" i="3"/>
  <c r="U363" i="3"/>
  <c r="T363" i="3"/>
  <c r="U362" i="3"/>
  <c r="T362" i="3"/>
  <c r="U361" i="3"/>
  <c r="T361" i="3"/>
  <c r="U360" i="3"/>
  <c r="T360" i="3"/>
  <c r="U359" i="3"/>
  <c r="T359" i="3"/>
  <c r="U358" i="3"/>
  <c r="T358" i="3"/>
  <c r="U357" i="3"/>
  <c r="T357" i="3"/>
  <c r="U356" i="3"/>
  <c r="T356" i="3"/>
  <c r="U355" i="3"/>
  <c r="T355" i="3"/>
  <c r="U354" i="3"/>
  <c r="T354" i="3"/>
  <c r="U353" i="3"/>
  <c r="T353" i="3"/>
  <c r="U352" i="3"/>
  <c r="T352" i="3"/>
  <c r="U351" i="3"/>
  <c r="T351" i="3"/>
  <c r="U350" i="3"/>
  <c r="T350" i="3"/>
  <c r="U349" i="3"/>
  <c r="T349" i="3"/>
  <c r="U348" i="3"/>
  <c r="T348" i="3"/>
  <c r="U347" i="3"/>
  <c r="T347" i="3"/>
  <c r="U346" i="3"/>
  <c r="T346" i="3"/>
  <c r="U345" i="3"/>
  <c r="T345" i="3"/>
  <c r="U344" i="3"/>
  <c r="T344" i="3"/>
  <c r="U343" i="3"/>
  <c r="T343" i="3"/>
  <c r="U342" i="3"/>
  <c r="T342" i="3"/>
  <c r="U341" i="3"/>
  <c r="T341" i="3"/>
  <c r="U340" i="3"/>
  <c r="T340" i="3"/>
  <c r="U339" i="3"/>
  <c r="T339" i="3"/>
  <c r="U338" i="3"/>
  <c r="T338" i="3"/>
  <c r="U337" i="3"/>
  <c r="T337" i="3"/>
  <c r="U336" i="3"/>
  <c r="T336" i="3"/>
  <c r="U335" i="3"/>
  <c r="T335" i="3"/>
  <c r="U334" i="3"/>
  <c r="T334" i="3"/>
  <c r="U333" i="3"/>
  <c r="T333" i="3"/>
  <c r="U332" i="3"/>
  <c r="T332" i="3"/>
  <c r="U331" i="3"/>
  <c r="T331" i="3"/>
  <c r="U330" i="3"/>
  <c r="T330" i="3"/>
  <c r="U329" i="3"/>
  <c r="T329" i="3"/>
  <c r="U328" i="3"/>
  <c r="T328" i="3"/>
  <c r="U327" i="3"/>
  <c r="T327" i="3"/>
  <c r="U326" i="3"/>
  <c r="T326" i="3"/>
  <c r="U325" i="3"/>
  <c r="T325" i="3"/>
  <c r="U324" i="3"/>
  <c r="T324" i="3"/>
  <c r="U323" i="3"/>
  <c r="T323" i="3"/>
  <c r="U322" i="3"/>
  <c r="T322" i="3"/>
  <c r="U321" i="3"/>
  <c r="T321" i="3"/>
  <c r="U320" i="3"/>
  <c r="T320" i="3"/>
  <c r="U319" i="3"/>
  <c r="T319" i="3"/>
  <c r="U318" i="3"/>
  <c r="T318" i="3"/>
  <c r="U317" i="3"/>
  <c r="T317" i="3"/>
  <c r="U316" i="3"/>
  <c r="T316" i="3"/>
  <c r="U315" i="3"/>
  <c r="T315" i="3"/>
  <c r="U314" i="3"/>
  <c r="T314" i="3"/>
  <c r="U313" i="3"/>
  <c r="T313" i="3"/>
  <c r="U312" i="3"/>
  <c r="T312" i="3"/>
  <c r="U311" i="3"/>
  <c r="T311" i="3"/>
  <c r="U310" i="3"/>
  <c r="T310" i="3"/>
  <c r="U309" i="3"/>
  <c r="T309" i="3"/>
  <c r="U308" i="3"/>
  <c r="T308" i="3"/>
  <c r="U307" i="3"/>
  <c r="T307" i="3"/>
  <c r="U306" i="3"/>
  <c r="T306" i="3"/>
  <c r="U305" i="3"/>
  <c r="T305" i="3"/>
  <c r="U304" i="3"/>
  <c r="T304" i="3"/>
  <c r="U303" i="3"/>
  <c r="T303" i="3"/>
  <c r="U302" i="3"/>
  <c r="T302" i="3"/>
  <c r="U301" i="3"/>
  <c r="T301" i="3"/>
  <c r="U300" i="3"/>
  <c r="T300" i="3"/>
  <c r="U299" i="3"/>
  <c r="T299" i="3"/>
  <c r="U298" i="3"/>
  <c r="T298" i="3"/>
  <c r="U297" i="3"/>
  <c r="T297" i="3"/>
  <c r="U296" i="3"/>
  <c r="T296" i="3"/>
  <c r="U295" i="3"/>
  <c r="T295" i="3"/>
  <c r="U294" i="3"/>
  <c r="T294" i="3"/>
  <c r="U293" i="3"/>
  <c r="T293" i="3"/>
  <c r="U292" i="3"/>
  <c r="T292" i="3"/>
  <c r="U291" i="3"/>
  <c r="T291" i="3"/>
  <c r="U290" i="3"/>
  <c r="T290" i="3"/>
  <c r="U289" i="3"/>
  <c r="T289" i="3"/>
  <c r="U288" i="3"/>
  <c r="T288" i="3"/>
  <c r="U287" i="3"/>
  <c r="T287" i="3"/>
  <c r="U286" i="3"/>
  <c r="T286" i="3"/>
  <c r="U285" i="3"/>
  <c r="T285" i="3"/>
  <c r="U284" i="3"/>
  <c r="T284" i="3"/>
  <c r="U283" i="3"/>
  <c r="T283" i="3"/>
  <c r="U282" i="3"/>
  <c r="T282" i="3"/>
  <c r="U281" i="3"/>
  <c r="T281" i="3"/>
  <c r="U280" i="3"/>
  <c r="T280" i="3"/>
  <c r="U279" i="3"/>
  <c r="T279" i="3"/>
  <c r="U278" i="3"/>
  <c r="T278" i="3"/>
  <c r="U277" i="3"/>
  <c r="T277" i="3"/>
  <c r="U276" i="3"/>
  <c r="T276" i="3"/>
  <c r="U275" i="3"/>
  <c r="T275" i="3"/>
  <c r="U274" i="3"/>
  <c r="T274" i="3"/>
  <c r="U273" i="3"/>
  <c r="T273" i="3"/>
  <c r="U272" i="3"/>
  <c r="T272" i="3"/>
  <c r="U271" i="3"/>
  <c r="T271" i="3"/>
  <c r="U270" i="3"/>
  <c r="T270" i="3"/>
  <c r="U269" i="3"/>
  <c r="T269" i="3"/>
  <c r="U268" i="3"/>
  <c r="T268" i="3"/>
  <c r="U267" i="3"/>
  <c r="T267" i="3"/>
  <c r="U266" i="3"/>
  <c r="T266" i="3"/>
  <c r="U265" i="3"/>
  <c r="T265" i="3"/>
  <c r="U264" i="3"/>
  <c r="T264" i="3"/>
  <c r="U263" i="3"/>
  <c r="T263" i="3"/>
  <c r="U262" i="3"/>
  <c r="T262" i="3"/>
  <c r="U261" i="3"/>
  <c r="T261" i="3"/>
  <c r="U260" i="3"/>
  <c r="T260" i="3"/>
  <c r="U259" i="3"/>
  <c r="T259" i="3"/>
  <c r="U258" i="3"/>
  <c r="T258" i="3"/>
  <c r="U257" i="3"/>
  <c r="T257" i="3"/>
  <c r="U256" i="3"/>
  <c r="T256" i="3"/>
  <c r="U255" i="3"/>
  <c r="T255" i="3"/>
  <c r="U254" i="3"/>
  <c r="T254" i="3"/>
  <c r="U253" i="3"/>
  <c r="T253" i="3"/>
  <c r="U252" i="3"/>
  <c r="T252" i="3"/>
  <c r="U251" i="3"/>
  <c r="T251" i="3"/>
  <c r="U250" i="3"/>
  <c r="T250" i="3"/>
  <c r="U249" i="3"/>
  <c r="T249" i="3"/>
  <c r="U248" i="3"/>
  <c r="T248" i="3"/>
  <c r="U247" i="3"/>
  <c r="T247" i="3"/>
  <c r="U246" i="3"/>
  <c r="T246" i="3"/>
  <c r="U245" i="3"/>
  <c r="T245" i="3"/>
  <c r="U244" i="3"/>
  <c r="T244" i="3"/>
  <c r="U243" i="3"/>
  <c r="T243" i="3"/>
  <c r="U242" i="3"/>
  <c r="T242" i="3"/>
  <c r="U241" i="3"/>
  <c r="T241" i="3"/>
  <c r="U240" i="3"/>
  <c r="T240" i="3"/>
  <c r="U239" i="3"/>
  <c r="T239" i="3"/>
  <c r="U238" i="3"/>
  <c r="T238" i="3"/>
  <c r="U237" i="3"/>
  <c r="T237" i="3"/>
  <c r="U236" i="3"/>
  <c r="T236" i="3"/>
  <c r="U235" i="3"/>
  <c r="T235" i="3"/>
  <c r="U234" i="3"/>
  <c r="T234" i="3"/>
  <c r="U233" i="3"/>
  <c r="T233" i="3"/>
  <c r="U232" i="3"/>
  <c r="T232" i="3"/>
  <c r="U231" i="3"/>
  <c r="T231" i="3"/>
  <c r="U230" i="3"/>
  <c r="T230" i="3"/>
  <c r="U229" i="3"/>
  <c r="T229" i="3"/>
  <c r="U228" i="3"/>
  <c r="T228" i="3"/>
  <c r="U227" i="3"/>
  <c r="T227" i="3"/>
  <c r="U226" i="3"/>
  <c r="T226" i="3"/>
  <c r="U225" i="3"/>
  <c r="T225" i="3"/>
  <c r="U224" i="3"/>
  <c r="T224" i="3"/>
  <c r="U223" i="3"/>
  <c r="T223" i="3"/>
  <c r="U222" i="3"/>
  <c r="T222" i="3"/>
  <c r="U221" i="3"/>
  <c r="T221" i="3"/>
  <c r="U220" i="3"/>
  <c r="T220" i="3"/>
  <c r="U219" i="3"/>
  <c r="T219" i="3"/>
  <c r="U218" i="3"/>
  <c r="T218" i="3"/>
  <c r="U217" i="3"/>
  <c r="T217" i="3"/>
  <c r="U216" i="3"/>
  <c r="T216" i="3"/>
  <c r="U215" i="3"/>
  <c r="T215" i="3"/>
  <c r="U214" i="3"/>
  <c r="T214" i="3"/>
  <c r="U213" i="3"/>
  <c r="T213" i="3"/>
  <c r="U212" i="3"/>
  <c r="T212" i="3"/>
  <c r="U211" i="3"/>
  <c r="T211" i="3"/>
  <c r="U210" i="3"/>
  <c r="T210" i="3"/>
  <c r="U209" i="3"/>
  <c r="T209" i="3"/>
  <c r="U208" i="3"/>
  <c r="T208" i="3"/>
  <c r="U207" i="3"/>
  <c r="T207" i="3"/>
  <c r="U206" i="3"/>
  <c r="T206" i="3"/>
  <c r="U205" i="3"/>
  <c r="T205" i="3"/>
  <c r="U204" i="3"/>
  <c r="T204" i="3"/>
  <c r="U203" i="3"/>
  <c r="T203" i="3"/>
  <c r="U202" i="3"/>
  <c r="T202" i="3"/>
  <c r="U201" i="3"/>
  <c r="T201" i="3"/>
  <c r="U200" i="3"/>
  <c r="T200" i="3"/>
  <c r="U199" i="3"/>
  <c r="T199" i="3"/>
  <c r="U198" i="3"/>
  <c r="T198" i="3"/>
  <c r="U197" i="3"/>
  <c r="T197" i="3"/>
  <c r="U196" i="3"/>
  <c r="T196" i="3"/>
  <c r="U195" i="3"/>
  <c r="T195" i="3"/>
  <c r="U194" i="3"/>
  <c r="T194" i="3"/>
  <c r="U193" i="3"/>
  <c r="T193" i="3"/>
  <c r="U192" i="3"/>
  <c r="T192" i="3"/>
  <c r="U191" i="3"/>
  <c r="T191" i="3"/>
  <c r="U190" i="3"/>
  <c r="T190" i="3"/>
  <c r="U189" i="3"/>
  <c r="T189" i="3"/>
  <c r="U188" i="3"/>
  <c r="T188" i="3"/>
  <c r="U187" i="3"/>
  <c r="T187" i="3"/>
  <c r="U186" i="3"/>
  <c r="T186" i="3"/>
  <c r="U185" i="3"/>
  <c r="T185" i="3"/>
  <c r="U184" i="3"/>
  <c r="T184" i="3"/>
  <c r="U183" i="3"/>
  <c r="T183" i="3"/>
  <c r="U182" i="3"/>
  <c r="T182" i="3"/>
  <c r="U181" i="3"/>
  <c r="T181" i="3"/>
  <c r="U180" i="3"/>
  <c r="T180" i="3"/>
  <c r="U179" i="3"/>
  <c r="T179" i="3"/>
  <c r="U178" i="3"/>
  <c r="T178" i="3"/>
  <c r="U177" i="3"/>
  <c r="T177" i="3"/>
  <c r="U176" i="3"/>
  <c r="T176" i="3"/>
  <c r="U175" i="3"/>
  <c r="T175" i="3"/>
  <c r="U174" i="3"/>
  <c r="T174" i="3"/>
  <c r="U173" i="3"/>
  <c r="T173" i="3"/>
  <c r="U172" i="3"/>
  <c r="T172" i="3"/>
  <c r="U171" i="3"/>
  <c r="T171" i="3"/>
  <c r="U170" i="3"/>
  <c r="T170" i="3"/>
  <c r="U169" i="3"/>
  <c r="T169" i="3"/>
  <c r="U168" i="3"/>
  <c r="T168" i="3"/>
  <c r="U167" i="3"/>
  <c r="T167" i="3"/>
  <c r="U166" i="3"/>
  <c r="T166" i="3"/>
  <c r="U165" i="3"/>
  <c r="T165" i="3"/>
  <c r="U164" i="3"/>
  <c r="T164" i="3"/>
  <c r="U163" i="3"/>
  <c r="T163" i="3"/>
  <c r="U162" i="3"/>
  <c r="T162" i="3"/>
  <c r="U161" i="3"/>
  <c r="T161" i="3"/>
  <c r="U160" i="3"/>
  <c r="T160" i="3"/>
  <c r="U159" i="3"/>
  <c r="T159" i="3"/>
  <c r="U158" i="3"/>
  <c r="T158" i="3"/>
  <c r="U157" i="3"/>
  <c r="T157" i="3"/>
  <c r="U156" i="3"/>
  <c r="T156" i="3"/>
  <c r="U155" i="3"/>
  <c r="T155" i="3"/>
  <c r="U154" i="3"/>
  <c r="T154" i="3"/>
  <c r="U153" i="3"/>
  <c r="T153" i="3"/>
  <c r="U152" i="3"/>
  <c r="T152" i="3"/>
  <c r="U151" i="3"/>
  <c r="T151" i="3"/>
  <c r="U150" i="3"/>
  <c r="T150" i="3"/>
  <c r="U149" i="3"/>
  <c r="T149" i="3"/>
  <c r="U148" i="3"/>
  <c r="T148" i="3"/>
  <c r="U147" i="3"/>
  <c r="T147" i="3"/>
  <c r="U146" i="3"/>
  <c r="T146" i="3"/>
  <c r="U145" i="3"/>
  <c r="T145" i="3"/>
  <c r="U144" i="3"/>
  <c r="T144" i="3"/>
  <c r="U143" i="3"/>
  <c r="T143" i="3"/>
  <c r="U142" i="3"/>
  <c r="T142" i="3"/>
  <c r="U141" i="3"/>
  <c r="T141" i="3"/>
  <c r="U140" i="3"/>
  <c r="T140" i="3"/>
  <c r="U139" i="3"/>
  <c r="T139" i="3"/>
  <c r="U138" i="3"/>
  <c r="T138" i="3"/>
  <c r="U137" i="3"/>
  <c r="T137" i="3"/>
  <c r="U136" i="3"/>
  <c r="T136" i="3"/>
  <c r="U135" i="3"/>
  <c r="T135" i="3"/>
  <c r="U134" i="3"/>
  <c r="T134" i="3"/>
  <c r="U133" i="3"/>
  <c r="T133" i="3"/>
  <c r="U132" i="3"/>
  <c r="T132" i="3"/>
  <c r="U131" i="3"/>
  <c r="T131" i="3"/>
  <c r="U130" i="3"/>
  <c r="T130" i="3"/>
  <c r="U129" i="3"/>
  <c r="T129" i="3"/>
  <c r="U128" i="3"/>
  <c r="T128" i="3"/>
  <c r="U127" i="3"/>
  <c r="T127" i="3"/>
  <c r="U126" i="3"/>
  <c r="T126" i="3"/>
  <c r="U125" i="3"/>
  <c r="T125" i="3"/>
  <c r="U124" i="3"/>
  <c r="T124" i="3"/>
  <c r="U123" i="3"/>
  <c r="T123" i="3"/>
  <c r="U122" i="3"/>
  <c r="T122" i="3"/>
  <c r="U121" i="3"/>
  <c r="T121" i="3"/>
  <c r="U120" i="3"/>
  <c r="T120" i="3"/>
  <c r="U119" i="3"/>
  <c r="T119" i="3"/>
  <c r="U118" i="3"/>
  <c r="T118" i="3"/>
  <c r="U117" i="3"/>
  <c r="T117" i="3"/>
  <c r="U116" i="3"/>
  <c r="T116" i="3"/>
  <c r="U115" i="3"/>
  <c r="T115" i="3"/>
  <c r="U114" i="3"/>
  <c r="T114" i="3"/>
  <c r="U113" i="3"/>
  <c r="T113" i="3"/>
  <c r="U112" i="3"/>
  <c r="T112" i="3"/>
  <c r="U111" i="3"/>
  <c r="T111" i="3"/>
  <c r="U110" i="3"/>
  <c r="T110" i="3"/>
  <c r="U109" i="3"/>
  <c r="T109" i="3"/>
  <c r="U108" i="3"/>
  <c r="T108" i="3"/>
  <c r="U107" i="3"/>
  <c r="T107" i="3"/>
  <c r="U106" i="3"/>
  <c r="T106" i="3"/>
  <c r="U105" i="3"/>
  <c r="T105" i="3"/>
  <c r="U104" i="3"/>
  <c r="T104" i="3"/>
  <c r="U103" i="3"/>
  <c r="T103" i="3"/>
  <c r="U102" i="3"/>
  <c r="T102" i="3"/>
  <c r="U101" i="3"/>
  <c r="T101" i="3"/>
  <c r="U100" i="3"/>
  <c r="T100" i="3"/>
  <c r="U99" i="3"/>
  <c r="T99" i="3"/>
  <c r="U98" i="3"/>
  <c r="T98" i="3"/>
  <c r="U97" i="3"/>
  <c r="T97" i="3"/>
  <c r="U96" i="3"/>
  <c r="T96" i="3"/>
  <c r="U95" i="3"/>
  <c r="T95" i="3"/>
  <c r="U94" i="3"/>
  <c r="T94" i="3"/>
  <c r="U93" i="3"/>
  <c r="T93" i="3"/>
  <c r="U92" i="3"/>
  <c r="T92" i="3"/>
  <c r="U91" i="3"/>
  <c r="T91" i="3"/>
  <c r="U90" i="3"/>
  <c r="T90" i="3"/>
  <c r="U89" i="3"/>
  <c r="T89" i="3"/>
  <c r="U88" i="3"/>
  <c r="T88" i="3"/>
  <c r="U87" i="3"/>
  <c r="T87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U773" i="2"/>
  <c r="T773" i="2"/>
  <c r="U772" i="2"/>
  <c r="T772" i="2"/>
  <c r="U771" i="2"/>
  <c r="T771" i="2"/>
  <c r="U770" i="2"/>
  <c r="T770" i="2"/>
  <c r="U769" i="2"/>
  <c r="T769" i="2"/>
  <c r="U768" i="2"/>
  <c r="T768" i="2"/>
  <c r="U767" i="2"/>
  <c r="T767" i="2"/>
  <c r="U766" i="2"/>
  <c r="T766" i="2"/>
  <c r="U765" i="2"/>
  <c r="T765" i="2"/>
  <c r="U764" i="2"/>
  <c r="T764" i="2"/>
  <c r="U763" i="2"/>
  <c r="T763" i="2"/>
  <c r="U762" i="2"/>
  <c r="T762" i="2"/>
  <c r="U761" i="2"/>
  <c r="T761" i="2"/>
  <c r="U760" i="2"/>
  <c r="T760" i="2"/>
  <c r="U759" i="2"/>
  <c r="T759" i="2"/>
  <c r="U758" i="2"/>
  <c r="T758" i="2"/>
  <c r="U757" i="2"/>
  <c r="T757" i="2"/>
  <c r="U756" i="2"/>
  <c r="T756" i="2"/>
  <c r="U755" i="2"/>
  <c r="T755" i="2"/>
  <c r="U754" i="2"/>
  <c r="T754" i="2"/>
  <c r="U753" i="2"/>
  <c r="T753" i="2"/>
  <c r="U752" i="2"/>
  <c r="T752" i="2"/>
  <c r="U751" i="2"/>
  <c r="T751" i="2"/>
  <c r="U750" i="2"/>
  <c r="T750" i="2"/>
  <c r="U749" i="2"/>
  <c r="T749" i="2"/>
  <c r="U748" i="2"/>
  <c r="T748" i="2"/>
  <c r="U747" i="2"/>
  <c r="T747" i="2"/>
  <c r="U746" i="2"/>
  <c r="T746" i="2"/>
  <c r="U745" i="2"/>
  <c r="T745" i="2"/>
  <c r="U744" i="2"/>
  <c r="T744" i="2"/>
  <c r="U743" i="2"/>
  <c r="T743" i="2"/>
  <c r="U742" i="2"/>
  <c r="T742" i="2"/>
  <c r="U741" i="2"/>
  <c r="T741" i="2"/>
  <c r="U740" i="2"/>
  <c r="T740" i="2"/>
  <c r="U739" i="2"/>
  <c r="T739" i="2"/>
  <c r="U738" i="2"/>
  <c r="T738" i="2"/>
  <c r="U737" i="2"/>
  <c r="T737" i="2"/>
  <c r="U736" i="2"/>
  <c r="T736" i="2"/>
  <c r="U735" i="2"/>
  <c r="T735" i="2"/>
  <c r="U734" i="2"/>
  <c r="T734" i="2"/>
  <c r="U733" i="2"/>
  <c r="T733" i="2"/>
  <c r="U732" i="2"/>
  <c r="T732" i="2"/>
  <c r="U731" i="2"/>
  <c r="T731" i="2"/>
  <c r="U730" i="2"/>
  <c r="T730" i="2"/>
  <c r="U729" i="2"/>
  <c r="T729" i="2"/>
  <c r="U728" i="2"/>
  <c r="T728" i="2"/>
  <c r="U727" i="2"/>
  <c r="T727" i="2"/>
  <c r="U726" i="2"/>
  <c r="T726" i="2"/>
  <c r="U725" i="2"/>
  <c r="T725" i="2"/>
  <c r="U724" i="2"/>
  <c r="T724" i="2"/>
  <c r="U723" i="2"/>
  <c r="T723" i="2"/>
  <c r="U722" i="2"/>
  <c r="T722" i="2"/>
  <c r="U721" i="2"/>
  <c r="T721" i="2"/>
  <c r="U720" i="2"/>
  <c r="T720" i="2"/>
  <c r="U719" i="2"/>
  <c r="T719" i="2"/>
  <c r="U718" i="2"/>
  <c r="T718" i="2"/>
  <c r="U717" i="2"/>
  <c r="T717" i="2"/>
  <c r="U716" i="2"/>
  <c r="T716" i="2"/>
  <c r="U715" i="2"/>
  <c r="T715" i="2"/>
  <c r="U714" i="2"/>
  <c r="T714" i="2"/>
  <c r="U713" i="2"/>
  <c r="T713" i="2"/>
  <c r="U712" i="2"/>
  <c r="T712" i="2"/>
  <c r="U711" i="2"/>
  <c r="T711" i="2"/>
  <c r="U710" i="2"/>
  <c r="T710" i="2"/>
  <c r="U709" i="2"/>
  <c r="T709" i="2"/>
  <c r="U708" i="2"/>
  <c r="T708" i="2"/>
  <c r="U707" i="2"/>
  <c r="T707" i="2"/>
  <c r="U706" i="2"/>
  <c r="T706" i="2"/>
  <c r="U705" i="2"/>
  <c r="T705" i="2"/>
  <c r="U704" i="2"/>
  <c r="T704" i="2"/>
  <c r="U703" i="2"/>
  <c r="T703" i="2"/>
  <c r="U702" i="2"/>
  <c r="T702" i="2"/>
  <c r="U701" i="2"/>
  <c r="T701" i="2"/>
  <c r="U700" i="2"/>
  <c r="T700" i="2"/>
  <c r="U699" i="2"/>
  <c r="T699" i="2"/>
  <c r="U698" i="2"/>
  <c r="T698" i="2"/>
  <c r="U697" i="2"/>
  <c r="T697" i="2"/>
  <c r="U696" i="2"/>
  <c r="T696" i="2"/>
  <c r="U695" i="2"/>
  <c r="T695" i="2"/>
  <c r="U694" i="2"/>
  <c r="T694" i="2"/>
  <c r="U693" i="2"/>
  <c r="T693" i="2"/>
  <c r="U692" i="2"/>
  <c r="T692" i="2"/>
  <c r="U691" i="2"/>
  <c r="T691" i="2"/>
  <c r="U690" i="2"/>
  <c r="T690" i="2"/>
  <c r="U689" i="2"/>
  <c r="T689" i="2"/>
  <c r="U688" i="2"/>
  <c r="T688" i="2"/>
  <c r="U687" i="2"/>
  <c r="T687" i="2"/>
  <c r="U686" i="2"/>
  <c r="T686" i="2"/>
  <c r="U685" i="2"/>
  <c r="T685" i="2"/>
  <c r="U684" i="2"/>
  <c r="T684" i="2"/>
  <c r="U683" i="2"/>
  <c r="T683" i="2"/>
  <c r="U682" i="2"/>
  <c r="T682" i="2"/>
  <c r="U681" i="2"/>
  <c r="T681" i="2"/>
  <c r="U680" i="2"/>
  <c r="T680" i="2"/>
  <c r="U679" i="2"/>
  <c r="T679" i="2"/>
  <c r="U678" i="2"/>
  <c r="T678" i="2"/>
  <c r="U677" i="2"/>
  <c r="T677" i="2"/>
  <c r="U676" i="2"/>
  <c r="T676" i="2"/>
  <c r="U675" i="2"/>
  <c r="T675" i="2"/>
  <c r="U674" i="2"/>
  <c r="T674" i="2"/>
  <c r="U673" i="2"/>
  <c r="T673" i="2"/>
  <c r="U672" i="2"/>
  <c r="T672" i="2"/>
  <c r="U671" i="2"/>
  <c r="T671" i="2"/>
  <c r="U670" i="2"/>
  <c r="T670" i="2"/>
  <c r="U669" i="2"/>
  <c r="T669" i="2"/>
  <c r="U668" i="2"/>
  <c r="T668" i="2"/>
  <c r="U667" i="2"/>
  <c r="T667" i="2"/>
  <c r="U666" i="2"/>
  <c r="T666" i="2"/>
  <c r="U665" i="2"/>
  <c r="T665" i="2"/>
  <c r="U664" i="2"/>
  <c r="T664" i="2"/>
  <c r="U663" i="2"/>
  <c r="T663" i="2"/>
  <c r="U662" i="2"/>
  <c r="T662" i="2"/>
  <c r="U661" i="2"/>
  <c r="T661" i="2"/>
  <c r="U660" i="2"/>
  <c r="T660" i="2"/>
  <c r="U659" i="2"/>
  <c r="T659" i="2"/>
  <c r="U658" i="2"/>
  <c r="T658" i="2"/>
  <c r="U657" i="2"/>
  <c r="T657" i="2"/>
  <c r="U656" i="2"/>
  <c r="T656" i="2"/>
  <c r="U655" i="2"/>
  <c r="T655" i="2"/>
  <c r="U654" i="2"/>
  <c r="T654" i="2"/>
  <c r="U653" i="2"/>
  <c r="T653" i="2"/>
  <c r="U652" i="2"/>
  <c r="T652" i="2"/>
  <c r="U651" i="2"/>
  <c r="T651" i="2"/>
  <c r="U650" i="2"/>
  <c r="T650" i="2"/>
  <c r="U649" i="2"/>
  <c r="T649" i="2"/>
  <c r="U648" i="2"/>
  <c r="T648" i="2"/>
  <c r="U647" i="2"/>
  <c r="T647" i="2"/>
  <c r="U646" i="2"/>
  <c r="T646" i="2"/>
  <c r="U645" i="2"/>
  <c r="T645" i="2"/>
  <c r="U644" i="2"/>
  <c r="T644" i="2"/>
  <c r="U643" i="2"/>
  <c r="T643" i="2"/>
  <c r="U642" i="2"/>
  <c r="T642" i="2"/>
  <c r="U641" i="2"/>
  <c r="T641" i="2"/>
  <c r="U640" i="2"/>
  <c r="T640" i="2"/>
  <c r="U639" i="2"/>
  <c r="T639" i="2"/>
  <c r="U638" i="2"/>
  <c r="T638" i="2"/>
  <c r="U637" i="2"/>
  <c r="T637" i="2"/>
  <c r="U636" i="2"/>
  <c r="T636" i="2"/>
  <c r="U635" i="2"/>
  <c r="T635" i="2"/>
  <c r="U634" i="2"/>
  <c r="T634" i="2"/>
  <c r="U633" i="2"/>
  <c r="T633" i="2"/>
  <c r="U632" i="2"/>
  <c r="T632" i="2"/>
  <c r="U631" i="2"/>
  <c r="T631" i="2"/>
  <c r="U630" i="2"/>
  <c r="T630" i="2"/>
  <c r="U629" i="2"/>
  <c r="T629" i="2"/>
  <c r="U628" i="2"/>
  <c r="T628" i="2"/>
  <c r="U627" i="2"/>
  <c r="T627" i="2"/>
  <c r="U626" i="2"/>
  <c r="T626" i="2"/>
  <c r="U625" i="2"/>
  <c r="T625" i="2"/>
  <c r="U624" i="2"/>
  <c r="T624" i="2"/>
  <c r="U623" i="2"/>
  <c r="T623" i="2"/>
  <c r="U622" i="2"/>
  <c r="T622" i="2"/>
  <c r="U621" i="2"/>
  <c r="T621" i="2"/>
  <c r="U620" i="2"/>
  <c r="T620" i="2"/>
  <c r="U619" i="2"/>
  <c r="T619" i="2"/>
  <c r="U618" i="2"/>
  <c r="T618" i="2"/>
  <c r="U617" i="2"/>
  <c r="T617" i="2"/>
  <c r="U616" i="2"/>
  <c r="T616" i="2"/>
  <c r="U615" i="2"/>
  <c r="T615" i="2"/>
  <c r="U614" i="2"/>
  <c r="T614" i="2"/>
  <c r="U613" i="2"/>
  <c r="T613" i="2"/>
  <c r="U612" i="2"/>
  <c r="T612" i="2"/>
  <c r="U611" i="2"/>
  <c r="T611" i="2"/>
  <c r="U610" i="2"/>
  <c r="T610" i="2"/>
  <c r="U609" i="2"/>
  <c r="T609" i="2"/>
  <c r="U608" i="2"/>
  <c r="T608" i="2"/>
  <c r="U607" i="2"/>
  <c r="T607" i="2"/>
  <c r="U606" i="2"/>
  <c r="T606" i="2"/>
  <c r="U605" i="2"/>
  <c r="T605" i="2"/>
  <c r="U604" i="2"/>
  <c r="T604" i="2"/>
  <c r="U603" i="2"/>
  <c r="T603" i="2"/>
  <c r="U602" i="2"/>
  <c r="T602" i="2"/>
  <c r="U601" i="2"/>
  <c r="T601" i="2"/>
  <c r="U600" i="2"/>
  <c r="T600" i="2"/>
  <c r="U599" i="2"/>
  <c r="T599" i="2"/>
  <c r="U598" i="2"/>
  <c r="T598" i="2"/>
  <c r="U597" i="2"/>
  <c r="T597" i="2"/>
  <c r="U596" i="2"/>
  <c r="T596" i="2"/>
  <c r="U595" i="2"/>
  <c r="T595" i="2"/>
  <c r="U594" i="2"/>
  <c r="T594" i="2"/>
  <c r="U593" i="2"/>
  <c r="T593" i="2"/>
  <c r="U592" i="2"/>
  <c r="T592" i="2"/>
  <c r="U591" i="2"/>
  <c r="T591" i="2"/>
  <c r="U590" i="2"/>
  <c r="T590" i="2"/>
  <c r="U589" i="2"/>
  <c r="T589" i="2"/>
  <c r="U588" i="2"/>
  <c r="T588" i="2"/>
  <c r="U587" i="2"/>
  <c r="T587" i="2"/>
  <c r="U586" i="2"/>
  <c r="T586" i="2"/>
  <c r="U585" i="2"/>
  <c r="T585" i="2"/>
  <c r="U584" i="2"/>
  <c r="T584" i="2"/>
  <c r="U583" i="2"/>
  <c r="T583" i="2"/>
  <c r="U582" i="2"/>
  <c r="T582" i="2"/>
  <c r="U581" i="2"/>
  <c r="T581" i="2"/>
  <c r="U580" i="2"/>
  <c r="T580" i="2"/>
  <c r="U579" i="2"/>
  <c r="T579" i="2"/>
  <c r="U578" i="2"/>
  <c r="T578" i="2"/>
  <c r="U577" i="2"/>
  <c r="T577" i="2"/>
  <c r="U576" i="2"/>
  <c r="T576" i="2"/>
  <c r="U575" i="2"/>
  <c r="T575" i="2"/>
  <c r="U574" i="2"/>
  <c r="T574" i="2"/>
  <c r="U573" i="2"/>
  <c r="T573" i="2"/>
  <c r="U572" i="2"/>
  <c r="T572" i="2"/>
  <c r="U571" i="2"/>
  <c r="T571" i="2"/>
  <c r="U570" i="2"/>
  <c r="T570" i="2"/>
  <c r="U569" i="2"/>
  <c r="T569" i="2"/>
  <c r="U568" i="2"/>
  <c r="T568" i="2"/>
  <c r="U567" i="2"/>
  <c r="T567" i="2"/>
  <c r="U566" i="2"/>
  <c r="T566" i="2"/>
  <c r="U565" i="2"/>
  <c r="T565" i="2"/>
  <c r="U564" i="2"/>
  <c r="T564" i="2"/>
  <c r="U563" i="2"/>
  <c r="T563" i="2"/>
  <c r="U562" i="2"/>
  <c r="T562" i="2"/>
  <c r="U561" i="2"/>
  <c r="T561" i="2"/>
  <c r="U560" i="2"/>
  <c r="T560" i="2"/>
  <c r="U559" i="2"/>
  <c r="T559" i="2"/>
  <c r="U558" i="2"/>
  <c r="T558" i="2"/>
  <c r="U557" i="2"/>
  <c r="T557" i="2"/>
  <c r="U556" i="2"/>
  <c r="T556" i="2"/>
  <c r="U555" i="2"/>
  <c r="T555" i="2"/>
  <c r="U554" i="2"/>
  <c r="T554" i="2"/>
  <c r="U553" i="2"/>
  <c r="T553" i="2"/>
  <c r="U552" i="2"/>
  <c r="T552" i="2"/>
  <c r="U551" i="2"/>
  <c r="T551" i="2"/>
  <c r="U550" i="2"/>
  <c r="T550" i="2"/>
  <c r="U549" i="2"/>
  <c r="T549" i="2"/>
  <c r="U548" i="2"/>
  <c r="T548" i="2"/>
  <c r="U547" i="2"/>
  <c r="T547" i="2"/>
  <c r="U546" i="2"/>
  <c r="T546" i="2"/>
  <c r="U545" i="2"/>
  <c r="T545" i="2"/>
  <c r="U544" i="2"/>
  <c r="T544" i="2"/>
  <c r="U543" i="2"/>
  <c r="T543" i="2"/>
  <c r="U542" i="2"/>
  <c r="T542" i="2"/>
  <c r="U541" i="2"/>
  <c r="T541" i="2"/>
  <c r="U540" i="2"/>
  <c r="T540" i="2"/>
  <c r="U539" i="2"/>
  <c r="T539" i="2"/>
  <c r="U538" i="2"/>
  <c r="T538" i="2"/>
  <c r="U537" i="2"/>
  <c r="T537" i="2"/>
  <c r="U536" i="2"/>
  <c r="T536" i="2"/>
  <c r="U535" i="2"/>
  <c r="T535" i="2"/>
  <c r="U534" i="2"/>
  <c r="T534" i="2"/>
  <c r="U533" i="2"/>
  <c r="T533" i="2"/>
  <c r="U532" i="2"/>
  <c r="T532" i="2"/>
  <c r="U531" i="2"/>
  <c r="T531" i="2"/>
  <c r="U530" i="2"/>
  <c r="T530" i="2"/>
  <c r="U529" i="2"/>
  <c r="T529" i="2"/>
  <c r="U528" i="2"/>
  <c r="T528" i="2"/>
  <c r="U527" i="2"/>
  <c r="T527" i="2"/>
  <c r="U526" i="2"/>
  <c r="T526" i="2"/>
  <c r="U525" i="2"/>
  <c r="T525" i="2"/>
  <c r="U524" i="2"/>
  <c r="T524" i="2"/>
  <c r="U523" i="2"/>
  <c r="T523" i="2"/>
  <c r="U522" i="2"/>
  <c r="T522" i="2"/>
  <c r="U521" i="2"/>
  <c r="T521" i="2"/>
  <c r="U520" i="2"/>
  <c r="T520" i="2"/>
  <c r="U519" i="2"/>
  <c r="T519" i="2"/>
  <c r="U518" i="2"/>
  <c r="T518" i="2"/>
  <c r="U517" i="2"/>
  <c r="T517" i="2"/>
  <c r="U516" i="2"/>
  <c r="T516" i="2"/>
  <c r="U515" i="2"/>
  <c r="T515" i="2"/>
  <c r="U514" i="2"/>
  <c r="T514" i="2"/>
  <c r="U513" i="2"/>
  <c r="T513" i="2"/>
  <c r="U512" i="2"/>
  <c r="T512" i="2"/>
  <c r="U511" i="2"/>
  <c r="T511" i="2"/>
  <c r="U510" i="2"/>
  <c r="T510" i="2"/>
  <c r="U509" i="2"/>
  <c r="T509" i="2"/>
  <c r="U508" i="2"/>
  <c r="T508" i="2"/>
  <c r="U507" i="2"/>
  <c r="T507" i="2"/>
  <c r="U506" i="2"/>
  <c r="T506" i="2"/>
  <c r="U505" i="2"/>
  <c r="T505" i="2"/>
  <c r="U504" i="2"/>
  <c r="T504" i="2"/>
  <c r="U503" i="2"/>
  <c r="T503" i="2"/>
  <c r="U502" i="2"/>
  <c r="T502" i="2"/>
  <c r="U501" i="2"/>
  <c r="T501" i="2"/>
  <c r="U500" i="2"/>
  <c r="T500" i="2"/>
  <c r="U499" i="2"/>
  <c r="T499" i="2"/>
  <c r="U498" i="2"/>
  <c r="T498" i="2"/>
  <c r="U497" i="2"/>
  <c r="T497" i="2"/>
  <c r="U496" i="2"/>
  <c r="T496" i="2"/>
  <c r="U495" i="2"/>
  <c r="T495" i="2"/>
  <c r="U494" i="2"/>
  <c r="T494" i="2"/>
  <c r="U493" i="2"/>
  <c r="T493" i="2"/>
  <c r="U492" i="2"/>
  <c r="T492" i="2"/>
  <c r="U491" i="2"/>
  <c r="T491" i="2"/>
  <c r="U490" i="2"/>
  <c r="T490" i="2"/>
  <c r="U489" i="2"/>
  <c r="T489" i="2"/>
  <c r="U488" i="2"/>
  <c r="T488" i="2"/>
  <c r="U487" i="2"/>
  <c r="T487" i="2"/>
  <c r="U486" i="2"/>
  <c r="T486" i="2"/>
  <c r="U485" i="2"/>
  <c r="T485" i="2"/>
  <c r="U484" i="2"/>
  <c r="T484" i="2"/>
  <c r="U483" i="2"/>
  <c r="T483" i="2"/>
  <c r="U482" i="2"/>
  <c r="T482" i="2"/>
  <c r="U481" i="2"/>
  <c r="T481" i="2"/>
  <c r="U480" i="2"/>
  <c r="T480" i="2"/>
  <c r="U479" i="2"/>
  <c r="T479" i="2"/>
  <c r="U478" i="2"/>
  <c r="T478" i="2"/>
  <c r="U477" i="2"/>
  <c r="T477" i="2"/>
  <c r="U476" i="2"/>
  <c r="T476" i="2"/>
  <c r="U475" i="2"/>
  <c r="T475" i="2"/>
  <c r="U474" i="2"/>
  <c r="T474" i="2"/>
  <c r="U473" i="2"/>
  <c r="T473" i="2"/>
  <c r="U472" i="2"/>
  <c r="T472" i="2"/>
  <c r="U471" i="2"/>
  <c r="T471" i="2"/>
  <c r="U470" i="2"/>
  <c r="T470" i="2"/>
  <c r="U469" i="2"/>
  <c r="T469" i="2"/>
  <c r="U468" i="2"/>
  <c r="T468" i="2"/>
  <c r="U467" i="2"/>
  <c r="T467" i="2"/>
  <c r="U466" i="2"/>
  <c r="T466" i="2"/>
  <c r="U465" i="2"/>
  <c r="T465" i="2"/>
  <c r="U464" i="2"/>
  <c r="T464" i="2"/>
  <c r="U463" i="2"/>
  <c r="T463" i="2"/>
  <c r="U462" i="2"/>
  <c r="T462" i="2"/>
  <c r="U461" i="2"/>
  <c r="T461" i="2"/>
  <c r="U460" i="2"/>
  <c r="T460" i="2"/>
  <c r="U459" i="2"/>
  <c r="T459" i="2"/>
  <c r="U458" i="2"/>
  <c r="T458" i="2"/>
  <c r="U457" i="2"/>
  <c r="T457" i="2"/>
  <c r="U456" i="2"/>
  <c r="T456" i="2"/>
  <c r="U455" i="2"/>
  <c r="T455" i="2"/>
  <c r="U454" i="2"/>
  <c r="T454" i="2"/>
  <c r="U453" i="2"/>
  <c r="T453" i="2"/>
  <c r="U452" i="2"/>
  <c r="T452" i="2"/>
  <c r="U451" i="2"/>
  <c r="T451" i="2"/>
  <c r="U450" i="2"/>
  <c r="T450" i="2"/>
  <c r="U449" i="2"/>
  <c r="T449" i="2"/>
  <c r="U448" i="2"/>
  <c r="T448" i="2"/>
  <c r="U447" i="2"/>
  <c r="T447" i="2"/>
  <c r="U446" i="2"/>
  <c r="T446" i="2"/>
  <c r="U445" i="2"/>
  <c r="T445" i="2"/>
  <c r="U444" i="2"/>
  <c r="T444" i="2"/>
  <c r="U443" i="2"/>
  <c r="T443" i="2"/>
  <c r="U442" i="2"/>
  <c r="T442" i="2"/>
  <c r="U441" i="2"/>
  <c r="T441" i="2"/>
  <c r="U440" i="2"/>
  <c r="T440" i="2"/>
  <c r="U439" i="2"/>
  <c r="T439" i="2"/>
  <c r="U438" i="2"/>
  <c r="T438" i="2"/>
  <c r="U437" i="2"/>
  <c r="T437" i="2"/>
  <c r="U436" i="2"/>
  <c r="T436" i="2"/>
  <c r="U435" i="2"/>
  <c r="T435" i="2"/>
  <c r="U434" i="2"/>
  <c r="T434" i="2"/>
  <c r="U433" i="2"/>
  <c r="T433" i="2"/>
  <c r="U432" i="2"/>
  <c r="T432" i="2"/>
  <c r="U431" i="2"/>
  <c r="T431" i="2"/>
  <c r="U430" i="2"/>
  <c r="T430" i="2"/>
  <c r="U429" i="2"/>
  <c r="T429" i="2"/>
  <c r="U428" i="2"/>
  <c r="T428" i="2"/>
  <c r="U427" i="2"/>
  <c r="T427" i="2"/>
  <c r="U426" i="2"/>
  <c r="T426" i="2"/>
  <c r="U425" i="2"/>
  <c r="T425" i="2"/>
  <c r="U424" i="2"/>
  <c r="T424" i="2"/>
  <c r="U423" i="2"/>
  <c r="T423" i="2"/>
  <c r="U422" i="2"/>
  <c r="T422" i="2"/>
  <c r="U421" i="2"/>
  <c r="T421" i="2"/>
  <c r="U420" i="2"/>
  <c r="T420" i="2"/>
  <c r="U419" i="2"/>
  <c r="T419" i="2"/>
  <c r="U418" i="2"/>
  <c r="T418" i="2"/>
  <c r="U417" i="2"/>
  <c r="T417" i="2"/>
  <c r="U416" i="2"/>
  <c r="T416" i="2"/>
  <c r="U415" i="2"/>
  <c r="T415" i="2"/>
  <c r="U414" i="2"/>
  <c r="T414" i="2"/>
  <c r="U413" i="2"/>
  <c r="T413" i="2"/>
  <c r="U412" i="2"/>
  <c r="T412" i="2"/>
  <c r="U411" i="2"/>
  <c r="T411" i="2"/>
  <c r="U410" i="2"/>
  <c r="T410" i="2"/>
  <c r="U409" i="2"/>
  <c r="T409" i="2"/>
  <c r="U408" i="2"/>
  <c r="T408" i="2"/>
  <c r="U407" i="2"/>
  <c r="T407" i="2"/>
  <c r="U406" i="2"/>
  <c r="T406" i="2"/>
  <c r="U405" i="2"/>
  <c r="T405" i="2"/>
  <c r="U404" i="2"/>
  <c r="T404" i="2"/>
  <c r="U403" i="2"/>
  <c r="T403" i="2"/>
  <c r="U402" i="2"/>
  <c r="T402" i="2"/>
  <c r="U401" i="2"/>
  <c r="T401" i="2"/>
  <c r="U400" i="2"/>
  <c r="T400" i="2"/>
  <c r="U399" i="2"/>
  <c r="T399" i="2"/>
  <c r="U398" i="2"/>
  <c r="T398" i="2"/>
  <c r="U397" i="2"/>
  <c r="T397" i="2"/>
  <c r="U396" i="2"/>
  <c r="T396" i="2"/>
  <c r="U395" i="2"/>
  <c r="T395" i="2"/>
  <c r="U394" i="2"/>
  <c r="T394" i="2"/>
  <c r="U393" i="2"/>
  <c r="T393" i="2"/>
  <c r="U392" i="2"/>
  <c r="T392" i="2"/>
  <c r="U391" i="2"/>
  <c r="T391" i="2"/>
  <c r="U390" i="2"/>
  <c r="T390" i="2"/>
  <c r="U389" i="2"/>
  <c r="T389" i="2"/>
  <c r="U388" i="2"/>
  <c r="T388" i="2"/>
  <c r="U387" i="2"/>
  <c r="T387" i="2"/>
  <c r="U386" i="2"/>
  <c r="T386" i="2"/>
  <c r="U385" i="2"/>
  <c r="T385" i="2"/>
  <c r="U384" i="2"/>
  <c r="T384" i="2"/>
  <c r="U383" i="2"/>
  <c r="T383" i="2"/>
  <c r="U382" i="2"/>
  <c r="T382" i="2"/>
  <c r="U381" i="2"/>
  <c r="T381" i="2"/>
  <c r="U380" i="2"/>
  <c r="T380" i="2"/>
  <c r="U379" i="2"/>
  <c r="T379" i="2"/>
  <c r="U378" i="2"/>
  <c r="T378" i="2"/>
  <c r="U377" i="2"/>
  <c r="T377" i="2"/>
  <c r="U376" i="2"/>
  <c r="T376" i="2"/>
  <c r="U375" i="2"/>
  <c r="T375" i="2"/>
  <c r="U374" i="2"/>
  <c r="T374" i="2"/>
  <c r="U373" i="2"/>
  <c r="T373" i="2"/>
  <c r="U372" i="2"/>
  <c r="T372" i="2"/>
  <c r="U371" i="2"/>
  <c r="T371" i="2"/>
  <c r="U370" i="2"/>
  <c r="T370" i="2"/>
  <c r="U369" i="2"/>
  <c r="T369" i="2"/>
  <c r="U368" i="2"/>
  <c r="T368" i="2"/>
  <c r="U367" i="2"/>
  <c r="T367" i="2"/>
  <c r="U366" i="2"/>
  <c r="T366" i="2"/>
  <c r="U365" i="2"/>
  <c r="T365" i="2"/>
  <c r="U364" i="2"/>
  <c r="T364" i="2"/>
  <c r="U363" i="2"/>
  <c r="T363" i="2"/>
  <c r="U362" i="2"/>
  <c r="T362" i="2"/>
  <c r="U361" i="2"/>
  <c r="T361" i="2"/>
  <c r="U360" i="2"/>
  <c r="T360" i="2"/>
  <c r="U359" i="2"/>
  <c r="T359" i="2"/>
  <c r="U358" i="2"/>
  <c r="T358" i="2"/>
  <c r="U357" i="2"/>
  <c r="T357" i="2"/>
  <c r="U356" i="2"/>
  <c r="T356" i="2"/>
  <c r="U355" i="2"/>
  <c r="T355" i="2"/>
  <c r="U354" i="2"/>
  <c r="T354" i="2"/>
  <c r="U353" i="2"/>
  <c r="T353" i="2"/>
  <c r="U352" i="2"/>
  <c r="T352" i="2"/>
  <c r="U351" i="2"/>
  <c r="T351" i="2"/>
  <c r="U350" i="2"/>
  <c r="T350" i="2"/>
  <c r="U349" i="2"/>
  <c r="T349" i="2"/>
  <c r="U348" i="2"/>
  <c r="T348" i="2"/>
  <c r="U347" i="2"/>
  <c r="T347" i="2"/>
  <c r="U346" i="2"/>
  <c r="T346" i="2"/>
  <c r="U345" i="2"/>
  <c r="T345" i="2"/>
  <c r="U344" i="2"/>
  <c r="T344" i="2"/>
  <c r="U343" i="2"/>
  <c r="T343" i="2"/>
  <c r="U342" i="2"/>
  <c r="T342" i="2"/>
  <c r="U341" i="2"/>
  <c r="T341" i="2"/>
  <c r="U340" i="2"/>
  <c r="T340" i="2"/>
  <c r="U339" i="2"/>
  <c r="T339" i="2"/>
  <c r="U338" i="2"/>
  <c r="T338" i="2"/>
  <c r="U337" i="2"/>
  <c r="T337" i="2"/>
  <c r="U336" i="2"/>
  <c r="T336" i="2"/>
  <c r="U335" i="2"/>
  <c r="T335" i="2"/>
  <c r="U334" i="2"/>
  <c r="T334" i="2"/>
  <c r="U333" i="2"/>
  <c r="T333" i="2"/>
  <c r="U332" i="2"/>
  <c r="T332" i="2"/>
  <c r="U331" i="2"/>
  <c r="T331" i="2"/>
  <c r="U330" i="2"/>
  <c r="T330" i="2"/>
  <c r="U329" i="2"/>
  <c r="T329" i="2"/>
  <c r="U328" i="2"/>
  <c r="T328" i="2"/>
  <c r="U327" i="2"/>
  <c r="T327" i="2"/>
  <c r="U326" i="2"/>
  <c r="T326" i="2"/>
  <c r="U325" i="2"/>
  <c r="T325" i="2"/>
  <c r="U324" i="2"/>
  <c r="T324" i="2"/>
  <c r="U323" i="2"/>
  <c r="T323" i="2"/>
  <c r="U322" i="2"/>
  <c r="T322" i="2"/>
  <c r="U321" i="2"/>
  <c r="T321" i="2"/>
  <c r="U320" i="2"/>
  <c r="T320" i="2"/>
  <c r="U319" i="2"/>
  <c r="T319" i="2"/>
  <c r="U318" i="2"/>
  <c r="T318" i="2"/>
  <c r="U317" i="2"/>
  <c r="T317" i="2"/>
  <c r="U316" i="2"/>
  <c r="T316" i="2"/>
  <c r="U315" i="2"/>
  <c r="T315" i="2"/>
  <c r="U314" i="2"/>
  <c r="T314" i="2"/>
  <c r="U313" i="2"/>
  <c r="T313" i="2"/>
  <c r="U312" i="2"/>
  <c r="T312" i="2"/>
  <c r="U311" i="2"/>
  <c r="T311" i="2"/>
  <c r="U310" i="2"/>
  <c r="T310" i="2"/>
  <c r="U309" i="2"/>
  <c r="T309" i="2"/>
  <c r="U308" i="2"/>
  <c r="T308" i="2"/>
  <c r="U307" i="2"/>
  <c r="T307" i="2"/>
  <c r="U306" i="2"/>
  <c r="T306" i="2"/>
  <c r="U305" i="2"/>
  <c r="T305" i="2"/>
  <c r="U304" i="2"/>
  <c r="T304" i="2"/>
  <c r="U303" i="2"/>
  <c r="T303" i="2"/>
  <c r="U302" i="2"/>
  <c r="T302" i="2"/>
  <c r="U301" i="2"/>
  <c r="T301" i="2"/>
  <c r="U300" i="2"/>
  <c r="T300" i="2"/>
  <c r="U299" i="2"/>
  <c r="T299" i="2"/>
  <c r="U298" i="2"/>
  <c r="T298" i="2"/>
  <c r="U297" i="2"/>
  <c r="T297" i="2"/>
  <c r="U296" i="2"/>
  <c r="T296" i="2"/>
  <c r="U295" i="2"/>
  <c r="T295" i="2"/>
  <c r="U294" i="2"/>
  <c r="T294" i="2"/>
  <c r="U293" i="2"/>
  <c r="T293" i="2"/>
  <c r="U292" i="2"/>
  <c r="T292" i="2"/>
  <c r="U291" i="2"/>
  <c r="T291" i="2"/>
  <c r="U290" i="2"/>
  <c r="T290" i="2"/>
  <c r="U289" i="2"/>
  <c r="T289" i="2"/>
  <c r="U288" i="2"/>
  <c r="T288" i="2"/>
  <c r="U287" i="2"/>
  <c r="T287" i="2"/>
  <c r="U286" i="2"/>
  <c r="T286" i="2"/>
  <c r="U285" i="2"/>
  <c r="T285" i="2"/>
  <c r="U284" i="2"/>
  <c r="T284" i="2"/>
  <c r="U283" i="2"/>
  <c r="T283" i="2"/>
  <c r="U282" i="2"/>
  <c r="T282" i="2"/>
  <c r="U281" i="2"/>
  <c r="T281" i="2"/>
  <c r="U280" i="2"/>
  <c r="T280" i="2"/>
  <c r="U279" i="2"/>
  <c r="T279" i="2"/>
  <c r="U278" i="2"/>
  <c r="T278" i="2"/>
  <c r="U277" i="2"/>
  <c r="T277" i="2"/>
  <c r="U276" i="2"/>
  <c r="T276" i="2"/>
  <c r="U275" i="2"/>
  <c r="T275" i="2"/>
  <c r="U274" i="2"/>
  <c r="T274" i="2"/>
  <c r="U273" i="2"/>
  <c r="T273" i="2"/>
  <c r="U272" i="2"/>
  <c r="T272" i="2"/>
  <c r="U271" i="2"/>
  <c r="T271" i="2"/>
  <c r="U270" i="2"/>
  <c r="T270" i="2"/>
  <c r="U269" i="2"/>
  <c r="T269" i="2"/>
  <c r="U268" i="2"/>
  <c r="T268" i="2"/>
  <c r="U267" i="2"/>
  <c r="T267" i="2"/>
  <c r="U266" i="2"/>
  <c r="T266" i="2"/>
  <c r="U265" i="2"/>
  <c r="T265" i="2"/>
  <c r="U264" i="2"/>
  <c r="T264" i="2"/>
  <c r="U263" i="2"/>
  <c r="T263" i="2"/>
  <c r="U262" i="2"/>
  <c r="T262" i="2"/>
  <c r="U261" i="2"/>
  <c r="T261" i="2"/>
  <c r="U260" i="2"/>
  <c r="T260" i="2"/>
  <c r="U259" i="2"/>
  <c r="T259" i="2"/>
  <c r="U258" i="2"/>
  <c r="T258" i="2"/>
  <c r="U257" i="2"/>
  <c r="T257" i="2"/>
  <c r="U256" i="2"/>
  <c r="T256" i="2"/>
  <c r="U255" i="2"/>
  <c r="T255" i="2"/>
  <c r="U254" i="2"/>
  <c r="T254" i="2"/>
  <c r="U253" i="2"/>
  <c r="T253" i="2"/>
  <c r="U252" i="2"/>
  <c r="T252" i="2"/>
  <c r="U251" i="2"/>
  <c r="T251" i="2"/>
  <c r="U250" i="2"/>
  <c r="T250" i="2"/>
  <c r="U249" i="2"/>
  <c r="T249" i="2"/>
  <c r="U248" i="2"/>
  <c r="T248" i="2"/>
  <c r="U247" i="2"/>
  <c r="T247" i="2"/>
  <c r="U246" i="2"/>
  <c r="T246" i="2"/>
  <c r="U245" i="2"/>
  <c r="T245" i="2"/>
  <c r="U244" i="2"/>
  <c r="T244" i="2"/>
  <c r="U243" i="2"/>
  <c r="T243" i="2"/>
  <c r="U242" i="2"/>
  <c r="T242" i="2"/>
  <c r="U241" i="2"/>
  <c r="T241" i="2"/>
  <c r="U240" i="2"/>
  <c r="T240" i="2"/>
  <c r="U239" i="2"/>
  <c r="T239" i="2"/>
  <c r="U238" i="2"/>
  <c r="T238" i="2"/>
  <c r="U237" i="2"/>
  <c r="T237" i="2"/>
  <c r="U236" i="2"/>
  <c r="T236" i="2"/>
  <c r="U235" i="2"/>
  <c r="T235" i="2"/>
  <c r="U234" i="2"/>
  <c r="T234" i="2"/>
  <c r="U233" i="2"/>
  <c r="T233" i="2"/>
  <c r="U232" i="2"/>
  <c r="T232" i="2"/>
  <c r="U231" i="2"/>
  <c r="T231" i="2"/>
  <c r="U230" i="2"/>
  <c r="T230" i="2"/>
  <c r="U229" i="2"/>
  <c r="T229" i="2"/>
  <c r="U228" i="2"/>
  <c r="T228" i="2"/>
  <c r="U227" i="2"/>
  <c r="T227" i="2"/>
  <c r="U226" i="2"/>
  <c r="T226" i="2"/>
  <c r="U225" i="2"/>
  <c r="T225" i="2"/>
  <c r="U224" i="2"/>
  <c r="T224" i="2"/>
  <c r="U223" i="2"/>
  <c r="T223" i="2"/>
  <c r="U222" i="2"/>
  <c r="T222" i="2"/>
  <c r="U221" i="2"/>
  <c r="T221" i="2"/>
  <c r="U220" i="2"/>
  <c r="T220" i="2"/>
  <c r="U219" i="2"/>
  <c r="T219" i="2"/>
  <c r="U218" i="2"/>
  <c r="T218" i="2"/>
  <c r="U217" i="2"/>
  <c r="T217" i="2"/>
  <c r="U216" i="2"/>
  <c r="T216" i="2"/>
  <c r="U215" i="2"/>
  <c r="T215" i="2"/>
  <c r="U214" i="2"/>
  <c r="T214" i="2"/>
  <c r="U213" i="2"/>
  <c r="T213" i="2"/>
  <c r="U212" i="2"/>
  <c r="T212" i="2"/>
  <c r="U211" i="2"/>
  <c r="T211" i="2"/>
  <c r="U210" i="2"/>
  <c r="T210" i="2"/>
  <c r="U209" i="2"/>
  <c r="T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U201" i="2"/>
  <c r="T201" i="2"/>
  <c r="U200" i="2"/>
  <c r="T200" i="2"/>
  <c r="U199" i="2"/>
  <c r="T199" i="2"/>
  <c r="U198" i="2"/>
  <c r="T198" i="2"/>
  <c r="U197" i="2"/>
  <c r="T197" i="2"/>
  <c r="U196" i="2"/>
  <c r="T196" i="2"/>
  <c r="U195" i="2"/>
  <c r="T195" i="2"/>
  <c r="U194" i="2"/>
  <c r="T194" i="2"/>
  <c r="U193" i="2"/>
  <c r="T193" i="2"/>
  <c r="U192" i="2"/>
  <c r="T192" i="2"/>
  <c r="U191" i="2"/>
  <c r="T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275" i="1"/>
  <c r="AH276" i="1"/>
  <c r="AH277" i="1"/>
  <c r="AH278" i="1"/>
  <c r="AH279" i="1"/>
  <c r="AH280" i="1"/>
  <c r="AH281" i="1"/>
  <c r="AH282" i="1"/>
  <c r="AH283" i="1"/>
  <c r="AH319" i="1"/>
  <c r="AH320" i="1"/>
  <c r="AH321" i="1"/>
  <c r="AH322" i="1"/>
  <c r="AH323" i="1"/>
  <c r="AH324" i="1"/>
  <c r="AH325" i="1"/>
  <c r="AH627" i="1"/>
  <c r="AH62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152" i="1"/>
  <c r="AH153" i="1"/>
  <c r="AH154" i="1"/>
  <c r="AH177" i="1"/>
  <c r="AH178" i="1"/>
  <c r="AH179" i="1"/>
  <c r="AH180" i="1"/>
  <c r="AH181" i="1"/>
  <c r="AH182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86" i="1"/>
  <c r="AH487" i="1"/>
  <c r="AH488" i="1"/>
  <c r="AH489" i="1"/>
  <c r="AH490" i="1"/>
  <c r="AH491" i="1"/>
  <c r="AH492" i="1"/>
  <c r="AH493" i="1"/>
  <c r="AH494" i="1"/>
  <c r="AH495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63" i="1"/>
  <c r="AH64" i="1"/>
  <c r="AH65" i="1"/>
  <c r="AH66" i="1"/>
  <c r="AH67" i="1"/>
  <c r="AH68" i="1"/>
  <c r="AH69" i="1"/>
  <c r="AH70" i="1"/>
  <c r="AH71" i="1"/>
  <c r="AH72" i="1"/>
  <c r="AH410" i="1"/>
  <c r="AH411" i="1"/>
  <c r="AH412" i="1"/>
  <c r="AH413" i="1"/>
  <c r="AH414" i="1"/>
  <c r="AH415" i="1"/>
  <c r="AH416" i="1"/>
  <c r="AH417" i="1"/>
  <c r="AH418" i="1"/>
  <c r="AH419" i="1"/>
  <c r="AH463" i="1"/>
  <c r="AH464" i="1"/>
  <c r="AH465" i="1"/>
  <c r="AH466" i="1"/>
  <c r="AH467" i="1"/>
  <c r="AH468" i="1"/>
  <c r="AH469" i="1"/>
  <c r="AH470" i="1"/>
  <c r="AH471" i="1"/>
  <c r="AH472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629" i="1"/>
  <c r="AH630" i="1"/>
  <c r="AH631" i="1"/>
  <c r="AH632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454" i="1"/>
  <c r="AH455" i="1"/>
  <c r="AH456" i="1"/>
  <c r="AH457" i="1"/>
  <c r="AH458" i="1"/>
  <c r="AH459" i="1"/>
  <c r="AH460" i="1"/>
  <c r="AH461" i="1"/>
  <c r="AH46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682" i="1"/>
  <c r="AH683" i="1"/>
  <c r="AH684" i="1"/>
  <c r="AH685" i="1"/>
  <c r="AH686" i="1"/>
</calcChain>
</file>

<file path=xl/sharedStrings.xml><?xml version="1.0" encoding="utf-8"?>
<sst xmlns="http://schemas.openxmlformats.org/spreadsheetml/2006/main" count="15548" uniqueCount="2317">
  <si>
    <t>REGION</t>
  </si>
  <si>
    <t>ISO3</t>
  </si>
  <si>
    <t>shapeID</t>
  </si>
  <si>
    <t>2020_BUILDINGS</t>
  </si>
  <si>
    <t>2035_BUILDINGS</t>
  </si>
  <si>
    <t>2050_BUILDINGS</t>
  </si>
  <si>
    <t>2020_DWELLINGS</t>
  </si>
  <si>
    <t>2035_DWELLINGS</t>
  </si>
  <si>
    <t>2050_DWELLINGS</t>
  </si>
  <si>
    <t>2020_TOTAL_REPL_COST_USD</t>
  </si>
  <si>
    <t>2035_TOTAL_REPL_COST_USD</t>
  </si>
  <si>
    <t>2050_TOTAL_REPL_COST_USD</t>
  </si>
  <si>
    <t>Central</t>
  </si>
  <si>
    <t>BDI</t>
  </si>
  <si>
    <t>BDI-ADM1-1590546715-B1</t>
  </si>
  <si>
    <t>BDI-ADM1-1590546715-B10</t>
  </si>
  <si>
    <t>BDI-ADM1-1590546715-B11</t>
  </si>
  <si>
    <t>BDI-ADM1-1590546715-B12</t>
  </si>
  <si>
    <t>BDI-ADM1-1590546715-B13</t>
  </si>
  <si>
    <t>BDI-ADM1-1590546715-B14</t>
  </si>
  <si>
    <t>BDI-ADM1-1590546715-B15</t>
  </si>
  <si>
    <t>BDI-ADM1-1590546715-B16</t>
  </si>
  <si>
    <t>BDI-ADM1-1590546715-B17</t>
  </si>
  <si>
    <t>BDI-ADM1-1590546715-B2</t>
  </si>
  <si>
    <t>BDI-ADM1-1590546715-B3</t>
  </si>
  <si>
    <t>BDI-ADM1-1590546715-B4</t>
  </si>
  <si>
    <t>BDI-ADM1-1590546715-B5</t>
  </si>
  <si>
    <t>BDI-ADM1-1590546715-B6</t>
  </si>
  <si>
    <t>BDI-ADM1-1590546715-B7</t>
  </si>
  <si>
    <t>BDI-ADM1-1590546715-B8</t>
  </si>
  <si>
    <t>BDI-ADM1-1590546715-B9</t>
  </si>
  <si>
    <t>CAF</t>
  </si>
  <si>
    <t>CAF-ADM1-1590546715-B1</t>
  </si>
  <si>
    <t>CAF-ADM1-1590546715-B10</t>
  </si>
  <si>
    <t>CAF-ADM1-1590546715-B11</t>
  </si>
  <si>
    <t>CAF-ADM1-1590546715-B12</t>
  </si>
  <si>
    <t>CAF-ADM1-1590546715-B13</t>
  </si>
  <si>
    <t>CAF-ADM1-1590546715-B14</t>
  </si>
  <si>
    <t>CAF-ADM1-1590546715-B15</t>
  </si>
  <si>
    <t>CAF-ADM1-1590546715-B16</t>
  </si>
  <si>
    <t>CAF-ADM1-1590546715-B17</t>
  </si>
  <si>
    <t>CAF-ADM1-1590546715-B2</t>
  </si>
  <si>
    <t>CAF-ADM1-1590546715-B3</t>
  </si>
  <si>
    <t>CAF-ADM1-1590546715-B4</t>
  </si>
  <si>
    <t>CAF-ADM1-1590546715-B5</t>
  </si>
  <si>
    <t>CAF-ADM1-1590546715-B6</t>
  </si>
  <si>
    <t>CAF-ADM1-1590546715-B7</t>
  </si>
  <si>
    <t>CAF-ADM1-1590546715-B8</t>
  </si>
  <si>
    <t>CAF-ADM1-1590546715-B9</t>
  </si>
  <si>
    <t>CMR</t>
  </si>
  <si>
    <t>CMR-ADM1-1590546715-B1</t>
  </si>
  <si>
    <t>CMR-ADM1-1590546715-B10</t>
  </si>
  <si>
    <t>CMR-ADM1-1590546715-B2</t>
  </si>
  <si>
    <t>CMR-ADM1-1590546715-B3</t>
  </si>
  <si>
    <t>CMR-ADM1-1590546715-B4</t>
  </si>
  <si>
    <t>CMR-ADM1-1590546715-B5</t>
  </si>
  <si>
    <t>CMR-ADM1-1590546715-B6</t>
  </si>
  <si>
    <t>CMR-ADM1-1590546715-B7</t>
  </si>
  <si>
    <t>CMR-ADM1-1590546715-B8</t>
  </si>
  <si>
    <t>CMR-ADM1-1590546715-B9</t>
  </si>
  <si>
    <t>COD</t>
  </si>
  <si>
    <t>COD-ADM1-1590546715-B1</t>
  </si>
  <si>
    <t>COD-ADM1-1590546715-B10</t>
  </si>
  <si>
    <t>COD-ADM1-1590546715-B11</t>
  </si>
  <si>
    <t>COD-ADM1-1590546715-B12</t>
  </si>
  <si>
    <t>COD-ADM1-1590546715-B13</t>
  </si>
  <si>
    <t>COD-ADM1-1590546715-B14</t>
  </si>
  <si>
    <t>COD-ADM1-1590546715-B15</t>
  </si>
  <si>
    <t>COD-ADM1-1590546715-B16</t>
  </si>
  <si>
    <t>COD-ADM1-1590546715-B17</t>
  </si>
  <si>
    <t>COD-ADM1-1590546715-B18</t>
  </si>
  <si>
    <t>COD-ADM1-1590546715-B19</t>
  </si>
  <si>
    <t>COD-ADM1-1590546715-B2</t>
  </si>
  <si>
    <t>COD-ADM1-1590546715-B20</t>
  </si>
  <si>
    <t>COD-ADM1-1590546715-B21</t>
  </si>
  <si>
    <t>COD-ADM1-1590546715-B22</t>
  </si>
  <si>
    <t>COD-ADM1-1590546715-B23</t>
  </si>
  <si>
    <t>COD-ADM1-1590546715-B24</t>
  </si>
  <si>
    <t>COD-ADM1-1590546715-B25</t>
  </si>
  <si>
    <t>COD-ADM1-1590546715-B26</t>
  </si>
  <si>
    <t>COD-ADM1-1590546715-B3</t>
  </si>
  <si>
    <t>COD-ADM1-1590546715-B4</t>
  </si>
  <si>
    <t>COD-ADM1-1590546715-B5</t>
  </si>
  <si>
    <t>COD-ADM1-1590546715-B6</t>
  </si>
  <si>
    <t>COD-ADM1-1590546715-B7</t>
  </si>
  <si>
    <t>COD-ADM1-1590546715-B8</t>
  </si>
  <si>
    <t>COD-ADM1-1590546715-B9</t>
  </si>
  <si>
    <t>COG</t>
  </si>
  <si>
    <t>COG-ADM1-1590546715-B1</t>
  </si>
  <si>
    <t>COG-ADM1-1590546715-B10</t>
  </si>
  <si>
    <t>COG-ADM1-1590546715-B11</t>
  </si>
  <si>
    <t>COG-ADM1-1590546715-B12</t>
  </si>
  <si>
    <t>COG-ADM1-1590546715-B2</t>
  </si>
  <si>
    <t>COG-ADM1-1590546715-B3</t>
  </si>
  <si>
    <t>COG-ADM1-1590546715-B4</t>
  </si>
  <si>
    <t>COG-ADM1-1590546715-B5</t>
  </si>
  <si>
    <t>COG-ADM1-1590546715-B6</t>
  </si>
  <si>
    <t>COG-ADM1-1590546715-B7</t>
  </si>
  <si>
    <t>COG-ADM1-1590546715-B8</t>
  </si>
  <si>
    <t>COG-ADM1-1590546715-B9</t>
  </si>
  <si>
    <t>GAB</t>
  </si>
  <si>
    <t>GAB-ADM1-1590546715-B1</t>
  </si>
  <si>
    <t>GAB-ADM1-1590546715-B2</t>
  </si>
  <si>
    <t>GAB-ADM1-1590546715-B3</t>
  </si>
  <si>
    <t>GAB-ADM1-1590546715-B4</t>
  </si>
  <si>
    <t>GAB-ADM1-1590546715-B5</t>
  </si>
  <si>
    <t>GAB-ADM1-1590546715-B6</t>
  </si>
  <si>
    <t>GAB-ADM1-1590546715-B7</t>
  </si>
  <si>
    <t>GAB-ADM1-1590546715-B8</t>
  </si>
  <si>
    <t>GAB-ADM1-1590546715-B9</t>
  </si>
  <si>
    <t>GNQ</t>
  </si>
  <si>
    <t>GNQ-ADM1-1590546715-B1</t>
  </si>
  <si>
    <t>GNQ-ADM1-1590546715-B2</t>
  </si>
  <si>
    <t>GNQ-ADM1-1590546715-B3</t>
  </si>
  <si>
    <t>GNQ-ADM1-1590546715-B4</t>
  </si>
  <si>
    <t>GNQ-ADM1-1590546715-B5</t>
  </si>
  <si>
    <t>GNQ-ADM1-1590546715-B6</t>
  </si>
  <si>
    <t>GNQ-ADM1-1590546715-B7</t>
  </si>
  <si>
    <t>STP</t>
  </si>
  <si>
    <t>STP-ADM1-1590546715-B1</t>
  </si>
  <si>
    <t>STP-ADM1-1590546715-B2</t>
  </si>
  <si>
    <t>TCD</t>
  </si>
  <si>
    <t>TCD-ADM1-1590546715-B1</t>
  </si>
  <si>
    <t>TCD-ADM1-1590546715-B10</t>
  </si>
  <si>
    <t>TCD-ADM1-1590546715-B11</t>
  </si>
  <si>
    <t>TCD-ADM1-1590546715-B12</t>
  </si>
  <si>
    <t>TCD-ADM1-1590546715-B13</t>
  </si>
  <si>
    <t>TCD-ADM1-1590546715-B14</t>
  </si>
  <si>
    <t>TCD-ADM1-1590546715-B15</t>
  </si>
  <si>
    <t>TCD-ADM1-1590546715-B16</t>
  </si>
  <si>
    <t>TCD-ADM1-1590546715-B17</t>
  </si>
  <si>
    <t>TCD-ADM1-1590546715-B18</t>
  </si>
  <si>
    <t>TCD-ADM1-1590546715-B19</t>
  </si>
  <si>
    <t>TCD-ADM1-1590546715-B2</t>
  </si>
  <si>
    <t>TCD-ADM1-1590546715-B20</t>
  </si>
  <si>
    <t>TCD-ADM1-1590546715-B21</t>
  </si>
  <si>
    <t>TCD-ADM1-1590546715-B22</t>
  </si>
  <si>
    <t>TCD-ADM1-1590546715-B23</t>
  </si>
  <si>
    <t>TCD-ADM1-1590546715-B3</t>
  </si>
  <si>
    <t>TCD-ADM1-1590546715-B4</t>
  </si>
  <si>
    <t>TCD-ADM1-1590546715-B5</t>
  </si>
  <si>
    <t>TCD-ADM1-1590546715-B6</t>
  </si>
  <si>
    <t>TCD-ADM1-1590546715-B7</t>
  </si>
  <si>
    <t>TCD-ADM1-1590546715-B8</t>
  </si>
  <si>
    <t>TCD-ADM1-1590546715-B9</t>
  </si>
  <si>
    <t>East</t>
  </si>
  <si>
    <t>COM</t>
  </si>
  <si>
    <t>COM-ADM1-1590546715-B1</t>
  </si>
  <si>
    <t>COM-ADM1-1590546715-B2</t>
  </si>
  <si>
    <t>COM-ADM1-1590546715-B3</t>
  </si>
  <si>
    <t>DJI</t>
  </si>
  <si>
    <t>DJI-ADM1-1590546715-B1</t>
  </si>
  <si>
    <t>DJI-ADM1-1590546715-B2</t>
  </si>
  <si>
    <t>DJI-ADM1-1590546715-B3</t>
  </si>
  <si>
    <t>DJI-ADM1-1590546715-B4</t>
  </si>
  <si>
    <t>DJI-ADM1-1590546715-B5</t>
  </si>
  <si>
    <t>DJI-ADM1-1590546715-B6</t>
  </si>
  <si>
    <t>ERI</t>
  </si>
  <si>
    <t>ERI-ADM1-1590546715-B1</t>
  </si>
  <si>
    <t>ERI-ADM1-1590546715-B2</t>
  </si>
  <si>
    <t>ERI-ADM1-1590546715-B3</t>
  </si>
  <si>
    <t>ERI-ADM1-1590546715-B4</t>
  </si>
  <si>
    <t>ERI-ADM1-1590546715-B5</t>
  </si>
  <si>
    <t>ERI-ADM1-1590546715-B6</t>
  </si>
  <si>
    <t>ETH</t>
  </si>
  <si>
    <t>ETH-ADM1-1590546715-B1</t>
  </si>
  <si>
    <t>ETH-ADM1-1590546715-B10</t>
  </si>
  <si>
    <t>ETH-ADM1-1590546715-B11</t>
  </si>
  <si>
    <t>ETH-ADM1-1590546715-B2</t>
  </si>
  <si>
    <t>ETH-ADM1-1590546715-B3</t>
  </si>
  <si>
    <t>ETH-ADM1-1590546715-B4</t>
  </si>
  <si>
    <t>ETH-ADM1-1590546715-B5</t>
  </si>
  <si>
    <t>ETH-ADM1-1590546715-B6</t>
  </si>
  <si>
    <t>ETH-ADM1-1590546715-B7</t>
  </si>
  <si>
    <t>ETH-ADM1-1590546715-B8</t>
  </si>
  <si>
    <t>ETH-ADM1-1590546715-B9</t>
  </si>
  <si>
    <t>KEN</t>
  </si>
  <si>
    <t>KEN-ADM1-1590546715-B1</t>
  </si>
  <si>
    <t>KEN-ADM1-1590546715-B10</t>
  </si>
  <si>
    <t>KEN-ADM1-1590546715-B11</t>
  </si>
  <si>
    <t>KEN-ADM1-1590546715-B12</t>
  </si>
  <si>
    <t>KEN-ADM1-1590546715-B13</t>
  </si>
  <si>
    <t>KEN-ADM1-1590546715-B14</t>
  </si>
  <si>
    <t>KEN-ADM1-1590546715-B15</t>
  </si>
  <si>
    <t>KEN-ADM1-1590546715-B16</t>
  </si>
  <si>
    <t>KEN-ADM1-1590546715-B17</t>
  </si>
  <si>
    <t>KEN-ADM1-1590546715-B18</t>
  </si>
  <si>
    <t>KEN-ADM1-1590546715-B19</t>
  </si>
  <si>
    <t>KEN-ADM1-1590546715-B2</t>
  </si>
  <si>
    <t>KEN-ADM1-1590546715-B20</t>
  </si>
  <si>
    <t>KEN-ADM1-1590546715-B21</t>
  </si>
  <si>
    <t>KEN-ADM1-1590546715-B22</t>
  </si>
  <si>
    <t>KEN-ADM1-1590546715-B23</t>
  </si>
  <si>
    <t>KEN-ADM1-1590546715-B24</t>
  </si>
  <si>
    <t>KEN-ADM1-1590546715-B25</t>
  </si>
  <si>
    <t>KEN-ADM1-1590546715-B26</t>
  </si>
  <si>
    <t>KEN-ADM1-1590546715-B27</t>
  </si>
  <si>
    <t>KEN-ADM1-1590546715-B28</t>
  </si>
  <si>
    <t>KEN-ADM1-1590546715-B29</t>
  </si>
  <si>
    <t>KEN-ADM1-1590546715-B3</t>
  </si>
  <si>
    <t>KEN-ADM1-1590546715-B30</t>
  </si>
  <si>
    <t>KEN-ADM1-1590546715-B31</t>
  </si>
  <si>
    <t>KEN-ADM1-1590546715-B32</t>
  </si>
  <si>
    <t>KEN-ADM1-1590546715-B33</t>
  </si>
  <si>
    <t>KEN-ADM1-1590546715-B34</t>
  </si>
  <si>
    <t>KEN-ADM1-1590546715-B35</t>
  </si>
  <si>
    <t>KEN-ADM1-1590546715-B36</t>
  </si>
  <si>
    <t>KEN-ADM1-1590546715-B37</t>
  </si>
  <si>
    <t>KEN-ADM1-1590546715-B38</t>
  </si>
  <si>
    <t>KEN-ADM1-1590546715-B39</t>
  </si>
  <si>
    <t>KEN-ADM1-1590546715-B4</t>
  </si>
  <si>
    <t>KEN-ADM1-1590546715-B40</t>
  </si>
  <si>
    <t>KEN-ADM1-1590546715-B41</t>
  </si>
  <si>
    <t>KEN-ADM1-1590546715-B42</t>
  </si>
  <si>
    <t>KEN-ADM1-1590546715-B43</t>
  </si>
  <si>
    <t>KEN-ADM1-1590546715-B44</t>
  </si>
  <si>
    <t>KEN-ADM1-1590546715-B45</t>
  </si>
  <si>
    <t>KEN-ADM1-1590546715-B46</t>
  </si>
  <si>
    <t>KEN-ADM1-1590546715-B47</t>
  </si>
  <si>
    <t>KEN-ADM1-1590546715-B5</t>
  </si>
  <si>
    <t>KEN-ADM1-1590546715-B6</t>
  </si>
  <si>
    <t>KEN-ADM1-1590546715-B7</t>
  </si>
  <si>
    <t>KEN-ADM1-1590546715-B8</t>
  </si>
  <si>
    <t>KEN-ADM1-1590546715-B9</t>
  </si>
  <si>
    <t>MDG</t>
  </si>
  <si>
    <t>MDG-ADM1-1590546715-B1</t>
  </si>
  <si>
    <t>MDG-ADM1-1590546715-B10</t>
  </si>
  <si>
    <t>MDG-ADM1-1590546715-B11</t>
  </si>
  <si>
    <t>MDG-ADM1-1590546715-B12</t>
  </si>
  <si>
    <t>MDG-ADM1-1590546715-B13</t>
  </si>
  <si>
    <t>MDG-ADM1-1590546715-B14</t>
  </si>
  <si>
    <t>MDG-ADM1-1590546715-B15</t>
  </si>
  <si>
    <t>MDG-ADM1-1590546715-B16</t>
  </si>
  <si>
    <t>MDG-ADM1-1590546715-B17</t>
  </si>
  <si>
    <t>MDG-ADM1-1590546715-B18</t>
  </si>
  <si>
    <t>MDG-ADM1-1590546715-B19</t>
  </si>
  <si>
    <t>MDG-ADM1-1590546715-B2</t>
  </si>
  <si>
    <t>MDG-ADM1-1590546715-B20</t>
  </si>
  <si>
    <t>MDG-ADM1-1590546715-B21</t>
  </si>
  <si>
    <t>MDG-ADM1-1590546715-B22</t>
  </si>
  <si>
    <t>MDG-ADM1-1590546715-B3</t>
  </si>
  <si>
    <t>MDG-ADM1-1590546715-B4</t>
  </si>
  <si>
    <t>MDG-ADM1-1590546715-B5</t>
  </si>
  <si>
    <t>MDG-ADM1-1590546715-B6</t>
  </si>
  <si>
    <t>MDG-ADM1-1590546715-B7</t>
  </si>
  <si>
    <t>MDG-ADM1-1590546715-B8</t>
  </si>
  <si>
    <t>MDG-ADM1-1590546715-B9</t>
  </si>
  <si>
    <t>MUS</t>
  </si>
  <si>
    <t>MUS-ADM1-1590775103-B1</t>
  </si>
  <si>
    <t>MUS-ADM1-1590775103-B10</t>
  </si>
  <si>
    <t>MUS-ADM1-1590775103-B2</t>
  </si>
  <si>
    <t>MUS-ADM1-1590775103-B3</t>
  </si>
  <si>
    <t>MUS-ADM1-1590775103-B4</t>
  </si>
  <si>
    <t>MUS-ADM1-1590775103-B5</t>
  </si>
  <si>
    <t>MUS-ADM1-1590775103-B6</t>
  </si>
  <si>
    <t>MUS-ADM1-1590775103-B7</t>
  </si>
  <si>
    <t>MUS-ADM1-1590775103-B8</t>
  </si>
  <si>
    <t>MUS-ADM1-1590775103-B9</t>
  </si>
  <si>
    <t>RWA</t>
  </si>
  <si>
    <t>RWA-ADM1-1590546715-B1</t>
  </si>
  <si>
    <t>RWA-ADM1-1590546715-B2</t>
  </si>
  <si>
    <t>RWA-ADM1-1590546715-B3</t>
  </si>
  <si>
    <t>RWA-ADM1-1590546715-B4</t>
  </si>
  <si>
    <t>RWA-ADM1-1590546715-B5</t>
  </si>
  <si>
    <t>SDN</t>
  </si>
  <si>
    <t>SDN-ADM1-1590546715-B1</t>
  </si>
  <si>
    <t>SDN-ADM1-1590546715-B10</t>
  </si>
  <si>
    <t>SDN-ADM1-1590546715-B11</t>
  </si>
  <si>
    <t>SDN-ADM1-1590546715-B12</t>
  </si>
  <si>
    <t>SDN-ADM1-1590546715-B13</t>
  </si>
  <si>
    <t>SDN-ADM1-1590546715-B14</t>
  </si>
  <si>
    <t>SDN-ADM1-1590546715-B15</t>
  </si>
  <si>
    <t>SDN-ADM1-1590546715-B16</t>
  </si>
  <si>
    <t>SDN-ADM1-1590546715-B17</t>
  </si>
  <si>
    <t>SDN-ADM1-1590546715-B18</t>
  </si>
  <si>
    <t>SDN-ADM1-1590546715-B2</t>
  </si>
  <si>
    <t>SDN-ADM1-1590546715-B3</t>
  </si>
  <si>
    <t>SDN-ADM1-1590546715-B4</t>
  </si>
  <si>
    <t>SDN-ADM1-1590546715-B5</t>
  </si>
  <si>
    <t>SDN-ADM1-1590546715-B6</t>
  </si>
  <si>
    <t>SDN-ADM1-1590546715-B7</t>
  </si>
  <si>
    <t>SDN-ADM1-1590546715-B8</t>
  </si>
  <si>
    <t>SDN-ADM1-1590546715-B9</t>
  </si>
  <si>
    <t>SOM</t>
  </si>
  <si>
    <t>SOM-ADM1-1590546715-B1</t>
  </si>
  <si>
    <t>SOM-ADM1-1590546715-B10</t>
  </si>
  <si>
    <t>SOM-ADM1-1590546715-B11</t>
  </si>
  <si>
    <t>SOM-ADM1-1590546715-B12</t>
  </si>
  <si>
    <t>SOM-ADM1-1590546715-B13</t>
  </si>
  <si>
    <t>SOM-ADM1-1590546715-B14</t>
  </si>
  <si>
    <t>SOM-ADM1-1590546715-B15</t>
  </si>
  <si>
    <t>SOM-ADM1-1590546715-B16</t>
  </si>
  <si>
    <t>SOM-ADM1-1590546715-B17</t>
  </si>
  <si>
    <t>SOM-ADM1-1590546715-B18</t>
  </si>
  <si>
    <t>SOM-ADM1-1590546715-B2</t>
  </si>
  <si>
    <t>SOM-ADM1-1590546715-B3</t>
  </si>
  <si>
    <t>SOM-ADM1-1590546715-B4</t>
  </si>
  <si>
    <t>SOM-ADM1-1590546715-B5</t>
  </si>
  <si>
    <t>SOM-ADM1-1590546715-B6</t>
  </si>
  <si>
    <t>SOM-ADM1-1590546715-B7</t>
  </si>
  <si>
    <t>SOM-ADM1-1590546715-B8</t>
  </si>
  <si>
    <t>SOM-ADM1-1590546715-B9</t>
  </si>
  <si>
    <t>SSD</t>
  </si>
  <si>
    <t>SSD-ADM1-1590546715-B1</t>
  </si>
  <si>
    <t>SSD-ADM1-1590546715-B10</t>
  </si>
  <si>
    <t>SSD-ADM1-1590546715-B2</t>
  </si>
  <si>
    <t>SSD-ADM1-1590546715-B3</t>
  </si>
  <si>
    <t>SSD-ADM1-1590546715-B4</t>
  </si>
  <si>
    <t>SSD-ADM1-1590546715-B5</t>
  </si>
  <si>
    <t>SSD-ADM1-1590546715-B6</t>
  </si>
  <si>
    <t>SSD-ADM1-1590546715-B7</t>
  </si>
  <si>
    <t>SSD-ADM1-1590546715-B8</t>
  </si>
  <si>
    <t>SSD-ADM1-1590546715-B9</t>
  </si>
  <si>
    <t>SYC</t>
  </si>
  <si>
    <t>SYC-ADM1-1590546715-B1</t>
  </si>
  <si>
    <t>SYC-ADM1-1590546715-B10</t>
  </si>
  <si>
    <t>SYC-ADM1-1590546715-B11</t>
  </si>
  <si>
    <t>SYC-ADM1-1590546715-B12</t>
  </si>
  <si>
    <t>SYC-ADM1-1590546715-B13</t>
  </si>
  <si>
    <t>SYC-ADM1-1590546715-B14</t>
  </si>
  <si>
    <t>SYC-ADM1-1590546715-B15</t>
  </si>
  <si>
    <t>SYC-ADM1-1590546715-B16</t>
  </si>
  <si>
    <t>SYC-ADM1-1590546715-B17</t>
  </si>
  <si>
    <t>SYC-ADM1-1590546715-B18</t>
  </si>
  <si>
    <t>SYC-ADM1-1590546715-B19</t>
  </si>
  <si>
    <t>SYC-ADM1-1590546715-B2</t>
  </si>
  <si>
    <t>SYC-ADM1-1590546715-B20</t>
  </si>
  <si>
    <t>SYC-ADM1-1590546715-B21</t>
  </si>
  <si>
    <t>SYC-ADM1-1590546715-B22</t>
  </si>
  <si>
    <t>SYC-ADM1-1590546715-B23</t>
  </si>
  <si>
    <t>SYC-ADM1-1590546715-B24</t>
  </si>
  <si>
    <t>SYC-ADM1-1590546715-B25</t>
  </si>
  <si>
    <t>SYC-ADM1-1590546715-B26</t>
  </si>
  <si>
    <t>SYC-ADM1-1590546715-B3</t>
  </si>
  <si>
    <t>SYC-ADM1-1590546715-B4</t>
  </si>
  <si>
    <t>SYC-ADM1-1590546715-B5</t>
  </si>
  <si>
    <t>SYC-ADM1-1590546715-B6</t>
  </si>
  <si>
    <t>SYC-ADM1-1590546715-B7</t>
  </si>
  <si>
    <t>SYC-ADM1-1590546715-B8</t>
  </si>
  <si>
    <t>SYC-ADM1-1590546715-B9</t>
  </si>
  <si>
    <t>TZA</t>
  </si>
  <si>
    <t>TZA-ADM1-1590546715-B1</t>
  </si>
  <si>
    <t>TZA-ADM1-1590546715-B10</t>
  </si>
  <si>
    <t>TZA-ADM1-1590546715-B11</t>
  </si>
  <si>
    <t>TZA-ADM1-1590546715-B12</t>
  </si>
  <si>
    <t>TZA-ADM1-1590546715-B13</t>
  </si>
  <si>
    <t>TZA-ADM1-1590546715-B14</t>
  </si>
  <si>
    <t>TZA-ADM1-1590546715-B15</t>
  </si>
  <si>
    <t>TZA-ADM1-1590546715-B16</t>
  </si>
  <si>
    <t>TZA-ADM1-1590546715-B17</t>
  </si>
  <si>
    <t>TZA-ADM1-1590546715-B18</t>
  </si>
  <si>
    <t>TZA-ADM1-1590546715-B19</t>
  </si>
  <si>
    <t>TZA-ADM1-1590546715-B2</t>
  </si>
  <si>
    <t>TZA-ADM1-1590546715-B20</t>
  </si>
  <si>
    <t>TZA-ADM1-1590546715-B21</t>
  </si>
  <si>
    <t>TZA-ADM1-1590546715-B22</t>
  </si>
  <si>
    <t>TZA-ADM1-1590546715-B23</t>
  </si>
  <si>
    <t>TZA-ADM1-1590546715-B24</t>
  </si>
  <si>
    <t>TZA-ADM1-1590546715-B25</t>
  </si>
  <si>
    <t>TZA-ADM1-1590546715-B26</t>
  </si>
  <si>
    <t>TZA-ADM1-1590546715-B27</t>
  </si>
  <si>
    <t>TZA-ADM1-1590546715-B28</t>
  </si>
  <si>
    <t>TZA-ADM1-1590546715-B29</t>
  </si>
  <si>
    <t>TZA-ADM1-1590546715-B3</t>
  </si>
  <si>
    <t>TZA-ADM1-1590546715-B30</t>
  </si>
  <si>
    <t>TZA-ADM1-1590546715-B4</t>
  </si>
  <si>
    <t>TZA-ADM1-1590546715-B5</t>
  </si>
  <si>
    <t>TZA-ADM1-1590546715-B6</t>
  </si>
  <si>
    <t>TZA-ADM1-1590546715-B7</t>
  </si>
  <si>
    <t>TZA-ADM1-1590546715-B8</t>
  </si>
  <si>
    <t>TZA-ADM1-1590546715-B9</t>
  </si>
  <si>
    <t>UGA</t>
  </si>
  <si>
    <t>UGA-ADM1-1590546715-B1</t>
  </si>
  <si>
    <t>UGA-ADM1-1590546715-B2</t>
  </si>
  <si>
    <t>UGA-ADM1-1590546715-B3</t>
  </si>
  <si>
    <t>UGA-ADM1-1590546715-B4</t>
  </si>
  <si>
    <t>North</t>
  </si>
  <si>
    <t>DZA</t>
  </si>
  <si>
    <t>DZA-ADM1-1590546715-B1</t>
  </si>
  <si>
    <t>DZA-ADM1-1590546715-B10</t>
  </si>
  <si>
    <t>DZA-ADM1-1590546715-B11</t>
  </si>
  <si>
    <t>DZA-ADM1-1590546715-B12</t>
  </si>
  <si>
    <t>DZA-ADM1-1590546715-B13</t>
  </si>
  <si>
    <t>DZA-ADM1-1590546715-B14</t>
  </si>
  <si>
    <t>DZA-ADM1-1590546715-B15</t>
  </si>
  <si>
    <t>DZA-ADM1-1590546715-B16</t>
  </si>
  <si>
    <t>DZA-ADM1-1590546715-B17</t>
  </si>
  <si>
    <t>DZA-ADM1-1590546715-B18</t>
  </si>
  <si>
    <t>DZA-ADM1-1590546715-B19</t>
  </si>
  <si>
    <t>DZA-ADM1-1590546715-B2</t>
  </si>
  <si>
    <t>DZA-ADM1-1590546715-B20</t>
  </si>
  <si>
    <t>DZA-ADM1-1590546715-B21</t>
  </si>
  <si>
    <t>DZA-ADM1-1590546715-B22</t>
  </si>
  <si>
    <t>DZA-ADM1-1590546715-B23</t>
  </si>
  <si>
    <t>DZA-ADM1-1590546715-B24</t>
  </si>
  <si>
    <t>DZA-ADM1-1590546715-B25</t>
  </si>
  <si>
    <t>DZA-ADM1-1590546715-B26</t>
  </si>
  <si>
    <t>DZA-ADM1-1590546715-B27</t>
  </si>
  <si>
    <t>DZA-ADM1-1590546715-B28</t>
  </si>
  <si>
    <t>DZA-ADM1-1590546715-B29</t>
  </si>
  <si>
    <t>DZA-ADM1-1590546715-B3</t>
  </si>
  <si>
    <t>DZA-ADM1-1590546715-B30</t>
  </si>
  <si>
    <t>DZA-ADM1-1590546715-B31</t>
  </si>
  <si>
    <t>DZA-ADM1-1590546715-B32</t>
  </si>
  <si>
    <t>DZA-ADM1-1590546715-B33</t>
  </si>
  <si>
    <t>DZA-ADM1-1590546715-B34</t>
  </si>
  <si>
    <t>DZA-ADM1-1590546715-B35</t>
  </si>
  <si>
    <t>DZA-ADM1-1590546715-B36</t>
  </si>
  <si>
    <t>DZA-ADM1-1590546715-B37</t>
  </si>
  <si>
    <t>DZA-ADM1-1590546715-B38</t>
  </si>
  <si>
    <t>DZA-ADM1-1590546715-B39</t>
  </si>
  <si>
    <t>DZA-ADM1-1590546715-B4</t>
  </si>
  <si>
    <t>DZA-ADM1-1590546715-B40</t>
  </si>
  <si>
    <t>DZA-ADM1-1590546715-B41</t>
  </si>
  <si>
    <t>DZA-ADM1-1590546715-B42</t>
  </si>
  <si>
    <t>DZA-ADM1-1590546715-B43</t>
  </si>
  <si>
    <t>DZA-ADM1-1590546715-B44</t>
  </si>
  <si>
    <t>DZA-ADM1-1590546715-B45</t>
  </si>
  <si>
    <t>DZA-ADM1-1590546715-B46</t>
  </si>
  <si>
    <t>DZA-ADM1-1590546715-B47</t>
  </si>
  <si>
    <t>DZA-ADM1-1590546715-B48</t>
  </si>
  <si>
    <t>DZA-ADM1-1590546715-B5</t>
  </si>
  <si>
    <t>DZA-ADM1-1590546715-B6</t>
  </si>
  <si>
    <t>DZA-ADM1-1590546715-B7</t>
  </si>
  <si>
    <t>DZA-ADM1-1590546715-B8</t>
  </si>
  <si>
    <t>DZA-ADM1-1590546715-B9</t>
  </si>
  <si>
    <t>EGY</t>
  </si>
  <si>
    <t>EGY-ADM1-1590546715-B1</t>
  </si>
  <si>
    <t>EGY-ADM1-1590546715-B10</t>
  </si>
  <si>
    <t>EGY-ADM1-1590546715-B11</t>
  </si>
  <si>
    <t>EGY-ADM1-1590546715-B12</t>
  </si>
  <si>
    <t>EGY-ADM1-1590546715-B13</t>
  </si>
  <si>
    <t>EGY-ADM1-1590546715-B14</t>
  </si>
  <si>
    <t>EGY-ADM1-1590546715-B15</t>
  </si>
  <si>
    <t>EGY-ADM1-1590546715-B16</t>
  </si>
  <si>
    <t>EGY-ADM1-1590546715-B17</t>
  </si>
  <si>
    <t>EGY-ADM1-1590546715-B18</t>
  </si>
  <si>
    <t>EGY-ADM1-1590546715-B19</t>
  </si>
  <si>
    <t>EGY-ADM1-1590546715-B2</t>
  </si>
  <si>
    <t>EGY-ADM1-1590546715-B20</t>
  </si>
  <si>
    <t>EGY-ADM1-1590546715-B21</t>
  </si>
  <si>
    <t>EGY-ADM1-1590546715-B22</t>
  </si>
  <si>
    <t>EGY-ADM1-1590546715-B23</t>
  </si>
  <si>
    <t>EGY-ADM1-1590546715-B24</t>
  </si>
  <si>
    <t>EGY-ADM1-1590546715-B25</t>
  </si>
  <si>
    <t>EGY-ADM1-1590546715-B26</t>
  </si>
  <si>
    <t>EGY-ADM1-1590546715-B27</t>
  </si>
  <si>
    <t>EGY-ADM1-1590546715-B3</t>
  </si>
  <si>
    <t>EGY-ADM1-1590546715-B4</t>
  </si>
  <si>
    <t>EGY-ADM1-1590546715-B5</t>
  </si>
  <si>
    <t>EGY-ADM1-1590546715-B6</t>
  </si>
  <si>
    <t>EGY-ADM1-1590546715-B7</t>
  </si>
  <si>
    <t>EGY-ADM1-1590546715-B8</t>
  </si>
  <si>
    <t>EGY-ADM1-1590546715-B9</t>
  </si>
  <si>
    <t>LBY</t>
  </si>
  <si>
    <t>LBY-ADM1-1590546715-B1</t>
  </si>
  <si>
    <t>LBY-ADM1-1590546715-B10</t>
  </si>
  <si>
    <t>LBY-ADM1-1590546715-B11</t>
  </si>
  <si>
    <t>LBY-ADM1-1590546715-B12</t>
  </si>
  <si>
    <t>LBY-ADM1-1590546715-B13</t>
  </si>
  <si>
    <t>LBY-ADM1-1590546715-B14</t>
  </si>
  <si>
    <t>LBY-ADM1-1590546715-B15</t>
  </si>
  <si>
    <t>LBY-ADM1-1590546715-B16</t>
  </si>
  <si>
    <t>LBY-ADM1-1590546715-B17</t>
  </si>
  <si>
    <t>LBY-ADM1-1590546715-B18</t>
  </si>
  <si>
    <t>LBY-ADM1-1590546715-B19</t>
  </si>
  <si>
    <t>LBY-ADM1-1590546715-B2</t>
  </si>
  <si>
    <t>LBY-ADM1-1590546715-B20</t>
  </si>
  <si>
    <t>LBY-ADM1-1590546715-B21</t>
  </si>
  <si>
    <t>LBY-ADM1-1590546715-B22</t>
  </si>
  <si>
    <t>LBY-ADM1-1590546715-B3</t>
  </si>
  <si>
    <t>LBY-ADM1-1590546715-B4</t>
  </si>
  <si>
    <t>LBY-ADM1-1590546715-B5</t>
  </si>
  <si>
    <t>LBY-ADM1-1590546715-B6</t>
  </si>
  <si>
    <t>LBY-ADM1-1590546715-B7</t>
  </si>
  <si>
    <t>LBY-ADM1-1590546715-B8</t>
  </si>
  <si>
    <t>LBY-ADM1-1590546715-B9</t>
  </si>
  <si>
    <t>MAR</t>
  </si>
  <si>
    <t>MAR-ADM1-1590546715-B1</t>
  </si>
  <si>
    <t>MAR-ADM1-1590546715-B10</t>
  </si>
  <si>
    <t>MAR-ADM1-1590546715-B11</t>
  </si>
  <si>
    <t>MAR-ADM1-1590546715-B12</t>
  </si>
  <si>
    <t>MAR-ADM1-1590546715-B2</t>
  </si>
  <si>
    <t>MAR-ADM1-1590546715-B3</t>
  </si>
  <si>
    <t>MAR-ADM1-1590546715-B4</t>
  </si>
  <si>
    <t>MAR-ADM1-1590546715-B5</t>
  </si>
  <si>
    <t>MAR-ADM1-1590546715-B6</t>
  </si>
  <si>
    <t>MAR-ADM1-1590546715-B7</t>
  </si>
  <si>
    <t>MAR-ADM1-1590546715-B8</t>
  </si>
  <si>
    <t>MAR-ADM1-1590546715-B9</t>
  </si>
  <si>
    <t>MRT</t>
  </si>
  <si>
    <t>MRT-ADM1-1590546715-B1</t>
  </si>
  <si>
    <t>MRT-ADM1-1590546715-B10</t>
  </si>
  <si>
    <t>MRT-ADM1-1590546715-B11</t>
  </si>
  <si>
    <t>MRT-ADM1-1590546715-B12</t>
  </si>
  <si>
    <t>MRT-ADM1-1590546715-B13</t>
  </si>
  <si>
    <t>MRT-ADM1-1590546715-B2</t>
  </si>
  <si>
    <t>MRT-ADM1-1590546715-B3</t>
  </si>
  <si>
    <t>MRT-ADM1-1590546715-B4</t>
  </si>
  <si>
    <t>MRT-ADM1-1590546715-B5</t>
  </si>
  <si>
    <t>MRT-ADM1-1590546715-B6</t>
  </si>
  <si>
    <t>MRT-ADM1-1590546715-B7</t>
  </si>
  <si>
    <t>MRT-ADM1-1590546715-B8</t>
  </si>
  <si>
    <t>MRT-ADM1-1590546715-B9</t>
  </si>
  <si>
    <t>TUN</t>
  </si>
  <si>
    <t>TUN-ADM1-1590546715-B1</t>
  </si>
  <si>
    <t>TUN-ADM1-1590546715-B10</t>
  </si>
  <si>
    <t>TUN-ADM1-1590546715-B11</t>
  </si>
  <si>
    <t>TUN-ADM1-1590546715-B12</t>
  </si>
  <si>
    <t>TUN-ADM1-1590546715-B13</t>
  </si>
  <si>
    <t>TUN-ADM1-1590546715-B14</t>
  </si>
  <si>
    <t>TUN-ADM1-1590546715-B15</t>
  </si>
  <si>
    <t>TUN-ADM1-1590546715-B16</t>
  </si>
  <si>
    <t>TUN-ADM1-1590546715-B17</t>
  </si>
  <si>
    <t>TUN-ADM1-1590546715-B18</t>
  </si>
  <si>
    <t>TUN-ADM1-1590546715-B19</t>
  </si>
  <si>
    <t>TUN-ADM1-1590546715-B2</t>
  </si>
  <si>
    <t>TUN-ADM1-1590546715-B20</t>
  </si>
  <si>
    <t>TUN-ADM1-1590546715-B21</t>
  </si>
  <si>
    <t>TUN-ADM1-1590546715-B22</t>
  </si>
  <si>
    <t>TUN-ADM1-1590546715-B23</t>
  </si>
  <si>
    <t>TUN-ADM1-1590546715-B24</t>
  </si>
  <si>
    <t>TUN-ADM1-1590546715-B3</t>
  </si>
  <si>
    <t>TUN-ADM1-1590546715-B4</t>
  </si>
  <si>
    <t>TUN-ADM1-1590546715-B5</t>
  </si>
  <si>
    <t>TUN-ADM1-1590546715-B6</t>
  </si>
  <si>
    <t>TUN-ADM1-1590546715-B7</t>
  </si>
  <si>
    <t>TUN-ADM1-1590546715-B8</t>
  </si>
  <si>
    <t>TUN-ADM1-1590546715-B9</t>
  </si>
  <si>
    <t>South</t>
  </si>
  <si>
    <t>AGO</t>
  </si>
  <si>
    <t>AGO-ADM1-1590546715-B1</t>
  </si>
  <si>
    <t>AGO-ADM1-1590546715-B10</t>
  </si>
  <si>
    <t>AGO-ADM1-1590546715-B11</t>
  </si>
  <si>
    <t>AGO-ADM1-1590546715-B12</t>
  </si>
  <si>
    <t>AGO-ADM1-1590546715-B13</t>
  </si>
  <si>
    <t>AGO-ADM1-1590546715-B14</t>
  </si>
  <si>
    <t>AGO-ADM1-1590546715-B15</t>
  </si>
  <si>
    <t>AGO-ADM1-1590546715-B16</t>
  </si>
  <si>
    <t>AGO-ADM1-1590546715-B17</t>
  </si>
  <si>
    <t>AGO-ADM1-1590546715-B18</t>
  </si>
  <si>
    <t>AGO-ADM1-1590546715-B2</t>
  </si>
  <si>
    <t>AGO-ADM1-1590546715-B3</t>
  </si>
  <si>
    <t>AGO-ADM1-1590546715-B4</t>
  </si>
  <si>
    <t>AGO-ADM1-1590546715-B5</t>
  </si>
  <si>
    <t>AGO-ADM1-1590546715-B6</t>
  </si>
  <si>
    <t>AGO-ADM1-1590546715-B7</t>
  </si>
  <si>
    <t>AGO-ADM1-1590546715-B8</t>
  </si>
  <si>
    <t>AGO-ADM1-1590546715-B9</t>
  </si>
  <si>
    <t>BWA</t>
  </si>
  <si>
    <t>BWA-ADM1-1590546715-B1</t>
  </si>
  <si>
    <t>BWA-ADM1-1590546715-B10</t>
  </si>
  <si>
    <t>BWA-ADM1-1590546715-B2</t>
  </si>
  <si>
    <t>BWA-ADM1-1590546715-B3</t>
  </si>
  <si>
    <t>BWA-ADM1-1590546715-B4</t>
  </si>
  <si>
    <t>BWA-ADM1-1590546715-B5</t>
  </si>
  <si>
    <t>BWA-ADM1-1590546715-B6</t>
  </si>
  <si>
    <t>BWA-ADM1-1590546715-B7</t>
  </si>
  <si>
    <t>BWA-ADM1-1590546715-B8</t>
  </si>
  <si>
    <t>BWA-ADM1-1590546715-B9</t>
  </si>
  <si>
    <t>LSO</t>
  </si>
  <si>
    <t>LSO-ADM1-1590546715-B1</t>
  </si>
  <si>
    <t>LSO-ADM1-1590546715-B10</t>
  </si>
  <si>
    <t>LSO-ADM1-1590546715-B2</t>
  </si>
  <si>
    <t>LSO-ADM1-1590546715-B3</t>
  </si>
  <si>
    <t>LSO-ADM1-1590546715-B4</t>
  </si>
  <si>
    <t>LSO-ADM1-1590546715-B5</t>
  </si>
  <si>
    <t>LSO-ADM1-1590546715-B6</t>
  </si>
  <si>
    <t>LSO-ADM1-1590546715-B7</t>
  </si>
  <si>
    <t>LSO-ADM1-1590546715-B8</t>
  </si>
  <si>
    <t>LSO-ADM1-1590546715-B9</t>
  </si>
  <si>
    <t>MOZ</t>
  </si>
  <si>
    <t>MOZ-ADM1-1590546715-B1</t>
  </si>
  <si>
    <t>MOZ-ADM1-1590546715-B10</t>
  </si>
  <si>
    <t>MOZ-ADM1-1590546715-B2</t>
  </si>
  <si>
    <t>MOZ-ADM1-1590546715-B3</t>
  </si>
  <si>
    <t>MOZ-ADM1-1590546715-B4</t>
  </si>
  <si>
    <t>MOZ-ADM1-1590546715-B5</t>
  </si>
  <si>
    <t>MOZ-ADM1-1590546715-B6</t>
  </si>
  <si>
    <t>MOZ-ADM1-1590546715-B7</t>
  </si>
  <si>
    <t>MOZ-ADM1-1590546715-B8</t>
  </si>
  <si>
    <t>MOZ-ADM1-1590546715-B9</t>
  </si>
  <si>
    <t>MWI</t>
  </si>
  <si>
    <t>MWI-ADM1-1590546715-B1</t>
  </si>
  <si>
    <t>MWI-ADM1-1590546715-B2</t>
  </si>
  <si>
    <t>MWI-ADM1-1590546715-B3</t>
  </si>
  <si>
    <t>NAM</t>
  </si>
  <si>
    <t>NAM-ADM1-1590546715-B1</t>
  </si>
  <si>
    <t>NAM-ADM1-1590546715-B10</t>
  </si>
  <si>
    <t>NAM-ADM1-1590546715-B11</t>
  </si>
  <si>
    <t>NAM-ADM1-1590546715-B12</t>
  </si>
  <si>
    <t>NAM-ADM1-1590546715-B13</t>
  </si>
  <si>
    <t>NAM-ADM1-1590546715-B14</t>
  </si>
  <si>
    <t>NAM-ADM1-1590546715-B2</t>
  </si>
  <si>
    <t>NAM-ADM1-1590546715-B3</t>
  </si>
  <si>
    <t>NAM-ADM1-1590546715-B4</t>
  </si>
  <si>
    <t>NAM-ADM1-1590546715-B5</t>
  </si>
  <si>
    <t>NAM-ADM1-1590546715-B6</t>
  </si>
  <si>
    <t>NAM-ADM1-1590546715-B7</t>
  </si>
  <si>
    <t>NAM-ADM1-1590546715-B8</t>
  </si>
  <si>
    <t>NAM-ADM1-1590546715-B9</t>
  </si>
  <si>
    <t>SWZ</t>
  </si>
  <si>
    <t>SWZ-ADM1-1590546715-B1</t>
  </si>
  <si>
    <t>SWZ-ADM1-1590546715-B2</t>
  </si>
  <si>
    <t>SWZ-ADM1-1590546715-B3</t>
  </si>
  <si>
    <t>SWZ-ADM1-1590546715-B4</t>
  </si>
  <si>
    <t>ZAF</t>
  </si>
  <si>
    <t>ZAF-ADM1-1590546715-B1</t>
  </si>
  <si>
    <t>ZAF-ADM1-1590546715-B2</t>
  </si>
  <si>
    <t>ZAF-ADM1-1590546715-B3</t>
  </si>
  <si>
    <t>ZAF-ADM1-1590546715-B4</t>
  </si>
  <si>
    <t>ZAF-ADM1-1590546715-B5</t>
  </si>
  <si>
    <t>ZAF-ADM1-1590546715-B6</t>
  </si>
  <si>
    <t>ZAF-ADM1-1590546715-B7</t>
  </si>
  <si>
    <t>ZAF-ADM1-1590546715-B8</t>
  </si>
  <si>
    <t>ZAF-ADM1-1590546715-B9</t>
  </si>
  <si>
    <t>ZMB</t>
  </si>
  <si>
    <t>ZMB-ADM1-1590546715-B1</t>
  </si>
  <si>
    <t>ZMB-ADM1-1590546715-B10</t>
  </si>
  <si>
    <t>ZMB-ADM1-1590546715-B2</t>
  </si>
  <si>
    <t>ZMB-ADM1-1590546715-B3</t>
  </si>
  <si>
    <t>ZMB-ADM1-1590546715-B4</t>
  </si>
  <si>
    <t>ZMB-ADM1-1590546715-B5</t>
  </si>
  <si>
    <t>ZMB-ADM1-1590546715-B6</t>
  </si>
  <si>
    <t>ZMB-ADM1-1590546715-B7</t>
  </si>
  <si>
    <t>ZMB-ADM1-1590546715-B8</t>
  </si>
  <si>
    <t>ZMB-ADM1-1590546715-B9</t>
  </si>
  <si>
    <t>ZWE</t>
  </si>
  <si>
    <t>ZWE-ADM1-1590546715-B1</t>
  </si>
  <si>
    <t>ZWE-ADM1-1590546715-B10</t>
  </si>
  <si>
    <t>ZWE-ADM1-1590546715-B2</t>
  </si>
  <si>
    <t>ZWE-ADM1-1590546715-B3</t>
  </si>
  <si>
    <t>ZWE-ADM1-1590546715-B4</t>
  </si>
  <si>
    <t>ZWE-ADM1-1590546715-B5</t>
  </si>
  <si>
    <t>ZWE-ADM1-1590546715-B6</t>
  </si>
  <si>
    <t>ZWE-ADM1-1590546715-B7</t>
  </si>
  <si>
    <t>ZWE-ADM1-1590546715-B8</t>
  </si>
  <si>
    <t>ZWE-ADM1-1590546715-B9</t>
  </si>
  <si>
    <t>West</t>
  </si>
  <si>
    <t>BEN</t>
  </si>
  <si>
    <t>BEN-ADM1-1590546715-B1</t>
  </si>
  <si>
    <t>BEN-ADM1-1590546715-B10</t>
  </si>
  <si>
    <t>BEN-ADM1-1590546715-B11</t>
  </si>
  <si>
    <t>BEN-ADM1-1590546715-B12</t>
  </si>
  <si>
    <t>BEN-ADM1-1590546715-B2</t>
  </si>
  <si>
    <t>BEN-ADM1-1590546715-B3</t>
  </si>
  <si>
    <t>BEN-ADM1-1590546715-B4</t>
  </si>
  <si>
    <t>BEN-ADM1-1590546715-B5</t>
  </si>
  <si>
    <t>BEN-ADM1-1590546715-B6</t>
  </si>
  <si>
    <t>BEN-ADM1-1590546715-B7</t>
  </si>
  <si>
    <t>BEN-ADM1-1590546715-B8</t>
  </si>
  <si>
    <t>BEN-ADM1-1590546715-B9</t>
  </si>
  <si>
    <t>BFA</t>
  </si>
  <si>
    <t>BFA-ADM1-1590546715-B1</t>
  </si>
  <si>
    <t>BFA-ADM1-1590546715-B10</t>
  </si>
  <si>
    <t>BFA-ADM1-1590546715-B11</t>
  </si>
  <si>
    <t>BFA-ADM1-1590546715-B12</t>
  </si>
  <si>
    <t>BFA-ADM1-1590546715-B13</t>
  </si>
  <si>
    <t>BFA-ADM1-1590546715-B2</t>
  </si>
  <si>
    <t>BFA-ADM1-1590546715-B3</t>
  </si>
  <si>
    <t>BFA-ADM1-1590546715-B4</t>
  </si>
  <si>
    <t>BFA-ADM1-1590546715-B5</t>
  </si>
  <si>
    <t>BFA-ADM1-1590546715-B6</t>
  </si>
  <si>
    <t>BFA-ADM1-1590546715-B7</t>
  </si>
  <si>
    <t>BFA-ADM1-1590546715-B8</t>
  </si>
  <si>
    <t>BFA-ADM1-1590546715-B9</t>
  </si>
  <si>
    <t>CIV</t>
  </si>
  <si>
    <t>CIV-ADM1-1590546715-B1</t>
  </si>
  <si>
    <t>CIV-ADM1-1590546715-B10</t>
  </si>
  <si>
    <t>CIV-ADM1-1590546715-B11</t>
  </si>
  <si>
    <t>CIV-ADM1-1590546715-B12</t>
  </si>
  <si>
    <t>CIV-ADM1-1590546715-B13</t>
  </si>
  <si>
    <t>CIV-ADM1-1590546715-B14</t>
  </si>
  <si>
    <t>CIV-ADM1-1590546715-B2</t>
  </si>
  <si>
    <t>CIV-ADM1-1590546715-B3</t>
  </si>
  <si>
    <t>CIV-ADM1-1590546715-B4</t>
  </si>
  <si>
    <t>CIV-ADM1-1590546715-B5</t>
  </si>
  <si>
    <t>CIV-ADM1-1590546715-B6</t>
  </si>
  <si>
    <t>CIV-ADM1-1590546715-B7</t>
  </si>
  <si>
    <t>CIV-ADM1-1590546715-B8</t>
  </si>
  <si>
    <t>CIV-ADM1-1590546715-B9</t>
  </si>
  <si>
    <t>CPV</t>
  </si>
  <si>
    <t>CPV-ADM1-1590546715-B1</t>
  </si>
  <si>
    <t>CPV-ADM1-1590546715-B10</t>
  </si>
  <si>
    <t>CPV-ADM1-1590546715-B11</t>
  </si>
  <si>
    <t>CPV-ADM1-1590546715-B12</t>
  </si>
  <si>
    <t>CPV-ADM1-1590546715-B13</t>
  </si>
  <si>
    <t>CPV-ADM1-1590546715-B14</t>
  </si>
  <si>
    <t>CPV-ADM1-1590546715-B15</t>
  </si>
  <si>
    <t>CPV-ADM1-1590546715-B16</t>
  </si>
  <si>
    <t>CPV-ADM1-1590546715-B17</t>
  </si>
  <si>
    <t>CPV-ADM1-1590546715-B18</t>
  </si>
  <si>
    <t>CPV-ADM1-1590546715-B19</t>
  </si>
  <si>
    <t>CPV-ADM1-1590546715-B2</t>
  </si>
  <si>
    <t>CPV-ADM1-1590546715-B20</t>
  </si>
  <si>
    <t>CPV-ADM1-1590546715-B21</t>
  </si>
  <si>
    <t>CPV-ADM1-1590546715-B22</t>
  </si>
  <si>
    <t>CPV-ADM1-1590546715-B3</t>
  </si>
  <si>
    <t>CPV-ADM1-1590546715-B4</t>
  </si>
  <si>
    <t>CPV-ADM1-1590546715-B5</t>
  </si>
  <si>
    <t>CPV-ADM1-1590546715-B6</t>
  </si>
  <si>
    <t>CPV-ADM1-1590546715-B7</t>
  </si>
  <si>
    <t>CPV-ADM1-1590546715-B8</t>
  </si>
  <si>
    <t>CPV-ADM1-1590546715-B9</t>
  </si>
  <si>
    <t>GHA</t>
  </si>
  <si>
    <t>GHA-ADM1-1590546715-B1</t>
  </si>
  <si>
    <t>GHA-ADM1-1590546715-B10</t>
  </si>
  <si>
    <t>GHA-ADM1-1590546715-B2</t>
  </si>
  <si>
    <t>GHA-ADM1-1590546715-B3</t>
  </si>
  <si>
    <t>GHA-ADM1-1590546715-B4</t>
  </si>
  <si>
    <t>GHA-ADM1-1590546715-B5</t>
  </si>
  <si>
    <t>GHA-ADM1-1590546715-B6</t>
  </si>
  <si>
    <t>GHA-ADM1-1590546715-B7</t>
  </si>
  <si>
    <t>GHA-ADM1-1590546715-B8</t>
  </si>
  <si>
    <t>GHA-ADM1-1590546715-B9</t>
  </si>
  <si>
    <t>GIN</t>
  </si>
  <si>
    <t>GIN-ADM1-1590546715-B1</t>
  </si>
  <si>
    <t>GIN-ADM1-1590546715-B2</t>
  </si>
  <si>
    <t>GIN-ADM1-1590546715-B3</t>
  </si>
  <si>
    <t>GIN-ADM1-1590546715-B4</t>
  </si>
  <si>
    <t>GIN-ADM1-1590546715-B5</t>
  </si>
  <si>
    <t>GIN-ADM1-1590546715-B6</t>
  </si>
  <si>
    <t>GIN-ADM1-1590546715-B7</t>
  </si>
  <si>
    <t>GIN-ADM1-1590546715-B8</t>
  </si>
  <si>
    <t>GMB</t>
  </si>
  <si>
    <t>GMB-ADM1-1590546715-B1</t>
  </si>
  <si>
    <t>GMB-ADM1-1590546715-B2</t>
  </si>
  <si>
    <t>GMB-ADM1-1590546715-B3</t>
  </si>
  <si>
    <t>GMB-ADM1-1590546715-B4</t>
  </si>
  <si>
    <t>GMB-ADM1-1590546715-B5</t>
  </si>
  <si>
    <t>GMB-ADM1-1590546715-B6</t>
  </si>
  <si>
    <t>GMB-ADM1-1590546715-B7</t>
  </si>
  <si>
    <t>GMB-ADM1-1590546715-B8</t>
  </si>
  <si>
    <t>GNB</t>
  </si>
  <si>
    <t>GNB-ADM1-1590546715-B1</t>
  </si>
  <si>
    <t>GNB-ADM1-1590546715-B2</t>
  </si>
  <si>
    <t>GNB-ADM1-1590546715-B3</t>
  </si>
  <si>
    <t>GNB-ADM1-1590546715-B4</t>
  </si>
  <si>
    <t>GNB-ADM1-1590546715-B5</t>
  </si>
  <si>
    <t>GNB-ADM1-1590546715-B6</t>
  </si>
  <si>
    <t>GNB-ADM1-1590546715-B7</t>
  </si>
  <si>
    <t>GNB-ADM1-1590546715-B8</t>
  </si>
  <si>
    <t>GNB-ADM1-1590546715-B9</t>
  </si>
  <si>
    <t>LBR</t>
  </si>
  <si>
    <t>LBR-ADM1-1590546715-B1</t>
  </si>
  <si>
    <t>LBR-ADM1-1590546715-B10</t>
  </si>
  <si>
    <t>LBR-ADM1-1590546715-B11</t>
  </si>
  <si>
    <t>LBR-ADM1-1590546715-B12</t>
  </si>
  <si>
    <t>LBR-ADM1-1590546715-B13</t>
  </si>
  <si>
    <t>LBR-ADM1-1590546715-B14</t>
  </si>
  <si>
    <t>LBR-ADM1-1590546715-B15</t>
  </si>
  <si>
    <t>LBR-ADM1-1590546715-B2</t>
  </si>
  <si>
    <t>LBR-ADM1-1590546715-B3</t>
  </si>
  <si>
    <t>LBR-ADM1-1590546715-B4</t>
  </si>
  <si>
    <t>LBR-ADM1-1590546715-B5</t>
  </si>
  <si>
    <t>LBR-ADM1-1590546715-B6</t>
  </si>
  <si>
    <t>LBR-ADM1-1590546715-B7</t>
  </si>
  <si>
    <t>LBR-ADM1-1590546715-B8</t>
  </si>
  <si>
    <t>LBR-ADM1-1590546715-B9</t>
  </si>
  <si>
    <t>MLI</t>
  </si>
  <si>
    <t>MLI-ADM1-1590546715-B1</t>
  </si>
  <si>
    <t>MLI-ADM1-1590546715-B2</t>
  </si>
  <si>
    <t>MLI-ADM1-1590546715-B3</t>
  </si>
  <si>
    <t>MLI-ADM1-1590546715-B4</t>
  </si>
  <si>
    <t>MLI-ADM1-1590546715-B5</t>
  </si>
  <si>
    <t>MLI-ADM1-1590546715-B6</t>
  </si>
  <si>
    <t>MLI-ADM1-1590546715-B7</t>
  </si>
  <si>
    <t>MLI-ADM1-1590546715-B8</t>
  </si>
  <si>
    <t>MLI-ADM1-1590546715-B9</t>
  </si>
  <si>
    <t>NER</t>
  </si>
  <si>
    <t>NER-ADM1-1590546715-B1</t>
  </si>
  <si>
    <t>NER-ADM1-1590546715-B2</t>
  </si>
  <si>
    <t>NER-ADM1-1590546715-B3</t>
  </si>
  <si>
    <t>NER-ADM1-1590546715-B4</t>
  </si>
  <si>
    <t>NER-ADM1-1590546715-B5</t>
  </si>
  <si>
    <t>NER-ADM1-1590546715-B6</t>
  </si>
  <si>
    <t>NER-ADM1-1590546715-B7</t>
  </si>
  <si>
    <t>NER-ADM1-1590546715-B8</t>
  </si>
  <si>
    <t>NGA</t>
  </si>
  <si>
    <t>NGA-ADM1-1590546715-B1</t>
  </si>
  <si>
    <t>NGA-ADM1-1590546715-B10</t>
  </si>
  <si>
    <t>NGA-ADM1-1590546715-B11</t>
  </si>
  <si>
    <t>NGA-ADM1-1590546715-B12</t>
  </si>
  <si>
    <t>NGA-ADM1-1590546715-B13</t>
  </si>
  <si>
    <t>NGA-ADM1-1590546715-B14</t>
  </si>
  <si>
    <t>NGA-ADM1-1590546715-B15</t>
  </si>
  <si>
    <t>NGA-ADM1-1590546715-B16</t>
  </si>
  <si>
    <t>NGA-ADM1-1590546715-B17</t>
  </si>
  <si>
    <t>NGA-ADM1-1590546715-B18</t>
  </si>
  <si>
    <t>NGA-ADM1-1590546715-B19</t>
  </si>
  <si>
    <t>NGA-ADM1-1590546715-B2</t>
  </si>
  <si>
    <t>NGA-ADM1-1590546715-B20</t>
  </si>
  <si>
    <t>NGA-ADM1-1590546715-B21</t>
  </si>
  <si>
    <t>NGA-ADM1-1590546715-B22</t>
  </si>
  <si>
    <t>NGA-ADM1-1590546715-B23</t>
  </si>
  <si>
    <t>NGA-ADM1-1590546715-B24</t>
  </si>
  <si>
    <t>NGA-ADM1-1590546715-B25</t>
  </si>
  <si>
    <t>NGA-ADM1-1590546715-B26</t>
  </si>
  <si>
    <t>NGA-ADM1-1590546715-B27</t>
  </si>
  <si>
    <t>NGA-ADM1-1590546715-B28</t>
  </si>
  <si>
    <t>NGA-ADM1-1590546715-B29</t>
  </si>
  <si>
    <t>NGA-ADM1-1590546715-B3</t>
  </si>
  <si>
    <t>NGA-ADM1-1590546715-B30</t>
  </si>
  <si>
    <t>NGA-ADM1-1590546715-B31</t>
  </si>
  <si>
    <t>NGA-ADM1-1590546715-B32</t>
  </si>
  <si>
    <t>NGA-ADM1-1590546715-B33</t>
  </si>
  <si>
    <t>NGA-ADM1-1590546715-B34</t>
  </si>
  <si>
    <t>NGA-ADM1-1590546715-B35</t>
  </si>
  <si>
    <t>NGA-ADM1-1590546715-B36</t>
  </si>
  <si>
    <t>NGA-ADM1-1590546715-B37</t>
  </si>
  <si>
    <t>NGA-ADM1-1590546715-B4</t>
  </si>
  <si>
    <t>NGA-ADM1-1590546715-B5</t>
  </si>
  <si>
    <t>NGA-ADM1-1590546715-B6</t>
  </si>
  <si>
    <t>NGA-ADM1-1590546715-B7</t>
  </si>
  <si>
    <t>NGA-ADM1-1590546715-B8</t>
  </si>
  <si>
    <t>NGA-ADM1-1590546715-B9</t>
  </si>
  <si>
    <t>SEN</t>
  </si>
  <si>
    <t>SEN-ADM1-1590546715-B1</t>
  </si>
  <si>
    <t>SEN-ADM1-1590546715-B10</t>
  </si>
  <si>
    <t>SEN-ADM1-1590546715-B11</t>
  </si>
  <si>
    <t>SEN-ADM1-1590546715-B12</t>
  </si>
  <si>
    <t>SEN-ADM1-1590546715-B13</t>
  </si>
  <si>
    <t>SEN-ADM1-1590546715-B14</t>
  </si>
  <si>
    <t>SEN-ADM1-1590546715-B2</t>
  </si>
  <si>
    <t>SEN-ADM1-1590546715-B3</t>
  </si>
  <si>
    <t>SEN-ADM1-1590546715-B4</t>
  </si>
  <si>
    <t>SEN-ADM1-1590546715-B5</t>
  </si>
  <si>
    <t>SEN-ADM1-1590546715-B6</t>
  </si>
  <si>
    <t>SEN-ADM1-1590546715-B7</t>
  </si>
  <si>
    <t>SEN-ADM1-1590546715-B8</t>
  </si>
  <si>
    <t>SEN-ADM1-1590546715-B9</t>
  </si>
  <si>
    <t>SLE</t>
  </si>
  <si>
    <t>SLE-ADM1-1590546715-B1</t>
  </si>
  <si>
    <t>SLE-ADM1-1590546715-B2</t>
  </si>
  <si>
    <t>SLE-ADM1-1590546715-B3</t>
  </si>
  <si>
    <t>SLE-ADM1-1590546715-B4</t>
  </si>
  <si>
    <t>TGO</t>
  </si>
  <si>
    <t>TGO-ADM1-1590546715-B1</t>
  </si>
  <si>
    <t>TGO-ADM1-1590546715-B2</t>
  </si>
  <si>
    <t>TGO-ADM1-1590546715-B3</t>
  </si>
  <si>
    <t>TGO-ADM1-1590546715-B4</t>
  </si>
  <si>
    <t>TGO-ADM1-1590546715-B5</t>
  </si>
  <si>
    <t>INCR_BUILDINGS</t>
  </si>
  <si>
    <t>INCR_DWELLINGS</t>
  </si>
  <si>
    <t>INCR_OCCUPANTS</t>
  </si>
  <si>
    <t>INCR_COST</t>
  </si>
  <si>
    <t>2025_BUILDINGS</t>
  </si>
  <si>
    <t>2030_BUILDINGS</t>
  </si>
  <si>
    <t>2040_BUILDINGS</t>
  </si>
  <si>
    <t>2045_BUILDINGS</t>
  </si>
  <si>
    <t>2025_DWELLINGS</t>
  </si>
  <si>
    <t>2030_DWELLINGS</t>
  </si>
  <si>
    <t>2040_DWELLINGS</t>
  </si>
  <si>
    <t>2045_DWELLINGS</t>
  </si>
  <si>
    <t>2020_OCCUPANTS</t>
  </si>
  <si>
    <t>2025_OCCUPANTS</t>
  </si>
  <si>
    <t>2030_OCCUPANTS</t>
  </si>
  <si>
    <t>2035_OCCUPANTS</t>
  </si>
  <si>
    <t>2050_OCCUPANTS</t>
  </si>
  <si>
    <t>2040_OCCUPANTS</t>
  </si>
  <si>
    <t>2045_OCCUPANTS</t>
  </si>
  <si>
    <t>2025_TOTAL_REPL_COST_USD</t>
  </si>
  <si>
    <t>2030_TOTAL_REPL_COST_USD</t>
  </si>
  <si>
    <t>2040_TOTAL_REPL_COST_USD</t>
  </si>
  <si>
    <t>2045_TOTAL_REPL_COST_USD</t>
  </si>
  <si>
    <t>shapeName</t>
  </si>
  <si>
    <t>shapeISO</t>
  </si>
  <si>
    <t>Cunene</t>
  </si>
  <si>
    <t>AO-CNN</t>
  </si>
  <si>
    <t>Cuanza Norte</t>
  </si>
  <si>
    <t>AO-CNO</t>
  </si>
  <si>
    <t>Cuanza Sul</t>
  </si>
  <si>
    <t>AO-CUS</t>
  </si>
  <si>
    <t>Huambo</t>
  </si>
  <si>
    <t>AO-HUA</t>
  </si>
  <si>
    <t>Huíla</t>
  </si>
  <si>
    <t>AO-HUI</t>
  </si>
  <si>
    <t>Luanda</t>
  </si>
  <si>
    <t>AO-LUA</t>
  </si>
  <si>
    <t>Lunda Norte</t>
  </si>
  <si>
    <t>AO-LNO</t>
  </si>
  <si>
    <t>Lunda Sul</t>
  </si>
  <si>
    <t>AO-LSU</t>
  </si>
  <si>
    <t>Moxico</t>
  </si>
  <si>
    <t>AO-MOX</t>
  </si>
  <si>
    <t>Namibe</t>
  </si>
  <si>
    <t>AO-NAM</t>
  </si>
  <si>
    <t>Cabinda</t>
  </si>
  <si>
    <t>AO-CAB</t>
  </si>
  <si>
    <t>Zaire</t>
  </si>
  <si>
    <t>AO-ZAI</t>
  </si>
  <si>
    <t>Uíge</t>
  </si>
  <si>
    <t>AO-UIG</t>
  </si>
  <si>
    <t>Malanje</t>
  </si>
  <si>
    <t>AO-MAL</t>
  </si>
  <si>
    <t>Cuando Cubango</t>
  </si>
  <si>
    <t>AO-CCU</t>
  </si>
  <si>
    <t>Bengo</t>
  </si>
  <si>
    <t>AO-BGO</t>
  </si>
  <si>
    <t>Benguela</t>
  </si>
  <si>
    <t>AO-BGU</t>
  </si>
  <si>
    <t>Bié</t>
  </si>
  <si>
    <t>AO-BIE</t>
  </si>
  <si>
    <t>Bujumbura Mairie</t>
  </si>
  <si>
    <t>BI-BM</t>
  </si>
  <si>
    <t>Kayanza</t>
  </si>
  <si>
    <t>BI-KY</t>
  </si>
  <si>
    <t>Muramvya</t>
  </si>
  <si>
    <t>BI-MU</t>
  </si>
  <si>
    <t>Mwaro</t>
  </si>
  <si>
    <t>BI-MW</t>
  </si>
  <si>
    <t>Gitega</t>
  </si>
  <si>
    <t>BI-GI</t>
  </si>
  <si>
    <t>Karuzi</t>
  </si>
  <si>
    <t>BI-KR</t>
  </si>
  <si>
    <t>Kirundo</t>
  </si>
  <si>
    <t>BI-KI</t>
  </si>
  <si>
    <t>Muyinga</t>
  </si>
  <si>
    <t>BI-MY</t>
  </si>
  <si>
    <t>Ngozi</t>
  </si>
  <si>
    <t>BI-NG</t>
  </si>
  <si>
    <t>Bujumbura Rural</t>
  </si>
  <si>
    <t>BI-BL</t>
  </si>
  <si>
    <t>Bururi</t>
  </si>
  <si>
    <t>BI-BR</t>
  </si>
  <si>
    <t>Makamba</t>
  </si>
  <si>
    <t>BI-MA</t>
  </si>
  <si>
    <t>Rutana</t>
  </si>
  <si>
    <t>BI-RT</t>
  </si>
  <si>
    <t>Cankuzo</t>
  </si>
  <si>
    <t>BI-CA</t>
  </si>
  <si>
    <t>Ruyigi</t>
  </si>
  <si>
    <t>BI-RY</t>
  </si>
  <si>
    <t>Bubanza</t>
  </si>
  <si>
    <t>BI-BB</t>
  </si>
  <si>
    <t>Cibitoke</t>
  </si>
  <si>
    <t>BI-CI</t>
  </si>
  <si>
    <t>Alibori</t>
  </si>
  <si>
    <t>BJ-AL</t>
  </si>
  <si>
    <t>Littoral</t>
  </si>
  <si>
    <t>BJ-LI</t>
  </si>
  <si>
    <t>Mono</t>
  </si>
  <si>
    <t>BJ-MO</t>
  </si>
  <si>
    <t>Ouémé</t>
  </si>
  <si>
    <t>BJ-OU</t>
  </si>
  <si>
    <t>Borgou</t>
  </si>
  <si>
    <t>BJ-BO</t>
  </si>
  <si>
    <t>Atakora</t>
  </si>
  <si>
    <t>BJ-AK</t>
  </si>
  <si>
    <t>Donga</t>
  </si>
  <si>
    <t>BJ-DO</t>
  </si>
  <si>
    <t>Collines</t>
  </si>
  <si>
    <t>BJ-CO</t>
  </si>
  <si>
    <t>Plateau</t>
  </si>
  <si>
    <t>BJ-PL</t>
  </si>
  <si>
    <t>Zou</t>
  </si>
  <si>
    <t>BJ-ZO</t>
  </si>
  <si>
    <t>Kouffo</t>
  </si>
  <si>
    <t>BJ-KO</t>
  </si>
  <si>
    <t>Atlantique</t>
  </si>
  <si>
    <t>BJ-AQ</t>
  </si>
  <si>
    <t>Centre</t>
  </si>
  <si>
    <t>BF-03</t>
  </si>
  <si>
    <t>Nord</t>
  </si>
  <si>
    <t>BF-10</t>
  </si>
  <si>
    <t>Plateau Central</t>
  </si>
  <si>
    <t>BF-11</t>
  </si>
  <si>
    <t>Sahel</t>
  </si>
  <si>
    <t>BF-12</t>
  </si>
  <si>
    <t>Sud-Ouest</t>
  </si>
  <si>
    <t>BF-13</t>
  </si>
  <si>
    <t>Boucle du Mouhoun</t>
  </si>
  <si>
    <t>BF-01</t>
  </si>
  <si>
    <t>Cascades</t>
  </si>
  <si>
    <t>BF-02</t>
  </si>
  <si>
    <t>Centre-Est</t>
  </si>
  <si>
    <t>BF-04</t>
  </si>
  <si>
    <t>Centre-Nord</t>
  </si>
  <si>
    <t>BF-05</t>
  </si>
  <si>
    <t>Centre-Ouest</t>
  </si>
  <si>
    <t>BF-06</t>
  </si>
  <si>
    <t>Centre-Sud</t>
  </si>
  <si>
    <t>BF-07</t>
  </si>
  <si>
    <t>Est</t>
  </si>
  <si>
    <t>BF-08</t>
  </si>
  <si>
    <t>Hauts-Bassins</t>
  </si>
  <si>
    <t>BF-09</t>
  </si>
  <si>
    <t>South-East District</t>
  </si>
  <si>
    <t>BW-SE</t>
  </si>
  <si>
    <t>Chobe District</t>
  </si>
  <si>
    <t>BW-CH</t>
  </si>
  <si>
    <t>Kgatleng District</t>
  </si>
  <si>
    <t>BW-KL</t>
  </si>
  <si>
    <t>North-East District</t>
  </si>
  <si>
    <t>BW-NE</t>
  </si>
  <si>
    <t>Central District</t>
  </si>
  <si>
    <t>BW-CE</t>
  </si>
  <si>
    <t>Ghanzi District</t>
  </si>
  <si>
    <t>BW-GH</t>
  </si>
  <si>
    <t>Kweneng District</t>
  </si>
  <si>
    <t>BW-KW</t>
  </si>
  <si>
    <t>Southern District</t>
  </si>
  <si>
    <t>BW-SO</t>
  </si>
  <si>
    <t>Kgalagadi District</t>
  </si>
  <si>
    <t>BW-KG</t>
  </si>
  <si>
    <t>North-West District</t>
  </si>
  <si>
    <t>BW-NW</t>
  </si>
  <si>
    <t>Vakaga</t>
  </si>
  <si>
    <t>CF-VK</t>
  </si>
  <si>
    <t>Mambéré-Kadéï</t>
  </si>
  <si>
    <t>CF-HS</t>
  </si>
  <si>
    <t>Nana-Grébizi</t>
  </si>
  <si>
    <t>CF-KB</t>
  </si>
  <si>
    <t>Nana-Mambéré</t>
  </si>
  <si>
    <t>CF-NM</t>
  </si>
  <si>
    <t>Ouaka</t>
  </si>
  <si>
    <t>CF-UK</t>
  </si>
  <si>
    <t>Ouham</t>
  </si>
  <si>
    <t>CF-AC</t>
  </si>
  <si>
    <t>Sangha-Mbaéré</t>
  </si>
  <si>
    <t>CF-SE</t>
  </si>
  <si>
    <t>Lobaye</t>
  </si>
  <si>
    <t>CF-LB</t>
  </si>
  <si>
    <t>Bangui</t>
  </si>
  <si>
    <t>CF-BGF</t>
  </si>
  <si>
    <t>Bamingui-Bangoran</t>
  </si>
  <si>
    <t>CF-BB</t>
  </si>
  <si>
    <t>Haute-Kotto</t>
  </si>
  <si>
    <t>CF-HK</t>
  </si>
  <si>
    <t>Haut-Mbomou</t>
  </si>
  <si>
    <t>CF-HM</t>
  </si>
  <si>
    <t>Mbomou</t>
  </si>
  <si>
    <t>CF-MB</t>
  </si>
  <si>
    <t>Basse-Kotto</t>
  </si>
  <si>
    <t>CF-BK</t>
  </si>
  <si>
    <t>Ouham-Pendé</t>
  </si>
  <si>
    <t>CF-OP</t>
  </si>
  <si>
    <t>Ombella M'Poko</t>
  </si>
  <si>
    <t>CF-MP</t>
  </si>
  <si>
    <t>Kémo</t>
  </si>
  <si>
    <t>CF-KG</t>
  </si>
  <si>
    <t>Bas-Sassandra</t>
  </si>
  <si>
    <t>CI-BS</t>
  </si>
  <si>
    <t>Valle Du Bandama</t>
  </si>
  <si>
    <t>CI-VB</t>
  </si>
  <si>
    <t>Woroba</t>
  </si>
  <si>
    <t>CI-WR</t>
  </si>
  <si>
    <t>Zanzan</t>
  </si>
  <si>
    <t>CI-ZZ</t>
  </si>
  <si>
    <t>Lagunes</t>
  </si>
  <si>
    <t>CI-LG</t>
  </si>
  <si>
    <t>Comoe</t>
  </si>
  <si>
    <t>CI-CM</t>
  </si>
  <si>
    <t>Denguele</t>
  </si>
  <si>
    <t>CI-DN</t>
  </si>
  <si>
    <t>District Autonome D'Abidjan</t>
  </si>
  <si>
    <t>CI-AB</t>
  </si>
  <si>
    <t>District Autonome De Yamousso*</t>
  </si>
  <si>
    <t>CI-YM</t>
  </si>
  <si>
    <t>Goh-Djiboua</t>
  </si>
  <si>
    <t>CI-GD</t>
  </si>
  <si>
    <t>Lacs</t>
  </si>
  <si>
    <t>CI-LC</t>
  </si>
  <si>
    <t>Montagnes</t>
  </si>
  <si>
    <t>CI-MG</t>
  </si>
  <si>
    <t>Sassandra-Marahoue</t>
  </si>
  <si>
    <t>CI-SM</t>
  </si>
  <si>
    <t>Savanes</t>
  </si>
  <si>
    <t>CI-SV</t>
  </si>
  <si>
    <t>CM-LT</t>
  </si>
  <si>
    <t>Northwest</t>
  </si>
  <si>
    <t>CM-NW</t>
  </si>
  <si>
    <t>CM-SU</t>
  </si>
  <si>
    <t>CM-ES</t>
  </si>
  <si>
    <t>Southwest</t>
  </si>
  <si>
    <t>CM-SW</t>
  </si>
  <si>
    <t>CM-OU</t>
  </si>
  <si>
    <t>CM-NO</t>
  </si>
  <si>
    <t>Adamawa</t>
  </si>
  <si>
    <t>CM-AD</t>
  </si>
  <si>
    <t>CM-CE</t>
  </si>
  <si>
    <t>Far-North</t>
  </si>
  <si>
    <t>CM-EN</t>
  </si>
  <si>
    <t>Upper Uele</t>
  </si>
  <si>
    <t>CD-HU</t>
  </si>
  <si>
    <t>Haut-Lomami</t>
  </si>
  <si>
    <t>CD-HL</t>
  </si>
  <si>
    <t>Kongo-Central</t>
  </si>
  <si>
    <t>CD-BC</t>
  </si>
  <si>
    <t>Kwango</t>
  </si>
  <si>
    <t>CD-KG</t>
  </si>
  <si>
    <t>Sankuru</t>
  </si>
  <si>
    <t>CD-SA</t>
  </si>
  <si>
    <t>Sud-Ubangi</t>
  </si>
  <si>
    <t>CD-SU</t>
  </si>
  <si>
    <t>Tanganyika</t>
  </si>
  <si>
    <t>CD-TA</t>
  </si>
  <si>
    <t>Kasai</t>
  </si>
  <si>
    <t>CD-KS</t>
  </si>
  <si>
    <t>Kasai-Oriental</t>
  </si>
  <si>
    <t>CD-KE</t>
  </si>
  <si>
    <t>Maniema</t>
  </si>
  <si>
    <t>CD-MA</t>
  </si>
  <si>
    <t>North Kivu</t>
  </si>
  <si>
    <t>CD-NK</t>
  </si>
  <si>
    <t>Ituri</t>
  </si>
  <si>
    <t>CD-IT</t>
  </si>
  <si>
    <t>South Kivu</t>
  </si>
  <si>
    <t>CD-SK</t>
  </si>
  <si>
    <t>Central Kasai</t>
  </si>
  <si>
    <t>CD-KC</t>
  </si>
  <si>
    <t>Lomami</t>
  </si>
  <si>
    <t>CD-LO</t>
  </si>
  <si>
    <t>Lualaba</t>
  </si>
  <si>
    <t>CD-LU</t>
  </si>
  <si>
    <t>Kinshasa</t>
  </si>
  <si>
    <t>CD-KN</t>
  </si>
  <si>
    <t>Kwilu</t>
  </si>
  <si>
    <t>CD-KL</t>
  </si>
  <si>
    <t>Mai-Ndombe</t>
  </si>
  <si>
    <t>CD-MN</t>
  </si>
  <si>
    <t>Tshopo</t>
  </si>
  <si>
    <t>CD-TO</t>
  </si>
  <si>
    <t>Lower Uele</t>
  </si>
  <si>
    <t>CD-BU</t>
  </si>
  <si>
    <t>Mongala</t>
  </si>
  <si>
    <t>CD-MO</t>
  </si>
  <si>
    <t>Nord-Ubangi</t>
  </si>
  <si>
    <t>CD-NU</t>
  </si>
  <si>
    <t>Tshuapa</t>
  </si>
  <si>
    <t>CD-TU</t>
  </si>
  <si>
    <t>Équateur</t>
  </si>
  <si>
    <t>CD-EQ</t>
  </si>
  <si>
    <t>Haut-Katanga</t>
  </si>
  <si>
    <t>CD-HK</t>
  </si>
  <si>
    <t>Bouenza</t>
  </si>
  <si>
    <t>CG-11</t>
  </si>
  <si>
    <t>Sangha</t>
  </si>
  <si>
    <t>CG-13</t>
  </si>
  <si>
    <t>Brazzaville</t>
  </si>
  <si>
    <t>CG-BZV</t>
  </si>
  <si>
    <t>Pointe-Noire</t>
  </si>
  <si>
    <t>CG-16</t>
  </si>
  <si>
    <t>Cuvette</t>
  </si>
  <si>
    <t>CG-8</t>
  </si>
  <si>
    <t>Cuvette-Ouest</t>
  </si>
  <si>
    <t>CG-15</t>
  </si>
  <si>
    <t>Kouilou</t>
  </si>
  <si>
    <t>CG-5</t>
  </si>
  <si>
    <t>Likouala</t>
  </si>
  <si>
    <t>CG-2</t>
  </si>
  <si>
    <t>Lékoumou</t>
  </si>
  <si>
    <t>CG-7</t>
  </si>
  <si>
    <t>Niari</t>
  </si>
  <si>
    <t>CG-9</t>
  </si>
  <si>
    <t>Plateaux</t>
  </si>
  <si>
    <t>CG-14</t>
  </si>
  <si>
    <t>Pool</t>
  </si>
  <si>
    <t>CG-12</t>
  </si>
  <si>
    <t>Moheli</t>
  </si>
  <si>
    <t>KM-M</t>
  </si>
  <si>
    <t>Anjouan</t>
  </si>
  <si>
    <t>KM-A</t>
  </si>
  <si>
    <t>Grande Comore</t>
  </si>
  <si>
    <t>KM-G</t>
  </si>
  <si>
    <t>Boa Vista</t>
  </si>
  <si>
    <t>CV-BV</t>
  </si>
  <si>
    <t>Paul</t>
  </si>
  <si>
    <t>CV-PA</t>
  </si>
  <si>
    <t>Mosteiros</t>
  </si>
  <si>
    <t>CV-MO</t>
  </si>
  <si>
    <t>Santa Catarina do Fogo</t>
  </si>
  <si>
    <t>CV-CF</t>
  </si>
  <si>
    <t>São Filipe</t>
  </si>
  <si>
    <t>CV-SF</t>
  </si>
  <si>
    <t>São Miguel</t>
  </si>
  <si>
    <t>CV-SM</t>
  </si>
  <si>
    <t>Tarrafal</t>
  </si>
  <si>
    <t>CV-TA</t>
  </si>
  <si>
    <t>Santa Catarina</t>
  </si>
  <si>
    <t>CV-CA</t>
  </si>
  <si>
    <t>Santa Cruz</t>
  </si>
  <si>
    <t>CV-CR</t>
  </si>
  <si>
    <t>São Salvador do Mundo</t>
  </si>
  <si>
    <t>CV-SS</t>
  </si>
  <si>
    <t>São Lourenço dos Órgãos</t>
  </si>
  <si>
    <t>CV-S0</t>
  </si>
  <si>
    <t>Brava</t>
  </si>
  <si>
    <t>CV-BR</t>
  </si>
  <si>
    <t>São Domingos</t>
  </si>
  <si>
    <t>CV-SD</t>
  </si>
  <si>
    <t>Praia</t>
  </si>
  <si>
    <t>CV-PR</t>
  </si>
  <si>
    <t>Ribeira Grande de Santiago</t>
  </si>
  <si>
    <t>CV-RS</t>
  </si>
  <si>
    <t>Maio</t>
  </si>
  <si>
    <t>CV-MA</t>
  </si>
  <si>
    <t>Sal</t>
  </si>
  <si>
    <t>CV-SL</t>
  </si>
  <si>
    <t>São Vicente</t>
  </si>
  <si>
    <t>CV-SV</t>
  </si>
  <si>
    <t>Ribeira Brava</t>
  </si>
  <si>
    <t>CV-RB</t>
  </si>
  <si>
    <t>Tarrafal de São Nicolau</t>
  </si>
  <si>
    <t>CV-TS</t>
  </si>
  <si>
    <t>Porto Novo</t>
  </si>
  <si>
    <t>CV-PN</t>
  </si>
  <si>
    <t>Ribeira Grande</t>
  </si>
  <si>
    <t>CV-RG</t>
  </si>
  <si>
    <t>Obock</t>
  </si>
  <si>
    <t>DJ-OB</t>
  </si>
  <si>
    <t>Tadjourah</t>
  </si>
  <si>
    <t>DJ-TA</t>
  </si>
  <si>
    <t>Dikhil</t>
  </si>
  <si>
    <t>DJ-DI</t>
  </si>
  <si>
    <t>Ali Sabieh</t>
  </si>
  <si>
    <t>DJ-AS</t>
  </si>
  <si>
    <t>Djibouti</t>
  </si>
  <si>
    <t>DJ-DJ</t>
  </si>
  <si>
    <t>Arta</t>
  </si>
  <si>
    <t>DJ-AR</t>
  </si>
  <si>
    <t>Tiaret</t>
  </si>
  <si>
    <t>DZ-14</t>
  </si>
  <si>
    <t>Chlef</t>
  </si>
  <si>
    <t>DZ-02</t>
  </si>
  <si>
    <t>Constantine</t>
  </si>
  <si>
    <t>DZ-25</t>
  </si>
  <si>
    <t>El Tarf</t>
  </si>
  <si>
    <t>DZ-36</t>
  </si>
  <si>
    <t>Ghardaia</t>
  </si>
  <si>
    <t>DZ-47</t>
  </si>
  <si>
    <t>Tindouf</t>
  </si>
  <si>
    <t>DZ-37</t>
  </si>
  <si>
    <t>Skikda</t>
  </si>
  <si>
    <t>DZ-21</t>
  </si>
  <si>
    <t>Tipaza</t>
  </si>
  <si>
    <t>DZ-42</t>
  </si>
  <si>
    <t>Tissemsilt</t>
  </si>
  <si>
    <t>DZ-38</t>
  </si>
  <si>
    <t>Tlemcen</t>
  </si>
  <si>
    <t>DZ-13</t>
  </si>
  <si>
    <t>Sidi Bel Abbès</t>
  </si>
  <si>
    <t>DZ-22</t>
  </si>
  <si>
    <t>Ouargla</t>
  </si>
  <si>
    <t>DZ-30</t>
  </si>
  <si>
    <t>Sétif</t>
  </si>
  <si>
    <t>DZ-19</t>
  </si>
  <si>
    <t>Relizane</t>
  </si>
  <si>
    <t>DZ-48</t>
  </si>
  <si>
    <t>Oum El Bouaghi</t>
  </si>
  <si>
    <t>DZ-04</t>
  </si>
  <si>
    <t>Naâma</t>
  </si>
  <si>
    <t>DZ-45</t>
  </si>
  <si>
    <t>M'Sila</t>
  </si>
  <si>
    <t>DZ-28</t>
  </si>
  <si>
    <t>Mila</t>
  </si>
  <si>
    <t>DZ-43</t>
  </si>
  <si>
    <t>Illizi</t>
  </si>
  <si>
    <t>DZ-33</t>
  </si>
  <si>
    <t>Guelma</t>
  </si>
  <si>
    <t>DZ-24</t>
  </si>
  <si>
    <t>Djelfa</t>
  </si>
  <si>
    <t>DZ-17</t>
  </si>
  <si>
    <t>El Oued</t>
  </si>
  <si>
    <t>DZ-39</t>
  </si>
  <si>
    <t>Saïda</t>
  </si>
  <si>
    <t>DZ-20</t>
  </si>
  <si>
    <t>Batna</t>
  </si>
  <si>
    <t>DZ-05</t>
  </si>
  <si>
    <t>Algiers</t>
  </si>
  <si>
    <t>DZ-16</t>
  </si>
  <si>
    <t>Laghouat</t>
  </si>
  <si>
    <t>DZ-03</t>
  </si>
  <si>
    <t>Jijel</t>
  </si>
  <si>
    <t>DZ-18</t>
  </si>
  <si>
    <t>Mascara</t>
  </si>
  <si>
    <t>DZ-29</t>
  </si>
  <si>
    <t>Médéa</t>
  </si>
  <si>
    <t>DZ-26</t>
  </si>
  <si>
    <t>Mostaganem</t>
  </si>
  <si>
    <t>DZ-27</t>
  </si>
  <si>
    <t>Tébessa</t>
  </si>
  <si>
    <t>DZ-12</t>
  </si>
  <si>
    <t>Boumerdès</t>
  </si>
  <si>
    <t>DZ-35</t>
  </si>
  <si>
    <t>Blida</t>
  </si>
  <si>
    <t>DZ-09</t>
  </si>
  <si>
    <t>Aïn Defla</t>
  </si>
  <si>
    <t>DZ-44</t>
  </si>
  <si>
    <t>Bejaia</t>
  </si>
  <si>
    <t>DZ-06</t>
  </si>
  <si>
    <t>Tamanrasset</t>
  </si>
  <si>
    <t>DZ-11</t>
  </si>
  <si>
    <t>Khenchela</t>
  </si>
  <si>
    <t>DZ-40</t>
  </si>
  <si>
    <t>Oran</t>
  </si>
  <si>
    <t>DZ-31</t>
  </si>
  <si>
    <t>Bouira</t>
  </si>
  <si>
    <t>DZ-10</t>
  </si>
  <si>
    <t>El Bayadh</t>
  </si>
  <si>
    <t>DZ-32</t>
  </si>
  <si>
    <t>Annaba</t>
  </si>
  <si>
    <t>DZ-23</t>
  </si>
  <si>
    <t>Souk Ahras</t>
  </si>
  <si>
    <t>DZ-41</t>
  </si>
  <si>
    <t>Tizi Ouzou</t>
  </si>
  <si>
    <t>DZ-15</t>
  </si>
  <si>
    <t>Adrar</t>
  </si>
  <si>
    <t>DZ-01</t>
  </si>
  <si>
    <t>Aïn Témouchent</t>
  </si>
  <si>
    <t>DZ-46</t>
  </si>
  <si>
    <t>Béchar</t>
  </si>
  <si>
    <t>DZ-08</t>
  </si>
  <si>
    <t>Biskra</t>
  </si>
  <si>
    <t>DZ-07</t>
  </si>
  <si>
    <t>Bordj Bou Arreridj?</t>
  </si>
  <si>
    <t>DZ-34</t>
  </si>
  <si>
    <t>North Sinai Governorate</t>
  </si>
  <si>
    <t>EG-SIN</t>
  </si>
  <si>
    <t>Gharbiyya Governorate</t>
  </si>
  <si>
    <t>EG-GH</t>
  </si>
  <si>
    <t>Faiyum Governorate</t>
  </si>
  <si>
    <t>EG-FYM</t>
  </si>
  <si>
    <t>Beni Suef Governorate</t>
  </si>
  <si>
    <t>EG-BNS</t>
  </si>
  <si>
    <t>Minya Governate</t>
  </si>
  <si>
    <t>EG-MN</t>
  </si>
  <si>
    <t>Asyut Governorate</t>
  </si>
  <si>
    <t>EG-AST</t>
  </si>
  <si>
    <t>Sohag Governorate</t>
  </si>
  <si>
    <t>EG-SHG</t>
  </si>
  <si>
    <t>Qena Governorate</t>
  </si>
  <si>
    <t>EG-KN</t>
  </si>
  <si>
    <t>Luxor Governate</t>
  </si>
  <si>
    <t>EG-LX</t>
  </si>
  <si>
    <t>Giza Governorate</t>
  </si>
  <si>
    <t>EG-GZ</t>
  </si>
  <si>
    <t>Monufia Governorate</t>
  </si>
  <si>
    <t>EG-MNF</t>
  </si>
  <si>
    <t>South Sinai Governorate</t>
  </si>
  <si>
    <t>EG-JS</t>
  </si>
  <si>
    <t>Beheira Governorate</t>
  </si>
  <si>
    <t>EG-BH</t>
  </si>
  <si>
    <t>Cairo Governorate</t>
  </si>
  <si>
    <t>EG-C</t>
  </si>
  <si>
    <t>Qalyubia Governorate</t>
  </si>
  <si>
    <t>EG-KB</t>
  </si>
  <si>
    <t>Dakahlia Governorate</t>
  </si>
  <si>
    <t>EG-DK</t>
  </si>
  <si>
    <t>Damietta Governorate</t>
  </si>
  <si>
    <t>EG-DT</t>
  </si>
  <si>
    <t>Kafr el-Sheikh Governorate</t>
  </si>
  <si>
    <t>EG-KFS</t>
  </si>
  <si>
    <t>Port Said Governorate</t>
  </si>
  <si>
    <t>EG-PTS</t>
  </si>
  <si>
    <t>Al Sharqia Governorate</t>
  </si>
  <si>
    <t>EG-SHR</t>
  </si>
  <si>
    <t>Aswan Governorate</t>
  </si>
  <si>
    <t>EG-ASN</t>
  </si>
  <si>
    <t>Red Sea Governorate</t>
  </si>
  <si>
    <t>EG-BA</t>
  </si>
  <si>
    <t>Matrouh Governorate</t>
  </si>
  <si>
    <t>EG-MT</t>
  </si>
  <si>
    <t>New Valley Governorate</t>
  </si>
  <si>
    <t>EG-WAD</t>
  </si>
  <si>
    <t>Alexandria Governorate</t>
  </si>
  <si>
    <t>EG-ALX</t>
  </si>
  <si>
    <t>Ismailia Governorate</t>
  </si>
  <si>
    <t>EG-IS</t>
  </si>
  <si>
    <t>Suez Governorate</t>
  </si>
  <si>
    <t>EG-SUZ</t>
  </si>
  <si>
    <t>Anseba Region</t>
  </si>
  <si>
    <t>ER-AN</t>
  </si>
  <si>
    <t>Gash-Barka Region</t>
  </si>
  <si>
    <t>ER-GB</t>
  </si>
  <si>
    <t>Debub Region</t>
  </si>
  <si>
    <t>ER-DU</t>
  </si>
  <si>
    <t>Maekel Region</t>
  </si>
  <si>
    <t>ER-MA</t>
  </si>
  <si>
    <t>Northen Red Sea Region</t>
  </si>
  <si>
    <t>ER-SK</t>
  </si>
  <si>
    <t>Southern Red Sea Region</t>
  </si>
  <si>
    <t>ER-DK</t>
  </si>
  <si>
    <t>Addis Ababa</t>
  </si>
  <si>
    <t>ET-AA</t>
  </si>
  <si>
    <t>Somali</t>
  </si>
  <si>
    <t>ET-SO</t>
  </si>
  <si>
    <t>Tigray</t>
  </si>
  <si>
    <t>ET-TI</t>
  </si>
  <si>
    <t>Afar</t>
  </si>
  <si>
    <t>ET-AF</t>
  </si>
  <si>
    <t>Amhara</t>
  </si>
  <si>
    <t>ET-AM</t>
  </si>
  <si>
    <t>Beneshangul Gumu</t>
  </si>
  <si>
    <t>ET-BE</t>
  </si>
  <si>
    <t>Dire Dawa</t>
  </si>
  <si>
    <t>ET-DD</t>
  </si>
  <si>
    <t>Gambela</t>
  </si>
  <si>
    <t>ET-GA</t>
  </si>
  <si>
    <t>Hareri</t>
  </si>
  <si>
    <t>ET-HA</t>
  </si>
  <si>
    <t>Oromia</t>
  </si>
  <si>
    <t>ET-OR</t>
  </si>
  <si>
    <t>SNNPR</t>
  </si>
  <si>
    <t>ET-SN</t>
  </si>
  <si>
    <t>Nyanga</t>
  </si>
  <si>
    <t>None</t>
  </si>
  <si>
    <t>Ngounie</t>
  </si>
  <si>
    <t>Ogooue-Maritime</t>
  </si>
  <si>
    <t>Haut-Ogooue</t>
  </si>
  <si>
    <t>Moyen-Ogooue</t>
  </si>
  <si>
    <t>Ogooue-Lolo</t>
  </si>
  <si>
    <t>Estuaire</t>
  </si>
  <si>
    <t>Ogooue-Ivindo</t>
  </si>
  <si>
    <t>Woleu-Ntem</t>
  </si>
  <si>
    <t>Greater Accra</t>
  </si>
  <si>
    <t>GH-AA</t>
  </si>
  <si>
    <t>Upper East</t>
  </si>
  <si>
    <t>GH-UE</t>
  </si>
  <si>
    <t>GH-CP</t>
  </si>
  <si>
    <t>Western</t>
  </si>
  <si>
    <t>GH-WP</t>
  </si>
  <si>
    <t>Eastern</t>
  </si>
  <si>
    <t>GH-EP</t>
  </si>
  <si>
    <t>Ashanti</t>
  </si>
  <si>
    <t>GH-AH</t>
  </si>
  <si>
    <t>Volta</t>
  </si>
  <si>
    <t>GH-TV</t>
  </si>
  <si>
    <t>Brong Ahafo</t>
  </si>
  <si>
    <t>GH-BA</t>
  </si>
  <si>
    <t>Northern</t>
  </si>
  <si>
    <t>GH-NP</t>
  </si>
  <si>
    <t>Upper West</t>
  </si>
  <si>
    <t>GH-UW</t>
  </si>
  <si>
    <t>Boke</t>
  </si>
  <si>
    <t>GN-B</t>
  </si>
  <si>
    <t>Conakry</t>
  </si>
  <si>
    <t>GN-C</t>
  </si>
  <si>
    <t>Faranah</t>
  </si>
  <si>
    <t>GN-F</t>
  </si>
  <si>
    <t>Kankan</t>
  </si>
  <si>
    <t>GN-K</t>
  </si>
  <si>
    <t>Kindia</t>
  </si>
  <si>
    <t>GN-D</t>
  </si>
  <si>
    <t>Labe</t>
  </si>
  <si>
    <t>GN-L</t>
  </si>
  <si>
    <t>Mamou</t>
  </si>
  <si>
    <t>GN-M</t>
  </si>
  <si>
    <t>Nzerekore</t>
  </si>
  <si>
    <t>GN-N</t>
  </si>
  <si>
    <t>Brikama</t>
  </si>
  <si>
    <t>Mansa Konko</t>
  </si>
  <si>
    <t>Basse</t>
  </si>
  <si>
    <t>Banjul</t>
  </si>
  <si>
    <t>Kanifing</t>
  </si>
  <si>
    <t>Kerewan</t>
  </si>
  <si>
    <t>Janjanbureh</t>
  </si>
  <si>
    <t>Kuntaur</t>
  </si>
  <si>
    <t>Bissau</t>
  </si>
  <si>
    <t>GW-BS</t>
  </si>
  <si>
    <t>Bafatá</t>
  </si>
  <si>
    <t>GW-BA</t>
  </si>
  <si>
    <t>Biombo</t>
  </si>
  <si>
    <t>GW-BM</t>
  </si>
  <si>
    <t>Bolama</t>
  </si>
  <si>
    <t>GW-BL</t>
  </si>
  <si>
    <t>Cacheu</t>
  </si>
  <si>
    <t>GW-CA</t>
  </si>
  <si>
    <t>Gabu</t>
  </si>
  <si>
    <t>GW-GA</t>
  </si>
  <si>
    <t>Oio</t>
  </si>
  <si>
    <t>GW-OI</t>
  </si>
  <si>
    <t>Quinara</t>
  </si>
  <si>
    <t>GW-QU</t>
  </si>
  <si>
    <t>Tombali</t>
  </si>
  <si>
    <t>GW-TO</t>
  </si>
  <si>
    <t>Annobón</t>
  </si>
  <si>
    <t>GQ-AN</t>
  </si>
  <si>
    <t>Bioko Norte</t>
  </si>
  <si>
    <t>GQ-BN</t>
  </si>
  <si>
    <t>Bioko Sur</t>
  </si>
  <si>
    <t>GQ-BS</t>
  </si>
  <si>
    <t>Litoral Province</t>
  </si>
  <si>
    <t>GQ-LI</t>
  </si>
  <si>
    <t>Kié-Ntem Province</t>
  </si>
  <si>
    <t>GQ-KN</t>
  </si>
  <si>
    <t>Centro Sur Province</t>
  </si>
  <si>
    <t>GQ-CS</t>
  </si>
  <si>
    <t>Wele-Nzas Province</t>
  </si>
  <si>
    <t>GQ-WN</t>
  </si>
  <si>
    <t>Bomet</t>
  </si>
  <si>
    <t>KE-02</t>
  </si>
  <si>
    <t>Nyamira</t>
  </si>
  <si>
    <t>KE-34</t>
  </si>
  <si>
    <t>Siaya</t>
  </si>
  <si>
    <t>KE-38</t>
  </si>
  <si>
    <t>Busia</t>
  </si>
  <si>
    <t>KE-04</t>
  </si>
  <si>
    <t>Vihiga</t>
  </si>
  <si>
    <t>KE-45</t>
  </si>
  <si>
    <t>Machakos</t>
  </si>
  <si>
    <t>KE-22</t>
  </si>
  <si>
    <t>Makueni</t>
  </si>
  <si>
    <t>KE-23</t>
  </si>
  <si>
    <t>Nairobi</t>
  </si>
  <si>
    <t>KE-30</t>
  </si>
  <si>
    <t>Baringo</t>
  </si>
  <si>
    <t>KE-01</t>
  </si>
  <si>
    <t>Bungoma</t>
  </si>
  <si>
    <t>KE-03</t>
  </si>
  <si>
    <t>Elegeyo-Marakwet</t>
  </si>
  <si>
    <t>KE-05</t>
  </si>
  <si>
    <t>Kisii</t>
  </si>
  <si>
    <t>KE-16</t>
  </si>
  <si>
    <t>Embu</t>
  </si>
  <si>
    <t>KE-06</t>
  </si>
  <si>
    <t>Garissa</t>
  </si>
  <si>
    <t>KE-07</t>
  </si>
  <si>
    <t>Isiolo</t>
  </si>
  <si>
    <t>KE-09</t>
  </si>
  <si>
    <t>Kakamega</t>
  </si>
  <si>
    <t>KE-11</t>
  </si>
  <si>
    <t>Kiambu</t>
  </si>
  <si>
    <t>KE-13</t>
  </si>
  <si>
    <t>Kilifi</t>
  </si>
  <si>
    <t>KE-14</t>
  </si>
  <si>
    <t>Kirinyaga</t>
  </si>
  <si>
    <t>KE-15</t>
  </si>
  <si>
    <t>Kitui</t>
  </si>
  <si>
    <t>KE-18</t>
  </si>
  <si>
    <t>Kwale</t>
  </si>
  <si>
    <t>KE-19</t>
  </si>
  <si>
    <t>Laikipia</t>
  </si>
  <si>
    <t>KE-20</t>
  </si>
  <si>
    <t>Narok</t>
  </si>
  <si>
    <t>KE-33</t>
  </si>
  <si>
    <t>Lamu</t>
  </si>
  <si>
    <t>KE-21</t>
  </si>
  <si>
    <t>Mandera</t>
  </si>
  <si>
    <t>KE-24</t>
  </si>
  <si>
    <t>Marsabit</t>
  </si>
  <si>
    <t>KE-25</t>
  </si>
  <si>
    <t>Meru</t>
  </si>
  <si>
    <t>KE-26</t>
  </si>
  <si>
    <t>Mombasa</t>
  </si>
  <si>
    <t>KE-28</t>
  </si>
  <si>
    <t>Nandi</t>
  </si>
  <si>
    <t>KE-32</t>
  </si>
  <si>
    <t>Nyandarua</t>
  </si>
  <si>
    <t>KE-35</t>
  </si>
  <si>
    <t>Nyeri</t>
  </si>
  <si>
    <t>KE-36</t>
  </si>
  <si>
    <t>Samburu</t>
  </si>
  <si>
    <t>KE-37</t>
  </si>
  <si>
    <t>Taita Taveta</t>
  </si>
  <si>
    <t>KE-39</t>
  </si>
  <si>
    <t>Homa Bay</t>
  </si>
  <si>
    <t>KE-08</t>
  </si>
  <si>
    <t>Tana River</t>
  </si>
  <si>
    <t>KE-40</t>
  </si>
  <si>
    <t>Tharaka-Nithi</t>
  </si>
  <si>
    <t>KE-41</t>
  </si>
  <si>
    <t>Trans Nzoia</t>
  </si>
  <si>
    <t>KE-42</t>
  </si>
  <si>
    <t>Turkana</t>
  </si>
  <si>
    <t>KE-43</t>
  </si>
  <si>
    <t>Uasin Gishu</t>
  </si>
  <si>
    <t>KE-44</t>
  </si>
  <si>
    <t>Wajir</t>
  </si>
  <si>
    <t>KE-46</t>
  </si>
  <si>
    <t>West Pokot</t>
  </si>
  <si>
    <t>KE-47</t>
  </si>
  <si>
    <t>Murang`a</t>
  </si>
  <si>
    <t>KE-29</t>
  </si>
  <si>
    <t>Migori</t>
  </si>
  <si>
    <t>KE-27</t>
  </si>
  <si>
    <t>Nakuru</t>
  </si>
  <si>
    <t>KE-31</t>
  </si>
  <si>
    <t>Kajiado</t>
  </si>
  <si>
    <t>KE-10</t>
  </si>
  <si>
    <t>Kericho</t>
  </si>
  <si>
    <t>KE-12</t>
  </si>
  <si>
    <t>Kisumu</t>
  </si>
  <si>
    <t>KE-17</t>
  </si>
  <si>
    <t>Bomi</t>
  </si>
  <si>
    <t>LR-BM</t>
  </si>
  <si>
    <t>Maryland</t>
  </si>
  <si>
    <t>LR-MY</t>
  </si>
  <si>
    <t>Montserrado</t>
  </si>
  <si>
    <t>LR-MO</t>
  </si>
  <si>
    <t>Nimba</t>
  </si>
  <si>
    <t>LR-NI</t>
  </si>
  <si>
    <t>River Gee</t>
  </si>
  <si>
    <t>LR-RG</t>
  </si>
  <si>
    <t>Rivercess</t>
  </si>
  <si>
    <t>LR-RI</t>
  </si>
  <si>
    <t>Sinoe</t>
  </si>
  <si>
    <t>LR-SI</t>
  </si>
  <si>
    <t>Bong</t>
  </si>
  <si>
    <t>LR-BG</t>
  </si>
  <si>
    <t>Gbarpolu</t>
  </si>
  <si>
    <t>LR-GP</t>
  </si>
  <si>
    <t>Grand Bassa</t>
  </si>
  <si>
    <t>LR-GB</t>
  </si>
  <si>
    <t>Grand Cape Mount</t>
  </si>
  <si>
    <t>LR-CM</t>
  </si>
  <si>
    <t>Grand Gedeh</t>
  </si>
  <si>
    <t>LR-GG</t>
  </si>
  <si>
    <t>Grand Kru</t>
  </si>
  <si>
    <t>LR-GK</t>
  </si>
  <si>
    <t>Lofa</t>
  </si>
  <si>
    <t>LR-LO</t>
  </si>
  <si>
    <t>Margibi</t>
  </si>
  <si>
    <t>LR-MG</t>
  </si>
  <si>
    <t>Al Wahat</t>
  </si>
  <si>
    <t>LY-WA</t>
  </si>
  <si>
    <t>Kufra</t>
  </si>
  <si>
    <t>LY-KF</t>
  </si>
  <si>
    <t>Marj</t>
  </si>
  <si>
    <t>LY-MJ</t>
  </si>
  <si>
    <t>Misrata</t>
  </si>
  <si>
    <t>LY-MI</t>
  </si>
  <si>
    <t>Murzuq</t>
  </si>
  <si>
    <t>LY-MQ</t>
  </si>
  <si>
    <t>Nalut</t>
  </si>
  <si>
    <t>LY-NL</t>
  </si>
  <si>
    <t>Nuqat al Khams</t>
  </si>
  <si>
    <t>LY-NQ</t>
  </si>
  <si>
    <t>Sabha</t>
  </si>
  <si>
    <t>LY-SB</t>
  </si>
  <si>
    <t>Sirte</t>
  </si>
  <si>
    <t>LY-SR</t>
  </si>
  <si>
    <t>Tripoli</t>
  </si>
  <si>
    <t>LY-TB</t>
  </si>
  <si>
    <t>Wadi al Hayaa</t>
  </si>
  <si>
    <t>LY-WD</t>
  </si>
  <si>
    <t>Benghazi</t>
  </si>
  <si>
    <t>LY-BA</t>
  </si>
  <si>
    <t>Wadi al Shatii</t>
  </si>
  <si>
    <t>LY-WS</t>
  </si>
  <si>
    <t>Zawiya</t>
  </si>
  <si>
    <t>LY-ZA</t>
  </si>
  <si>
    <t>Murqub</t>
  </si>
  <si>
    <t>LY-MB</t>
  </si>
  <si>
    <t>Butnan</t>
  </si>
  <si>
    <t>LY-BU</t>
  </si>
  <si>
    <t>Derna</t>
  </si>
  <si>
    <t>LY-DR</t>
  </si>
  <si>
    <t>Ghat</t>
  </si>
  <si>
    <t>LY-GT</t>
  </si>
  <si>
    <t>Jabal al Akhdar</t>
  </si>
  <si>
    <t>LY-JA</t>
  </si>
  <si>
    <t>Jabal al Gharbi</t>
  </si>
  <si>
    <t>LY-JG</t>
  </si>
  <si>
    <t>Jafara</t>
  </si>
  <si>
    <t>LY-JI</t>
  </si>
  <si>
    <t>Jufra</t>
  </si>
  <si>
    <t>LY-JU</t>
  </si>
  <si>
    <t>Mokhotlong District</t>
  </si>
  <si>
    <t>LS-J</t>
  </si>
  <si>
    <t>Leribe District</t>
  </si>
  <si>
    <t>LS-C</t>
  </si>
  <si>
    <t>Maseru District</t>
  </si>
  <si>
    <t>LS-A</t>
  </si>
  <si>
    <t>Butha-Buthe District</t>
  </si>
  <si>
    <t>LS-B</t>
  </si>
  <si>
    <t>Mohale's Hoek District</t>
  </si>
  <si>
    <t>LS-F</t>
  </si>
  <si>
    <t>Mafeteng District</t>
  </si>
  <si>
    <t>LS-E</t>
  </si>
  <si>
    <t>Quthing District</t>
  </si>
  <si>
    <t>LS-G</t>
  </si>
  <si>
    <t>Berea District</t>
  </si>
  <si>
    <t>LS-D</t>
  </si>
  <si>
    <t>Thaba-Tseka District</t>
  </si>
  <si>
    <t>LS-K</t>
  </si>
  <si>
    <t>Qacha's Nek District</t>
  </si>
  <si>
    <t>LS-H</t>
  </si>
  <si>
    <t>Laâyoune-Sakia El Hamra</t>
  </si>
  <si>
    <t>Rabat-Salé-Kenitra</t>
  </si>
  <si>
    <t>Fez-Meknes</t>
  </si>
  <si>
    <t>Béni Mellal-Khénifra</t>
  </si>
  <si>
    <t>Tangier-Tetouan-Al Hoceima</t>
  </si>
  <si>
    <t>Oriental</t>
  </si>
  <si>
    <t>Drâa-Tafilalet</t>
  </si>
  <si>
    <t>Souss-Massa</t>
  </si>
  <si>
    <t>Guelmim-Oued Noun</t>
  </si>
  <si>
    <t>Casablanca-Settat</t>
  </si>
  <si>
    <t>Marrakech-Safi</t>
  </si>
  <si>
    <t>Dakhla-Oued Ed-Dahab</t>
  </si>
  <si>
    <t>Diana</t>
  </si>
  <si>
    <t>Alaotra-Mangoro</t>
  </si>
  <si>
    <t>Sofia</t>
  </si>
  <si>
    <t>Anosy</t>
  </si>
  <si>
    <t>Boeny</t>
  </si>
  <si>
    <t>Betsiboka</t>
  </si>
  <si>
    <t>Analamanga</t>
  </si>
  <si>
    <t>Bongolava</t>
  </si>
  <si>
    <t>Itasy</t>
  </si>
  <si>
    <t>Atsimo-Andrefana</t>
  </si>
  <si>
    <t>Androy</t>
  </si>
  <si>
    <t>Sava</t>
  </si>
  <si>
    <t>Atsimo-Atsinanana</t>
  </si>
  <si>
    <t>Matsiatra Ambony</t>
  </si>
  <si>
    <t>Vatovavy-Fitovinany</t>
  </si>
  <si>
    <t>Analanjirofo</t>
  </si>
  <si>
    <t>Amoron'i Mania</t>
  </si>
  <si>
    <t>Ihorombe</t>
  </si>
  <si>
    <t>Melaky</t>
  </si>
  <si>
    <t>Menabe</t>
  </si>
  <si>
    <t>Vakinankaratra</t>
  </si>
  <si>
    <t>Atsinanana</t>
  </si>
  <si>
    <t>Bamako</t>
  </si>
  <si>
    <t>ML-BKO</t>
  </si>
  <si>
    <t>Gao</t>
  </si>
  <si>
    <t>ML-7</t>
  </si>
  <si>
    <t>Kayes</t>
  </si>
  <si>
    <t>ML-1</t>
  </si>
  <si>
    <t>Kidal</t>
  </si>
  <si>
    <t>ML-8</t>
  </si>
  <si>
    <t>Koulikouro</t>
  </si>
  <si>
    <t>ML-2</t>
  </si>
  <si>
    <t>Mopti</t>
  </si>
  <si>
    <t>ML-5</t>
  </si>
  <si>
    <t>Segou</t>
  </si>
  <si>
    <t>ML-4</t>
  </si>
  <si>
    <t>Sikasso</t>
  </si>
  <si>
    <t>ML-3</t>
  </si>
  <si>
    <t>Tombouctou</t>
  </si>
  <si>
    <t>ML-6</t>
  </si>
  <si>
    <t>Cabo Delgado</t>
  </si>
  <si>
    <t>MZ-P</t>
  </si>
  <si>
    <t>Zambézia</t>
  </si>
  <si>
    <t>MZ-Q</t>
  </si>
  <si>
    <t>Nampula</t>
  </si>
  <si>
    <t>MZ-N</t>
  </si>
  <si>
    <t>Niassa</t>
  </si>
  <si>
    <t>MZ-A</t>
  </si>
  <si>
    <t>Gaza</t>
  </si>
  <si>
    <t>MZ-G</t>
  </si>
  <si>
    <t>Inhambane</t>
  </si>
  <si>
    <t>MZ-I</t>
  </si>
  <si>
    <t>Manica</t>
  </si>
  <si>
    <t>MZ-B</t>
  </si>
  <si>
    <t>Maputo</t>
  </si>
  <si>
    <t>MZ-L</t>
  </si>
  <si>
    <t>Sofala</t>
  </si>
  <si>
    <t>MZ-S</t>
  </si>
  <si>
    <t>Tete</t>
  </si>
  <si>
    <t>MZ-T</t>
  </si>
  <si>
    <t>Dakhlet-Nouadhibou</t>
  </si>
  <si>
    <t>MR-08</t>
  </si>
  <si>
    <t>Tiris-Zemmour</t>
  </si>
  <si>
    <t>MR-11</t>
  </si>
  <si>
    <t>Tagant</t>
  </si>
  <si>
    <t>MR-09</t>
  </si>
  <si>
    <t>Nouakchott</t>
  </si>
  <si>
    <t>Inchiri</t>
  </si>
  <si>
    <t>MR-12</t>
  </si>
  <si>
    <t>Brakna</t>
  </si>
  <si>
    <t>MR-05</t>
  </si>
  <si>
    <t>Assaba</t>
  </si>
  <si>
    <t>MR-03</t>
  </si>
  <si>
    <t>MR-07</t>
  </si>
  <si>
    <t>Hodh El Gharbi</t>
  </si>
  <si>
    <t>MR-02</t>
  </si>
  <si>
    <t>Guidimakha</t>
  </si>
  <si>
    <t>MR-10</t>
  </si>
  <si>
    <t>Hodh Ech Chargi</t>
  </si>
  <si>
    <t>MR-01</t>
  </si>
  <si>
    <t>Gorgol</t>
  </si>
  <si>
    <t>MR-04</t>
  </si>
  <si>
    <t>Trarza</t>
  </si>
  <si>
    <t>MR-06</t>
  </si>
  <si>
    <t>Black River</t>
  </si>
  <si>
    <t>MU-BL</t>
  </si>
  <si>
    <t>Rodrigues</t>
  </si>
  <si>
    <t>MU-RO</t>
  </si>
  <si>
    <t>Flacq</t>
  </si>
  <si>
    <t>MU-FL</t>
  </si>
  <si>
    <t>Grand Port</t>
  </si>
  <si>
    <t>MU-GP</t>
  </si>
  <si>
    <t>Moka</t>
  </si>
  <si>
    <t>MU-MO</t>
  </si>
  <si>
    <t>Pamplemousses</t>
  </si>
  <si>
    <t>MU-PA</t>
  </si>
  <si>
    <t>Plaines Wilhems</t>
  </si>
  <si>
    <t>MU-PW</t>
  </si>
  <si>
    <t>Port Louis</t>
  </si>
  <si>
    <t>MU-PL</t>
  </si>
  <si>
    <t>Rivière du Rempart</t>
  </si>
  <si>
    <t>MU-RR</t>
  </si>
  <si>
    <t>Savanne</t>
  </si>
  <si>
    <t>MU-SA</t>
  </si>
  <si>
    <t>Central Region</t>
  </si>
  <si>
    <t>MW-C</t>
  </si>
  <si>
    <t>Southern Region</t>
  </si>
  <si>
    <t>MW-S</t>
  </si>
  <si>
    <t>Northern Region</t>
  </si>
  <si>
    <t>MW-N</t>
  </si>
  <si>
    <t>Zambezi Region</t>
  </si>
  <si>
    <t>NA-CA</t>
  </si>
  <si>
    <t>Oshana Region</t>
  </si>
  <si>
    <t>NA-ON</t>
  </si>
  <si>
    <t>Oshikoto Region</t>
  </si>
  <si>
    <t>NA-OT</t>
  </si>
  <si>
    <t>Otjozondjupa Region</t>
  </si>
  <si>
    <t>NA-OD</t>
  </si>
  <si>
    <t>Kavango-East Region</t>
  </si>
  <si>
    <t>NA-KE</t>
  </si>
  <si>
    <t>Kavango-West Region</t>
  </si>
  <si>
    <t>NA-KW</t>
  </si>
  <si>
    <t>Erongo Region</t>
  </si>
  <si>
    <t>NA-ER</t>
  </si>
  <si>
    <t>Hardap Region</t>
  </si>
  <si>
    <t>NA-HA</t>
  </si>
  <si>
    <t>Karas Region</t>
  </si>
  <si>
    <t>NA-KA</t>
  </si>
  <si>
    <t>Khomas Region</t>
  </si>
  <si>
    <t>NA-KH</t>
  </si>
  <si>
    <t>Kunene Region</t>
  </si>
  <si>
    <t>NA-KU</t>
  </si>
  <si>
    <t>Ohangwena Region</t>
  </si>
  <si>
    <t>NA-OW</t>
  </si>
  <si>
    <t>Omaheke Region</t>
  </si>
  <si>
    <t>NA-OH</t>
  </si>
  <si>
    <t>Omusati Region</t>
  </si>
  <si>
    <t>NA-OS</t>
  </si>
  <si>
    <t>Agadez</t>
  </si>
  <si>
    <t>NE-1</t>
  </si>
  <si>
    <t>Diffa</t>
  </si>
  <si>
    <t>NE-2</t>
  </si>
  <si>
    <t>Dosso</t>
  </si>
  <si>
    <t>NE-3</t>
  </si>
  <si>
    <t>Maradi</t>
  </si>
  <si>
    <t>NE-4</t>
  </si>
  <si>
    <t>Tahoua</t>
  </si>
  <si>
    <t>NE-5</t>
  </si>
  <si>
    <t>Tillabery</t>
  </si>
  <si>
    <t>NE-6</t>
  </si>
  <si>
    <t>Niamey</t>
  </si>
  <si>
    <t>NE-8</t>
  </si>
  <si>
    <t>Zinder</t>
  </si>
  <si>
    <t>NE-7</t>
  </si>
  <si>
    <t>Abia</t>
  </si>
  <si>
    <t>NG-AB</t>
  </si>
  <si>
    <t>Delta</t>
  </si>
  <si>
    <t>NG-DE</t>
  </si>
  <si>
    <t>Ebonyi</t>
  </si>
  <si>
    <t>NG-EB</t>
  </si>
  <si>
    <t>Edo</t>
  </si>
  <si>
    <t>NG-ED</t>
  </si>
  <si>
    <t>Ekiti</t>
  </si>
  <si>
    <t>NG-EK</t>
  </si>
  <si>
    <t>Enugu</t>
  </si>
  <si>
    <t>NG-EN</t>
  </si>
  <si>
    <t>Federal Capital Territory</t>
  </si>
  <si>
    <t>NG-FC</t>
  </si>
  <si>
    <t>Gombe</t>
  </si>
  <si>
    <t>NG-GO</t>
  </si>
  <si>
    <t>Imo</t>
  </si>
  <si>
    <t>NG-IM</t>
  </si>
  <si>
    <t>Jigawa</t>
  </si>
  <si>
    <t>NG-JI</t>
  </si>
  <si>
    <t>Kaduna</t>
  </si>
  <si>
    <t>NG-KD</t>
  </si>
  <si>
    <t>NG-AD</t>
  </si>
  <si>
    <t>Kano</t>
  </si>
  <si>
    <t>NG-KN</t>
  </si>
  <si>
    <t>Katsina</t>
  </si>
  <si>
    <t>NG-KT</t>
  </si>
  <si>
    <t>Kebbi</t>
  </si>
  <si>
    <t>NG-KE</t>
  </si>
  <si>
    <t>Kogi</t>
  </si>
  <si>
    <t>NG-KO</t>
  </si>
  <si>
    <t>Kwara</t>
  </si>
  <si>
    <t>NG-KW</t>
  </si>
  <si>
    <t>Lagos</t>
  </si>
  <si>
    <t>NG-LA</t>
  </si>
  <si>
    <t>Nasarawa</t>
  </si>
  <si>
    <t>NG-NA</t>
  </si>
  <si>
    <t>Niger</t>
  </si>
  <si>
    <t>NG-NI</t>
  </si>
  <si>
    <t>Ogun</t>
  </si>
  <si>
    <t>NG-OG</t>
  </si>
  <si>
    <t>Ondo</t>
  </si>
  <si>
    <t>NG-ON</t>
  </si>
  <si>
    <t>Akwa lbom</t>
  </si>
  <si>
    <t>NG-AK</t>
  </si>
  <si>
    <t>Osun</t>
  </si>
  <si>
    <t>NG-OS</t>
  </si>
  <si>
    <t>Oyo</t>
  </si>
  <si>
    <t>NG-OY</t>
  </si>
  <si>
    <t>NG-PL</t>
  </si>
  <si>
    <t>Rivers</t>
  </si>
  <si>
    <t>NG-RI</t>
  </si>
  <si>
    <t>Sokoto</t>
  </si>
  <si>
    <t>NG-SO</t>
  </si>
  <si>
    <t>Taraba</t>
  </si>
  <si>
    <t>NG-TA</t>
  </si>
  <si>
    <t>Yobe</t>
  </si>
  <si>
    <t>NG-YO</t>
  </si>
  <si>
    <t>Zamfara</t>
  </si>
  <si>
    <t>NG-ZA</t>
  </si>
  <si>
    <t>Anambra</t>
  </si>
  <si>
    <t>NG-AN</t>
  </si>
  <si>
    <t>Bauchi</t>
  </si>
  <si>
    <t>NG-BA</t>
  </si>
  <si>
    <t>Bayelsa</t>
  </si>
  <si>
    <t>NG-BY</t>
  </si>
  <si>
    <t>Benue</t>
  </si>
  <si>
    <t>NG-BE</t>
  </si>
  <si>
    <t>Borno</t>
  </si>
  <si>
    <t>NG-BO</t>
  </si>
  <si>
    <t>Cross River</t>
  </si>
  <si>
    <t>NG-CR</t>
  </si>
  <si>
    <t>Eastern Province</t>
  </si>
  <si>
    <t>RW-02</t>
  </si>
  <si>
    <t>Southern Province</t>
  </si>
  <si>
    <t>RW-05</t>
  </si>
  <si>
    <t>Western Province</t>
  </si>
  <si>
    <t>RW-04</t>
  </si>
  <si>
    <t>Kigali City</t>
  </si>
  <si>
    <t>RW-01</t>
  </si>
  <si>
    <t>Northern Province</t>
  </si>
  <si>
    <t>RW-03</t>
  </si>
  <si>
    <t>South Darfur State</t>
  </si>
  <si>
    <t>SD-DS</t>
  </si>
  <si>
    <t>Central Darfur</t>
  </si>
  <si>
    <t>SD-DC</t>
  </si>
  <si>
    <t>Red Sea State</t>
  </si>
  <si>
    <t>SD-RS</t>
  </si>
  <si>
    <t>Khartoum State</t>
  </si>
  <si>
    <t>SD-KH</t>
  </si>
  <si>
    <t>Gezira State</t>
  </si>
  <si>
    <t>SD-GZ</t>
  </si>
  <si>
    <t>Gedarif State</t>
  </si>
  <si>
    <t>SD-GD</t>
  </si>
  <si>
    <t>White Nile State</t>
  </si>
  <si>
    <t>SD-NW</t>
  </si>
  <si>
    <t>Blue Nile State</t>
  </si>
  <si>
    <t>SD-NB</t>
  </si>
  <si>
    <t>Northern State</t>
  </si>
  <si>
    <t>SD-NO</t>
  </si>
  <si>
    <t>West Kurdufan</t>
  </si>
  <si>
    <t>SD-GK</t>
  </si>
  <si>
    <t>South Kordofan State</t>
  </si>
  <si>
    <t>SD-KS</t>
  </si>
  <si>
    <t>West Darfur State</t>
  </si>
  <si>
    <t>SD-DW</t>
  </si>
  <si>
    <t>Kassala State</t>
  </si>
  <si>
    <t>SD-KA</t>
  </si>
  <si>
    <t>River Nile State</t>
  </si>
  <si>
    <t>SD-NR</t>
  </si>
  <si>
    <t>Sennar State</t>
  </si>
  <si>
    <t>SD-SI</t>
  </si>
  <si>
    <t>North Darfur State</t>
  </si>
  <si>
    <t>SD-DN</t>
  </si>
  <si>
    <t>North Kordofan State</t>
  </si>
  <si>
    <t>SD-KN</t>
  </si>
  <si>
    <t>East Darfur State</t>
  </si>
  <si>
    <t>SD-DE</t>
  </si>
  <si>
    <t>Dakar</t>
  </si>
  <si>
    <t>SN-DK</t>
  </si>
  <si>
    <t>Saint Louis</t>
  </si>
  <si>
    <t>SN-SL</t>
  </si>
  <si>
    <t>Sedhiou</t>
  </si>
  <si>
    <t>SN-SE</t>
  </si>
  <si>
    <t>Tambacounda</t>
  </si>
  <si>
    <t>SN-TC</t>
  </si>
  <si>
    <t>Thies</t>
  </si>
  <si>
    <t>SN-TH</t>
  </si>
  <si>
    <t>Ziguinchor</t>
  </si>
  <si>
    <t>SN-ZG</t>
  </si>
  <si>
    <t>Diourbel</t>
  </si>
  <si>
    <t>SN-DB</t>
  </si>
  <si>
    <t>Fatick</t>
  </si>
  <si>
    <t>SN-FK</t>
  </si>
  <si>
    <t>Kaffrine</t>
  </si>
  <si>
    <t>SN-KA</t>
  </si>
  <si>
    <t>Kaolack</t>
  </si>
  <si>
    <t>SN-KL</t>
  </si>
  <si>
    <t>Kedougou</t>
  </si>
  <si>
    <t>SN-KE</t>
  </si>
  <si>
    <t>Kolda</t>
  </si>
  <si>
    <t>SN-KD</t>
  </si>
  <si>
    <t>Louga</t>
  </si>
  <si>
    <t>SN-LG</t>
  </si>
  <si>
    <t>Matam</t>
  </si>
  <si>
    <t>SN-MT</t>
  </si>
  <si>
    <t>Southern</t>
  </si>
  <si>
    <t>SL-S</t>
  </si>
  <si>
    <t>SL-E</t>
  </si>
  <si>
    <t>Western Area</t>
  </si>
  <si>
    <t>SL-W</t>
  </si>
  <si>
    <t>SL-N</t>
  </si>
  <si>
    <t>Hiiraan</t>
  </si>
  <si>
    <t>SO-HI</t>
  </si>
  <si>
    <t>Nugaal</t>
  </si>
  <si>
    <t>SO-NU</t>
  </si>
  <si>
    <t>Mudug</t>
  </si>
  <si>
    <t>SO-MU</t>
  </si>
  <si>
    <t>Middle Juba</t>
  </si>
  <si>
    <t>SO-JD</t>
  </si>
  <si>
    <t>Lower Shebelle</t>
  </si>
  <si>
    <t>SO-SH</t>
  </si>
  <si>
    <t>Lower Juba</t>
  </si>
  <si>
    <t>SO-JH</t>
  </si>
  <si>
    <t>Galgaduud</t>
  </si>
  <si>
    <t>SO-GA</t>
  </si>
  <si>
    <t>Bay</t>
  </si>
  <si>
    <t>SO-BY</t>
  </si>
  <si>
    <t>Bari</t>
  </si>
  <si>
    <t>SO-BR</t>
  </si>
  <si>
    <t>Awdal</t>
  </si>
  <si>
    <t>SO-AW</t>
  </si>
  <si>
    <t>Sanaag</t>
  </si>
  <si>
    <t>SO-SA</t>
  </si>
  <si>
    <t>Banadir</t>
  </si>
  <si>
    <t>SO-BN</t>
  </si>
  <si>
    <t>Togdheer</t>
  </si>
  <si>
    <t>SO-TO</t>
  </si>
  <si>
    <t>Bakool</t>
  </si>
  <si>
    <t>SO-BK</t>
  </si>
  <si>
    <t>Gedo</t>
  </si>
  <si>
    <t>SO-GE</t>
  </si>
  <si>
    <t>Middle Shebelle</t>
  </si>
  <si>
    <t>SO-SD</t>
  </si>
  <si>
    <t>Woqooyi Galbeed</t>
  </si>
  <si>
    <t>SO-WO</t>
  </si>
  <si>
    <t>Sool</t>
  </si>
  <si>
    <t>SO-SO</t>
  </si>
  <si>
    <t>Lakes</t>
  </si>
  <si>
    <t>SS-LK</t>
  </si>
  <si>
    <t>Warrap</t>
  </si>
  <si>
    <t>SS-WR</t>
  </si>
  <si>
    <t>Central Equatoria</t>
  </si>
  <si>
    <t>SS-EC</t>
  </si>
  <si>
    <t>Eastern Equatoria</t>
  </si>
  <si>
    <t>SS-EE</t>
  </si>
  <si>
    <t>Upper Nile</t>
  </si>
  <si>
    <t>SS-NU</t>
  </si>
  <si>
    <t>Western Bahr el Ghazal</t>
  </si>
  <si>
    <t>SS-BW</t>
  </si>
  <si>
    <t>Unity</t>
  </si>
  <si>
    <t>SS-UY</t>
  </si>
  <si>
    <t>Northern Bahr el Ghazal</t>
  </si>
  <si>
    <t>SS-BN</t>
  </si>
  <si>
    <t>Jonglei</t>
  </si>
  <si>
    <t>SS-JG</t>
  </si>
  <si>
    <t>Western Equatoria</t>
  </si>
  <si>
    <t>SS-EW</t>
  </si>
  <si>
    <t>Príncipe Province</t>
  </si>
  <si>
    <t>ST-P</t>
  </si>
  <si>
    <t>São Tomé Province</t>
  </si>
  <si>
    <t>ST-S</t>
  </si>
  <si>
    <t>Manzini</t>
  </si>
  <si>
    <t>SZ-MA</t>
  </si>
  <si>
    <t>Lubombo</t>
  </si>
  <si>
    <t>SZ-LU</t>
  </si>
  <si>
    <t>Shiselweni</t>
  </si>
  <si>
    <t>SZ-SH</t>
  </si>
  <si>
    <t>Hhohho</t>
  </si>
  <si>
    <t>SZ-HH</t>
  </si>
  <si>
    <t>Outer Isla</t>
  </si>
  <si>
    <t>Baie Lazar</t>
  </si>
  <si>
    <t>Beau Vallo</t>
  </si>
  <si>
    <t>Bel Air</t>
  </si>
  <si>
    <t>Bel Ombre</t>
  </si>
  <si>
    <t>Cascade</t>
  </si>
  <si>
    <t>Glacis</t>
  </si>
  <si>
    <t>Grand'Anse</t>
  </si>
  <si>
    <t>La RiviÃ¨re</t>
  </si>
  <si>
    <t>Les Mamell</t>
  </si>
  <si>
    <t>Mont Buxto</t>
  </si>
  <si>
    <t>Baie Saint</t>
  </si>
  <si>
    <t>Mont Fleur</t>
  </si>
  <si>
    <t>Plaisance</t>
  </si>
  <si>
    <t>Pointe La</t>
  </si>
  <si>
    <t>Port Glaud</t>
  </si>
  <si>
    <t>Roche CaÃ¯m</t>
  </si>
  <si>
    <t>Saint Loui</t>
  </si>
  <si>
    <t>Takamaka</t>
  </si>
  <si>
    <t>Grand Anse</t>
  </si>
  <si>
    <t>La Digue a</t>
  </si>
  <si>
    <t>Anse Aux P</t>
  </si>
  <si>
    <t>Anse Boile</t>
  </si>
  <si>
    <t>Anse Etoil</t>
  </si>
  <si>
    <t>Anse Royal</t>
  </si>
  <si>
    <t>Au Cap</t>
  </si>
  <si>
    <t>Tibesti</t>
  </si>
  <si>
    <t>TD-TI</t>
  </si>
  <si>
    <t>Hadjer-Lamis</t>
  </si>
  <si>
    <t>TD-HL</t>
  </si>
  <si>
    <t>Bahr el Gazel</t>
  </si>
  <si>
    <t>TD-BG</t>
  </si>
  <si>
    <t>Kanem</t>
  </si>
  <si>
    <t>TD-KA</t>
  </si>
  <si>
    <t>Chari-Baguirmi</t>
  </si>
  <si>
    <t>TD-CB</t>
  </si>
  <si>
    <t>Lac</t>
  </si>
  <si>
    <t>TD-LC</t>
  </si>
  <si>
    <t>Logone Occidental</t>
  </si>
  <si>
    <t>TD-LO</t>
  </si>
  <si>
    <t>Logone Oriental</t>
  </si>
  <si>
    <t>TD-LR</t>
  </si>
  <si>
    <t>Mandoul</t>
  </si>
  <si>
    <t>TD-MA</t>
  </si>
  <si>
    <t>Mayo-Kebbi Est</t>
  </si>
  <si>
    <t>TD-ME</t>
  </si>
  <si>
    <t>Mayo-Kebbi Ouest</t>
  </si>
  <si>
    <t>TD-MO</t>
  </si>
  <si>
    <t>Borkou</t>
  </si>
  <si>
    <t>TD-BO</t>
  </si>
  <si>
    <t>Moyen-Chari</t>
  </si>
  <si>
    <t>TD-MC</t>
  </si>
  <si>
    <t>Tandjilé</t>
  </si>
  <si>
    <t>TD-TA</t>
  </si>
  <si>
    <t>N'Djamena Region</t>
  </si>
  <si>
    <t>TD-ND</t>
  </si>
  <si>
    <t>Ennedi-Est</t>
  </si>
  <si>
    <t>TD-EE</t>
  </si>
  <si>
    <t>Ennedi-Ouest</t>
  </si>
  <si>
    <t>TD-EO</t>
  </si>
  <si>
    <t>Wadi Fira</t>
  </si>
  <si>
    <t>TD-WF</t>
  </si>
  <si>
    <t>Salamat</t>
  </si>
  <si>
    <t>TD-SA</t>
  </si>
  <si>
    <t>Sila</t>
  </si>
  <si>
    <t>TD-SI</t>
  </si>
  <si>
    <t>Ouaddaï</t>
  </si>
  <si>
    <t>TD-OD</t>
  </si>
  <si>
    <t>Guéra</t>
  </si>
  <si>
    <t>TD-GR</t>
  </si>
  <si>
    <t>Batha</t>
  </si>
  <si>
    <t>TD-BA</t>
  </si>
  <si>
    <t>Savanes Region</t>
  </si>
  <si>
    <t>TG-S</t>
  </si>
  <si>
    <t>Kara Region</t>
  </si>
  <si>
    <t>TG-K</t>
  </si>
  <si>
    <t>Centrale Region</t>
  </si>
  <si>
    <t>TG-C</t>
  </si>
  <si>
    <t>Plateaux Region</t>
  </si>
  <si>
    <t>TG-P</t>
  </si>
  <si>
    <t>Maritime Region</t>
  </si>
  <si>
    <t>TG-M</t>
  </si>
  <si>
    <t>Tunis</t>
  </si>
  <si>
    <t>TN-11</t>
  </si>
  <si>
    <t>Manouba</t>
  </si>
  <si>
    <t>TN-14</t>
  </si>
  <si>
    <t>Sidi Bouzid</t>
  </si>
  <si>
    <t>TN-43</t>
  </si>
  <si>
    <t>Kébili</t>
  </si>
  <si>
    <t>TN-73</t>
  </si>
  <si>
    <t>Béja</t>
  </si>
  <si>
    <t>TN-31</t>
  </si>
  <si>
    <t>Tataouine</t>
  </si>
  <si>
    <t>TN-83</t>
  </si>
  <si>
    <t>Gabès</t>
  </si>
  <si>
    <t>TN-81</t>
  </si>
  <si>
    <t>Bizerte</t>
  </si>
  <si>
    <t>TN-23</t>
  </si>
  <si>
    <t>Ariana</t>
  </si>
  <si>
    <t>TN-12</t>
  </si>
  <si>
    <t>Nabeul</t>
  </si>
  <si>
    <t>TN-21</t>
  </si>
  <si>
    <t>Monastir</t>
  </si>
  <si>
    <t>TN-52</t>
  </si>
  <si>
    <t>Ben Arous</t>
  </si>
  <si>
    <t>TN-13</t>
  </si>
  <si>
    <t>Siliana</t>
  </si>
  <si>
    <t>TN-34</t>
  </si>
  <si>
    <t>Zaghouan</t>
  </si>
  <si>
    <t>TN-22</t>
  </si>
  <si>
    <t>Gafsa</t>
  </si>
  <si>
    <t>TN-71</t>
  </si>
  <si>
    <t>Médenine</t>
  </si>
  <si>
    <t>TN-82</t>
  </si>
  <si>
    <t>Tozeur</t>
  </si>
  <si>
    <t>TN-72</t>
  </si>
  <si>
    <t>El Kef</t>
  </si>
  <si>
    <t>TN-33</t>
  </si>
  <si>
    <t>Sousse</t>
  </si>
  <si>
    <t>TN-51</t>
  </si>
  <si>
    <t>Sfax</t>
  </si>
  <si>
    <t>TN-61</t>
  </si>
  <si>
    <t>Jendouba</t>
  </si>
  <si>
    <t>TN-32</t>
  </si>
  <si>
    <t>Kairouan</t>
  </si>
  <si>
    <t>TN-41</t>
  </si>
  <si>
    <t>Kasserine</t>
  </si>
  <si>
    <t>TN-42</t>
  </si>
  <si>
    <t>Mahdia</t>
  </si>
  <si>
    <t>TN-53</t>
  </si>
  <si>
    <t>Kilimanjaro</t>
  </si>
  <si>
    <t>TZ-09</t>
  </si>
  <si>
    <t>Dar es Salaam</t>
  </si>
  <si>
    <t>TZ-02</t>
  </si>
  <si>
    <t>Lindi</t>
  </si>
  <si>
    <t>TZ-12</t>
  </si>
  <si>
    <t>Tabora</t>
  </si>
  <si>
    <t>TZ-24</t>
  </si>
  <si>
    <t>Pwani</t>
  </si>
  <si>
    <t>TZ-19</t>
  </si>
  <si>
    <t>Ruvuma</t>
  </si>
  <si>
    <t>TZ-21</t>
  </si>
  <si>
    <t>Morogoro</t>
  </si>
  <si>
    <t>TZ-16</t>
  </si>
  <si>
    <t>Rukwa</t>
  </si>
  <si>
    <t>TZ-20</t>
  </si>
  <si>
    <t>Kigoma</t>
  </si>
  <si>
    <t>TZ-08</t>
  </si>
  <si>
    <t>Tanga</t>
  </si>
  <si>
    <t>TZ-25</t>
  </si>
  <si>
    <t>Dodoma</t>
  </si>
  <si>
    <t>TZ-03</t>
  </si>
  <si>
    <t>Mara</t>
  </si>
  <si>
    <t>TZ-13</t>
  </si>
  <si>
    <t>Zanzibar South &amp; Central</t>
  </si>
  <si>
    <t>TZ-11</t>
  </si>
  <si>
    <t>North Pemba</t>
  </si>
  <si>
    <t>TZ-06</t>
  </si>
  <si>
    <t>Zanzibar North</t>
  </si>
  <si>
    <t>TZ-07</t>
  </si>
  <si>
    <t>Zanzibar Urban/West</t>
  </si>
  <si>
    <t>TZ-15</t>
  </si>
  <si>
    <t>South Pemba</t>
  </si>
  <si>
    <t>TZ-10</t>
  </si>
  <si>
    <t>Katavi</t>
  </si>
  <si>
    <t>TZ-28</t>
  </si>
  <si>
    <t>Njombe</t>
  </si>
  <si>
    <t>TZ-29</t>
  </si>
  <si>
    <t>Geita</t>
  </si>
  <si>
    <t>TZ-27</t>
  </si>
  <si>
    <t>Simiyu</t>
  </si>
  <si>
    <t>TZ-30</t>
  </si>
  <si>
    <t>Mwanza</t>
  </si>
  <si>
    <t>TZ-18</t>
  </si>
  <si>
    <t>Manyara</t>
  </si>
  <si>
    <t>TZ-26</t>
  </si>
  <si>
    <t>Shinyanga</t>
  </si>
  <si>
    <t>TZ-22</t>
  </si>
  <si>
    <t>Arusha</t>
  </si>
  <si>
    <t>TZ-01</t>
  </si>
  <si>
    <t>Kagera</t>
  </si>
  <si>
    <t>TZ-05</t>
  </si>
  <si>
    <t>Mbeya</t>
  </si>
  <si>
    <t>TZ-14</t>
  </si>
  <si>
    <t>Singida</t>
  </si>
  <si>
    <t>TZ-23</t>
  </si>
  <si>
    <t>Mtwara</t>
  </si>
  <si>
    <t>TZ-17</t>
  </si>
  <si>
    <t>Iringa</t>
  </si>
  <si>
    <t>TZ-04</t>
  </si>
  <si>
    <t>UG-N</t>
  </si>
  <si>
    <t>Eastern Region</t>
  </si>
  <si>
    <t>UG-E</t>
  </si>
  <si>
    <t>UG-C</t>
  </si>
  <si>
    <t>Western Region</t>
  </si>
  <si>
    <t>UG-W</t>
  </si>
  <si>
    <t>Western Cape</t>
  </si>
  <si>
    <t>ZA-WC</t>
  </si>
  <si>
    <t>Northern Cape</t>
  </si>
  <si>
    <t>ZA-NC</t>
  </si>
  <si>
    <t>Eastern Cape</t>
  </si>
  <si>
    <t>ZA-EC</t>
  </si>
  <si>
    <t>Free State</t>
  </si>
  <si>
    <t>ZA-FS</t>
  </si>
  <si>
    <t>Gauteng</t>
  </si>
  <si>
    <t>ZA-GT</t>
  </si>
  <si>
    <t>KwaZulu-Natal</t>
  </si>
  <si>
    <t>ZA-NL</t>
  </si>
  <si>
    <t>North West</t>
  </si>
  <si>
    <t>ZA-NW</t>
  </si>
  <si>
    <t>Limpopo</t>
  </si>
  <si>
    <t>ZA-LP</t>
  </si>
  <si>
    <t>Mpumalanga</t>
  </si>
  <si>
    <t>ZA-MP</t>
  </si>
  <si>
    <t>ZW-02</t>
  </si>
  <si>
    <t>ZW-01</t>
  </si>
  <si>
    <t>Copperbelt</t>
  </si>
  <si>
    <t>ZW-08</t>
  </si>
  <si>
    <t>ZW-03</t>
  </si>
  <si>
    <t>Luapula</t>
  </si>
  <si>
    <t>ZW-04</t>
  </si>
  <si>
    <t>Lusaka</t>
  </si>
  <si>
    <t>ZW-09</t>
  </si>
  <si>
    <t>Muchinga</t>
  </si>
  <si>
    <t>ZW-10</t>
  </si>
  <si>
    <t>North Western</t>
  </si>
  <si>
    <t>ZW-06</t>
  </si>
  <si>
    <t>ZW-05</t>
  </si>
  <si>
    <t>ZW-07</t>
  </si>
  <si>
    <t>Matabeleland North</t>
  </si>
  <si>
    <t>ZW-MN</t>
  </si>
  <si>
    <t>Harare</t>
  </si>
  <si>
    <t>ZW-HA</t>
  </si>
  <si>
    <t>Matabeleland South</t>
  </si>
  <si>
    <t>ZW-MS</t>
  </si>
  <si>
    <t>Manicaland</t>
  </si>
  <si>
    <t>ZW-MA</t>
  </si>
  <si>
    <t>Mashonaland Central</t>
  </si>
  <si>
    <t>ZW-MC</t>
  </si>
  <si>
    <t>Masvingo</t>
  </si>
  <si>
    <t>ZW-MV</t>
  </si>
  <si>
    <t>Midlands</t>
  </si>
  <si>
    <t>ZW-MI</t>
  </si>
  <si>
    <t>Bulawayo</t>
  </si>
  <si>
    <t>ZW-BU</t>
  </si>
  <si>
    <t>Mashonaland West</t>
  </si>
  <si>
    <t>Mashonaland East</t>
  </si>
  <si>
    <t>ZW-ME</t>
  </si>
  <si>
    <t>LOCATION</t>
  </si>
  <si>
    <t>BUILDINGS</t>
  </si>
  <si>
    <t>DWELLINGS</t>
  </si>
  <si>
    <t>OCCUPANTS</t>
  </si>
  <si>
    <t>TOTAL_REPL_COST_USD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</si>
</sst>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2" applyFont="1"/>
    <xf numFmtId="164" fontId="0" fillId="0" borderId="0" xfId="1" applyNumberFormat="1" applyFont="1"/>
    <xf numFmtId="9" fontId="19" fillId="33" borderId="0" xfId="2" applyFont="1" applyFill="1"/>
    <xf numFmtId="0" fontId="16" fillId="0" borderId="0" xfId="0" applyFont="1"/>
    <xf numFmtId="164" fontId="19" fillId="33" borderId="0" xfId="1" applyNumberFormat="1" applyFont="1" applyFill="1" applyAlignment="1">
      <alignment horizontal="center"/>
    </xf>
    <xf numFmtId="164" fontId="19" fillId="33" borderId="0" xfId="1" applyNumberFormat="1" applyFont="1" applyFill="1" applyAlignment="1">
      <alignment horizontal="center"/>
    </xf>
    <xf numFmtId="164" fontId="19" fillId="33" borderId="0" xfId="1" applyNumberFormat="1" applyFont="1" applyFill="1" applyAlignment="1"/>
    <xf numFmtId="164" fontId="19" fillId="33" borderId="0" xfId="1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9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K773" totalsRowShown="0">
  <autoFilter ref="A2:AK773" xr:uid="{00000000-0009-0000-0100-000001000000}"/>
  <sortState xmlns:xlrd2="http://schemas.microsoft.com/office/spreadsheetml/2017/richdata2" ref="A3:AK773">
    <sortCondition ref="C2:C773"/>
  </sortState>
  <tableColumns count="37">
    <tableColumn id="1" xr3:uid="{00000000-0010-0000-0000-000001000000}" name="REGION"/>
    <tableColumn id="2" xr3:uid="{00000000-0010-0000-0000-000002000000}" name="ISO3"/>
    <tableColumn id="3" xr3:uid="{00000000-0010-0000-0000-000003000000}" name="shapeID"/>
    <tableColumn id="37" xr3:uid="{838F83F9-D485-D140-A843-1F7D1A9D66C5}" name="shapeName"/>
    <tableColumn id="36" xr3:uid="{6F8D1FF6-8A5F-8842-9B79-20DB6DEE673F}" name="shapeISO"/>
    <tableColumn id="4" xr3:uid="{00000000-0010-0000-0000-000004000000}" name="2020_BUILDINGS" dataDxfId="95" dataCellStyle="Comma"/>
    <tableColumn id="5" xr3:uid="{A9E542AA-7344-9649-A3CD-7E215D3537D4}" name="2025_BUILDINGS" dataDxfId="94" dataCellStyle="Comma"/>
    <tableColumn id="9" xr3:uid="{4F481A78-C9C9-9744-B14D-4E49D54ACDC4}" name="2030_BUILDINGS" dataDxfId="93" dataCellStyle="Comma"/>
    <tableColumn id="7" xr3:uid="{00000000-0010-0000-0000-000007000000}" name="2035_BUILDINGS" dataDxfId="92" dataCellStyle="Comma"/>
    <tableColumn id="6" xr3:uid="{190F8170-0F4D-7F4E-90B1-8BDAB419DDE9}" name="2040_BUILDINGS" dataDxfId="91" dataCellStyle="Comma"/>
    <tableColumn id="8" xr3:uid="{07B6FFF0-B56D-754D-A3E6-75A6D447B4D7}" name="2045_BUILDINGS" dataDxfId="90" dataCellStyle="Comma"/>
    <tableColumn id="10" xr3:uid="{00000000-0010-0000-0000-00000A000000}" name="2050_BUILDINGS" dataDxfId="89" dataCellStyle="Comma"/>
    <tableColumn id="11" xr3:uid="{00000000-0010-0000-0000-00000B000000}" name="2020_DWELLINGS" dataDxfId="88" dataCellStyle="Comma"/>
    <tableColumn id="12" xr3:uid="{DDC6BC4B-8AFA-DC4E-870B-7494794173AE}" name="2025_DWELLINGS" dataDxfId="87" dataCellStyle="Comma"/>
    <tableColumn id="13" xr3:uid="{72B3FD97-EE18-3442-9519-F23E008DADD9}" name="2030_DWELLINGS" dataDxfId="86" dataCellStyle="Comma"/>
    <tableColumn id="14" xr3:uid="{00000000-0010-0000-0000-00000E000000}" name="2035_DWELLINGS" dataDxfId="85" dataCellStyle="Comma"/>
    <tableColumn id="16" xr3:uid="{7984F61D-BA1C-054E-B9B0-A48DEA4F9F64}" name="2040_DWELLINGS" dataDxfId="84" dataCellStyle="Comma"/>
    <tableColumn id="15" xr3:uid="{04753B8D-807B-1D49-9082-EA0B5DDCAD33}" name="2045_DWELLINGS" dataDxfId="83" dataCellStyle="Comma"/>
    <tableColumn id="17" xr3:uid="{00000000-0010-0000-0000-000011000000}" name="2050_DWELLINGS" dataDxfId="82" dataCellStyle="Comma"/>
    <tableColumn id="18" xr3:uid="{00000000-0010-0000-0000-000012000000}" name="2020_OCCUPANTS" dataDxfId="81" dataCellStyle="Comma"/>
    <tableColumn id="20" xr3:uid="{2D28BE54-E877-414F-B58A-CA6FF3548C83}" name="2025_OCCUPANTS" dataDxfId="80" dataCellStyle="Comma"/>
    <tableColumn id="19" xr3:uid="{85275F8B-2BC5-D149-A8BF-3025DFB02A39}" name="2030_OCCUPANTS" dataDxfId="79" dataCellStyle="Comma"/>
    <tableColumn id="21" xr3:uid="{00000000-0010-0000-0000-000015000000}" name="2035_OCCUPANTS" dataDxfId="78" dataCellStyle="Comma"/>
    <tableColumn id="23" xr3:uid="{8EDE7304-9089-D245-9A64-B05DEBC880CE}" name="2040_OCCUPANTS" dataDxfId="77" dataCellStyle="Comma"/>
    <tableColumn id="22" xr3:uid="{4CE63D40-37B2-DB44-BD58-2BB2A2E3E9CD}" name="2045_OCCUPANTS" dataDxfId="76" dataCellStyle="Comma"/>
    <tableColumn id="24" xr3:uid="{00000000-0010-0000-0000-000018000000}" name="2050_OCCUPANTS" dataDxfId="75" dataCellStyle="Comma"/>
    <tableColumn id="25" xr3:uid="{00000000-0010-0000-0000-000019000000}" name="2020_TOTAL_REPL_COST_USD" dataDxfId="74" dataCellStyle="Comma"/>
    <tableColumn id="27" xr3:uid="{A7FC76C7-70F0-9148-B3D4-59965DCEE71D}" name="2025_TOTAL_REPL_COST_USD" dataDxfId="73" dataCellStyle="Comma"/>
    <tableColumn id="26" xr3:uid="{27FA9A82-24F7-3F4B-AFBE-64DEB775A57C}" name="2030_TOTAL_REPL_COST_USD" dataDxfId="72" dataCellStyle="Comma"/>
    <tableColumn id="28" xr3:uid="{00000000-0010-0000-0000-00001C000000}" name="2035_TOTAL_REPL_COST_USD" dataDxfId="71" dataCellStyle="Comma"/>
    <tableColumn id="30" xr3:uid="{4A324017-6ED3-A043-A09E-A03F9284C961}" name="2040_TOTAL_REPL_COST_USD" dataDxfId="70" dataCellStyle="Comma"/>
    <tableColumn id="29" xr3:uid="{0E191609-6E8A-F54E-A2D6-31FDDFF2742E}" name="2045_TOTAL_REPL_COST_USD" dataDxfId="69" dataCellStyle="Comma"/>
    <tableColumn id="31" xr3:uid="{00000000-0010-0000-0000-00001F000000}" name="2050_TOTAL_REPL_COST_USD" dataDxfId="68" dataCellStyle="Comma"/>
    <tableColumn id="32" xr3:uid="{00000000-0010-0000-0000-000020000000}" name="INCR_BUILDINGS" dataDxfId="67" dataCellStyle="Percent">
      <calculatedColumnFormula>(Table1[[#This Row],[2050_BUILDINGS]]/Table1[[#This Row],[2020_BUILDINGS]])-1</calculatedColumnFormula>
    </tableColumn>
    <tableColumn id="33" xr3:uid="{00000000-0010-0000-0000-000021000000}" name="INCR_DWELLINGS" dataDxfId="66" dataCellStyle="Percent">
      <calculatedColumnFormula>(Table1[[#This Row],[2050_DWELLINGS]]/Table1[[#This Row],[2020_DWELLINGS]])-1</calculatedColumnFormula>
    </tableColumn>
    <tableColumn id="34" xr3:uid="{00000000-0010-0000-0000-000022000000}" name="INCR_OCCUPANTS" dataDxfId="65" dataCellStyle="Percent">
      <calculatedColumnFormula>(Table1[[#This Row],[2050_OCCUPANTS]]/Table1[[#This Row],[2020_OCCUPANTS]])-1</calculatedColumnFormula>
    </tableColumn>
    <tableColumn id="35" xr3:uid="{00000000-0010-0000-0000-000023000000}" name="INCR_COST" dataDxfId="64" dataCellStyle="Comma">
      <calculatedColumnFormula>(Table1[[#This Row],[2050_TOTAL_REPL_COST_USD]]/Table1[[#This Row],[2020_TOTAL_REPL_COST_USD]])-1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AC415-7C46-694A-B4D4-7F1D984D3EAC}" name="Table1345" displayName="Table1345" ref="A2:AK773" totalsRowShown="0">
  <autoFilter ref="A2:AK773" xr:uid="{00000000-0009-0000-0100-000001000000}"/>
  <sortState xmlns:xlrd2="http://schemas.microsoft.com/office/spreadsheetml/2017/richdata2" ref="A3:AK773">
    <sortCondition ref="C2:C773"/>
  </sortState>
  <tableColumns count="37">
    <tableColumn id="1" xr3:uid="{7E11DF8E-68E9-7C43-ACF1-00D8C3D28073}" name="REGION"/>
    <tableColumn id="2" xr3:uid="{B773E800-999E-544B-889C-F723A558F123}" name="ISO3"/>
    <tableColumn id="3" xr3:uid="{4719D7A3-F75E-8949-828F-4B60FB20104E}" name="shapeID"/>
    <tableColumn id="37" xr3:uid="{843C4F42-B7EF-9445-82F6-196CF78AE3FC}" name="shapeName"/>
    <tableColumn id="36" xr3:uid="{4BAA775B-8DBB-604D-89BF-5055EE05EE52}" name="shapeISO"/>
    <tableColumn id="4" xr3:uid="{313C920D-1A32-B140-895B-0F0A26253D2A}" name="2020_BUILDINGS" dataDxfId="63" dataCellStyle="Comma"/>
    <tableColumn id="5" xr3:uid="{B92545D4-E37D-6B4E-82DC-00F0CDA77040}" name="2025_BUILDINGS" dataDxfId="62" dataCellStyle="Comma"/>
    <tableColumn id="9" xr3:uid="{5EB8AE09-4DCD-894B-ADCA-55094D3FF304}" name="2030_BUILDINGS" dataDxfId="61" dataCellStyle="Comma"/>
    <tableColumn id="7" xr3:uid="{9ABA403B-D220-2741-9202-4D8DF508CC59}" name="2035_BUILDINGS" dataDxfId="60" dataCellStyle="Comma"/>
    <tableColumn id="6" xr3:uid="{391BBE44-686C-8E40-9233-EE3DD2D3F973}" name="2040_BUILDINGS" dataDxfId="59" dataCellStyle="Comma"/>
    <tableColumn id="8" xr3:uid="{EDF6E7FB-C3FD-0746-B6BE-9287360045C6}" name="2045_BUILDINGS" dataDxfId="58" dataCellStyle="Comma"/>
    <tableColumn id="10" xr3:uid="{F930DA89-CEE0-5744-8ABD-9F5EC6898CF4}" name="2050_BUILDINGS" dataDxfId="57" dataCellStyle="Comma"/>
    <tableColumn id="11" xr3:uid="{1A408916-6B59-8E4D-9089-F4B751B23FB6}" name="2020_DWELLINGS" dataDxfId="56" dataCellStyle="Comma"/>
    <tableColumn id="12" xr3:uid="{E2051C8C-2AE4-1E47-903A-ED1189478899}" name="2025_DWELLINGS" dataDxfId="55" dataCellStyle="Comma"/>
    <tableColumn id="13" xr3:uid="{F944C6C8-68EC-EC49-A1B7-9B6E8B2AC5A5}" name="2030_DWELLINGS" dataDxfId="54" dataCellStyle="Comma"/>
    <tableColumn id="14" xr3:uid="{B4226E76-A8C3-8044-A6A7-C93A66591450}" name="2035_DWELLINGS" dataDxfId="53" dataCellStyle="Comma"/>
    <tableColumn id="16" xr3:uid="{70BE1C1C-B1A3-7743-99A0-9F6D95769EFD}" name="2040_DWELLINGS" dataDxfId="52" dataCellStyle="Comma"/>
    <tableColumn id="15" xr3:uid="{8AE36F23-1D58-8B47-9E59-F373B83F5E7E}" name="2045_DWELLINGS" dataDxfId="51" dataCellStyle="Comma"/>
    <tableColumn id="17" xr3:uid="{FC50927D-0E46-5D4F-8C4E-FA12D7430158}" name="2050_DWELLINGS" dataDxfId="50" dataCellStyle="Comma"/>
    <tableColumn id="18" xr3:uid="{8CA58A8F-A21F-8340-B0C2-87E402FB8E17}" name="2020_OCCUPANTS" dataDxfId="49" dataCellStyle="Comma"/>
    <tableColumn id="20" xr3:uid="{8817360F-85DE-3C46-B93D-492493E7E730}" name="2025_OCCUPANTS" dataDxfId="48" dataCellStyle="Comma"/>
    <tableColumn id="19" xr3:uid="{FECA057F-387F-C244-A35C-6F91F2776FDD}" name="2030_OCCUPANTS" dataDxfId="47" dataCellStyle="Comma"/>
    <tableColumn id="21" xr3:uid="{F4F3E24F-1414-3942-A730-50987BA6B02C}" name="2035_OCCUPANTS" dataDxfId="46" dataCellStyle="Comma"/>
    <tableColumn id="23" xr3:uid="{165A1CDE-E14A-D143-A4F3-F575A765EE6B}" name="2040_OCCUPANTS" dataDxfId="45" dataCellStyle="Comma"/>
    <tableColumn id="22" xr3:uid="{CF9E3601-2B41-824D-917F-B2DB98EDEEA0}" name="2045_OCCUPANTS" dataDxfId="44" dataCellStyle="Comma"/>
    <tableColumn id="24" xr3:uid="{B4870D84-8A25-2A46-8ED1-75C559449604}" name="2050_OCCUPANTS" dataDxfId="43" dataCellStyle="Comma"/>
    <tableColumn id="25" xr3:uid="{4EEA2183-4172-E748-9B20-A336E6C7A7B2}" name="2020_TOTAL_REPL_COST_USD" dataDxfId="42" dataCellStyle="Comma"/>
    <tableColumn id="27" xr3:uid="{C6DE4903-BBA8-F841-92F8-C2DCBE40CB99}" name="2025_TOTAL_REPL_COST_USD" dataDxfId="41" dataCellStyle="Comma"/>
    <tableColumn id="26" xr3:uid="{6509887E-95EE-7642-9B8B-996AE4262A66}" name="2030_TOTAL_REPL_COST_USD" dataDxfId="40" dataCellStyle="Comma"/>
    <tableColumn id="28" xr3:uid="{CF207123-99CF-5242-B45B-FC5FFAF3B5C0}" name="2035_TOTAL_REPL_COST_USD" dataDxfId="39" dataCellStyle="Comma"/>
    <tableColumn id="30" xr3:uid="{85D03B05-8AAE-7746-831E-9BF5CFB35AEC}" name="2040_TOTAL_REPL_COST_USD" dataDxfId="38" dataCellStyle="Comma"/>
    <tableColumn id="29" xr3:uid="{87B5E700-C48A-504A-AD42-4A9C2F5370ED}" name="2045_TOTAL_REPL_COST_USD" dataDxfId="37" dataCellStyle="Comma"/>
    <tableColumn id="31" xr3:uid="{F18A1FD3-530B-7B40-B564-D6470ED3E7B6}" name="2050_TOTAL_REPL_COST_USD" dataDxfId="36" dataCellStyle="Comma"/>
    <tableColumn id="32" xr3:uid="{D7B2E4D6-8FDF-8247-9C70-E3D35BE40669}" name="INCR_BUILDINGS" dataDxfId="35" dataCellStyle="Percent">
      <calculatedColumnFormula>(Table1345[[#This Row],[2050_BUILDINGS]]/Table1345[[#This Row],[2020_BUILDINGS]])-1</calculatedColumnFormula>
    </tableColumn>
    <tableColumn id="33" xr3:uid="{EE6B1F7E-0C5F-514E-B1E0-960C973EFD54}" name="INCR_DWELLINGS" dataDxfId="34" dataCellStyle="Percent">
      <calculatedColumnFormula>(Table1345[[#This Row],[2050_DWELLINGS]]/Table1345[[#This Row],[2020_DWELLINGS]])-1</calculatedColumnFormula>
    </tableColumn>
    <tableColumn id="34" xr3:uid="{8CE5CA0B-89A1-2D4B-A85B-FFAA7B4CFED9}" name="INCR_OCCUPANTS" dataDxfId="33" dataCellStyle="Percent">
      <calculatedColumnFormula>(Table1345[[#This Row],[2050_OCCUPANTS]]/Table1345[[#This Row],[2020_OCCUPANTS]])-1</calculatedColumnFormula>
    </tableColumn>
    <tableColumn id="35" xr3:uid="{F40BFBAD-0969-F346-BE97-776D9177DFCA}" name="INCR_COST" dataDxfId="32" dataCellStyle="Comma">
      <calculatedColumnFormula>(Table1345[[#This Row],[2050_TOTAL_REPL_COST_USD]]/Table1345[[#This Row],[2020_TOTAL_REPL_COST_USD]])-1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553FA9-DFE9-854D-8757-DAA5A78051A1}" name="Table134" displayName="Table134" ref="A2:U773" totalsRowShown="0">
  <autoFilter ref="A2:U773" xr:uid="{00000000-0009-0000-0100-000001000000}"/>
  <sortState xmlns:xlrd2="http://schemas.microsoft.com/office/spreadsheetml/2017/richdata2" ref="A3:U773">
    <sortCondition ref="C2:C773"/>
  </sortState>
  <tableColumns count="21">
    <tableColumn id="1" xr3:uid="{FF231C84-24E0-7F42-BE0C-307C837A4243}" name="REGION"/>
    <tableColumn id="2" xr3:uid="{D2571453-44F7-4148-AD1A-44D09A625E99}" name="ISO3"/>
    <tableColumn id="3" xr3:uid="{2516D8F1-501B-3047-AF11-FFD2342FE502}" name="shapeID"/>
    <tableColumn id="37" xr3:uid="{81D6D69B-A9EC-384A-BD82-8FC306AB1DC4}" name="shapeName"/>
    <tableColumn id="36" xr3:uid="{2F56BEE6-CDCB-B941-AEB9-CD9CC0B90B50}" name="shapeISO"/>
    <tableColumn id="4" xr3:uid="{75D02A90-B9F2-A841-9D14-3B674E6C5910}" name="2020_BUILDINGS" dataDxfId="31" dataCellStyle="Comma"/>
    <tableColumn id="5" xr3:uid="{5F9848DD-93E1-2549-A647-A90DF46EAE14}" name="2025_BUILDINGS" dataDxfId="30" dataCellStyle="Comma"/>
    <tableColumn id="9" xr3:uid="{0D6964F3-E462-4943-B687-65089D6ABED2}" name="2030_BUILDINGS" dataDxfId="29" dataCellStyle="Comma"/>
    <tableColumn id="7" xr3:uid="{4F7B9F6B-25F7-7E44-892F-D91C681DCA55}" name="2035_BUILDINGS" dataDxfId="28" dataCellStyle="Comma"/>
    <tableColumn id="6" xr3:uid="{20170574-07E6-7E4A-AE6D-BA52E4592E42}" name="2040_BUILDINGS" dataDxfId="27" dataCellStyle="Comma"/>
    <tableColumn id="8" xr3:uid="{04063919-A8CC-1E4C-A71C-A78C82CB73FC}" name="2045_BUILDINGS" dataDxfId="26" dataCellStyle="Comma"/>
    <tableColumn id="10" xr3:uid="{695CCC6E-CB7C-EC4D-B16D-376DA01A5B0F}" name="2050_BUILDINGS" dataDxfId="25" dataCellStyle="Comma"/>
    <tableColumn id="25" xr3:uid="{54574B14-0A42-F24F-834D-9EFC97DF7BF3}" name="2020_TOTAL_REPL_COST_USD" dataDxfId="24" dataCellStyle="Comma"/>
    <tableColumn id="27" xr3:uid="{792C4DB4-236D-7F47-9A14-7FEF5524A9DD}" name="2025_TOTAL_REPL_COST_USD" dataDxfId="23" dataCellStyle="Comma"/>
    <tableColumn id="26" xr3:uid="{F9969197-49AE-9540-AE13-5D565B416012}" name="2030_TOTAL_REPL_COST_USD" dataDxfId="22" dataCellStyle="Comma"/>
    <tableColumn id="28" xr3:uid="{0B45148F-0595-EA4E-85F2-7CCD640BB173}" name="2035_TOTAL_REPL_COST_USD" dataDxfId="21" dataCellStyle="Comma"/>
    <tableColumn id="30" xr3:uid="{8FE3F281-F0DE-364F-B1A0-8E7235B94C73}" name="2040_TOTAL_REPL_COST_USD" dataDxfId="20" dataCellStyle="Comma"/>
    <tableColumn id="29" xr3:uid="{DACD689C-0278-5B47-915E-431E570E72FE}" name="2045_TOTAL_REPL_COST_USD" dataDxfId="19" dataCellStyle="Comma"/>
    <tableColumn id="31" xr3:uid="{A5A23809-8ECB-5F45-9A77-41C75070F7D2}" name="2050_TOTAL_REPL_COST_USD" dataDxfId="18" dataCellStyle="Comma"/>
    <tableColumn id="32" xr3:uid="{2ED16FD3-8744-3C42-A606-39C4A6B8D302}" name="INCR_BUILDINGS" dataDxfId="17" dataCellStyle="Percent">
      <calculatedColumnFormula>(Table134[[#This Row],[2050_BUILDINGS]]/Table134[[#This Row],[2020_BUILDINGS]])-1</calculatedColumnFormula>
    </tableColumn>
    <tableColumn id="35" xr3:uid="{2365ADE3-094A-8141-8915-D755378A01F6}" name="INCR_COST" dataDxfId="16" dataCellStyle="Comma">
      <calculatedColumnFormula>(Table134[[#This Row],[2050_TOTAL_REPL_COST_USD]]/Table134[[#This Row],[2020_TOTAL_REPL_COST_USD]])-1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C0065-222C-8649-A637-601C0A3A28ED}" name="Table13" displayName="Table13" ref="A2:U773" totalsRowShown="0">
  <autoFilter ref="A2:U773" xr:uid="{00000000-0009-0000-0100-000001000000}"/>
  <sortState xmlns:xlrd2="http://schemas.microsoft.com/office/spreadsheetml/2017/richdata2" ref="A3:U773">
    <sortCondition ref="C2:C773"/>
  </sortState>
  <tableColumns count="21">
    <tableColumn id="1" xr3:uid="{24D69E2C-1D5A-F847-B44E-A9E268E0FB20}" name="REGION"/>
    <tableColumn id="2" xr3:uid="{AE6F4BE1-F743-8949-9700-F5B463E23E47}" name="ISO3"/>
    <tableColumn id="3" xr3:uid="{0253379B-EB03-6448-B412-E00A2A22F96D}" name="shapeID"/>
    <tableColumn id="37" xr3:uid="{855AFBCF-0268-3245-887B-2DC644897530}" name="shapeName"/>
    <tableColumn id="36" xr3:uid="{8A283AD1-EEFC-CE4D-AD3F-479FAC31B616}" name="shapeISO"/>
    <tableColumn id="4" xr3:uid="{F5DA56A5-0139-C647-9929-9535A174AFC3}" name="2020_BUILDINGS" dataDxfId="15" dataCellStyle="Comma"/>
    <tableColumn id="5" xr3:uid="{24D46DE3-8E47-CF47-A6A5-A4FAD3E6C4FC}" name="2025_BUILDINGS" dataDxfId="14" dataCellStyle="Comma"/>
    <tableColumn id="9" xr3:uid="{D380681B-B0A6-6F41-9FB0-03CC1DB578E3}" name="2030_BUILDINGS" dataDxfId="13" dataCellStyle="Comma"/>
    <tableColumn id="7" xr3:uid="{ED663193-D989-D848-9A23-43020717E0C6}" name="2035_BUILDINGS" dataDxfId="12" dataCellStyle="Comma"/>
    <tableColumn id="6" xr3:uid="{B89195C2-30E6-E54A-8C3B-A8B0EFBF01A0}" name="2040_BUILDINGS" dataDxfId="11" dataCellStyle="Comma"/>
    <tableColumn id="8" xr3:uid="{1ECCAA02-C257-A944-9D0A-FFC15D0C10F5}" name="2045_BUILDINGS" dataDxfId="10" dataCellStyle="Comma"/>
    <tableColumn id="10" xr3:uid="{51E86035-896E-4E4A-8E35-AC5AB191318D}" name="2050_BUILDINGS" dataDxfId="9" dataCellStyle="Comma"/>
    <tableColumn id="25" xr3:uid="{4523FBBA-6C54-1341-845E-4B2D1A73FE8E}" name="2020_TOTAL_REPL_COST_USD" dataDxfId="8" dataCellStyle="Comma"/>
    <tableColumn id="27" xr3:uid="{F852913B-9452-1047-99BB-4A32D0FEB62C}" name="2025_TOTAL_REPL_COST_USD" dataDxfId="7" dataCellStyle="Comma"/>
    <tableColumn id="26" xr3:uid="{511D4DA7-5C8B-894B-A231-9210F01FAFFA}" name="2030_TOTAL_REPL_COST_USD" dataDxfId="6" dataCellStyle="Comma"/>
    <tableColumn id="28" xr3:uid="{451CB54F-D3EC-1644-AD85-D47B7D99C9CE}" name="2035_TOTAL_REPL_COST_USD" dataDxfId="5" dataCellStyle="Comma"/>
    <tableColumn id="30" xr3:uid="{0A6399DF-40B5-0848-85F5-A11AF073BA3B}" name="2040_TOTAL_REPL_COST_USD" dataDxfId="4" dataCellStyle="Comma"/>
    <tableColumn id="29" xr3:uid="{87197441-470A-4A4A-BF26-10FD4F9C3E1B}" name="2045_TOTAL_REPL_COST_USD" dataDxfId="3" dataCellStyle="Comma"/>
    <tableColumn id="31" xr3:uid="{9877B9D2-17BD-6A41-920D-84ACDBDE0F26}" name="2050_TOTAL_REPL_COST_USD" dataDxfId="2" dataCellStyle="Comma"/>
    <tableColumn id="32" xr3:uid="{9F74A912-8CD3-CD48-9EB9-1576262710D3}" name="INCR_BUILDINGS" dataDxfId="1" dataCellStyle="Percent">
      <calculatedColumnFormula>(Table13[[#This Row],[2050_BUILDINGS]]/Table13[[#This Row],[2020_BUILDINGS]])-1</calculatedColumnFormula>
    </tableColumn>
    <tableColumn id="35" xr3:uid="{6AB04EE7-3DB9-3049-838B-F8FA903DB5E9}" name="INCR_COST" dataDxfId="0" dataCellStyle="Comma">
      <calculatedColumnFormula>(Table13[[#This Row],[2050_TOTAL_REPL_COST_USD]]/Table13[[#This Row],[2020_TOTAL_REPL_COST_USD]])-1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3"/>
  <sheetViews>
    <sheetView tabSelected="1" workbookViewId="0">
      <selection activeCell="G14" sqref="G14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5" width="11.33203125" bestFit="1" customWidth="1"/>
    <col min="6" max="12" width="18" style="2" customWidth="1"/>
    <col min="13" max="13" width="18" customWidth="1"/>
    <col min="14" max="19" width="18" style="2" customWidth="1"/>
    <col min="20" max="21" width="18" customWidth="1"/>
    <col min="22" max="26" width="18" style="2" customWidth="1"/>
    <col min="27" max="27" width="18" customWidth="1"/>
    <col min="28" max="37" width="18" style="2" customWidth="1"/>
    <col min="38" max="38" width="18.33203125" style="2" customWidth="1"/>
    <col min="39" max="39" width="17.6640625" style="1" customWidth="1"/>
  </cols>
  <sheetData>
    <row r="1" spans="1:39" s="4" customFormat="1" x14ac:dyDescent="0.2">
      <c r="A1" s="9" t="s">
        <v>2312</v>
      </c>
      <c r="B1" s="9"/>
      <c r="C1" s="9"/>
      <c r="D1" s="9"/>
      <c r="E1" s="9"/>
      <c r="F1" s="8" t="s">
        <v>2313</v>
      </c>
      <c r="G1" s="8"/>
      <c r="H1" s="8"/>
      <c r="I1" s="8"/>
      <c r="J1" s="8"/>
      <c r="K1" s="8"/>
      <c r="L1" s="8"/>
      <c r="M1" s="8" t="s">
        <v>2314</v>
      </c>
      <c r="N1" s="8"/>
      <c r="O1" s="8"/>
      <c r="P1" s="8"/>
      <c r="Q1" s="8"/>
      <c r="R1" s="8"/>
      <c r="S1" s="8"/>
      <c r="T1" s="8" t="s">
        <v>2315</v>
      </c>
      <c r="U1" s="8"/>
      <c r="V1" s="8"/>
      <c r="W1" s="8"/>
      <c r="X1" s="8"/>
      <c r="Y1" s="8"/>
      <c r="Z1" s="8"/>
      <c r="AA1" s="8" t="s">
        <v>2316</v>
      </c>
      <c r="AB1" s="8"/>
      <c r="AC1" s="8"/>
      <c r="AD1" s="8"/>
      <c r="AE1" s="8"/>
      <c r="AF1" s="8"/>
      <c r="AG1" s="8"/>
      <c r="AH1" s="3"/>
      <c r="AI1" s="7"/>
      <c r="AJ1" s="7"/>
      <c r="AK1" s="5"/>
    </row>
    <row r="2" spans="1:39" x14ac:dyDescent="0.2">
      <c r="A2" t="s">
        <v>0</v>
      </c>
      <c r="B2" t="s">
        <v>1</v>
      </c>
      <c r="C2" t="s">
        <v>2</v>
      </c>
      <c r="D2" t="s">
        <v>865</v>
      </c>
      <c r="E2" t="s">
        <v>866</v>
      </c>
      <c r="F2" s="2" t="s">
        <v>3</v>
      </c>
      <c r="G2" s="2" t="s">
        <v>846</v>
      </c>
      <c r="H2" s="2" t="s">
        <v>847</v>
      </c>
      <c r="I2" s="2" t="s">
        <v>4</v>
      </c>
      <c r="J2" s="2" t="s">
        <v>848</v>
      </c>
      <c r="K2" s="2" t="s">
        <v>849</v>
      </c>
      <c r="L2" s="2" t="s">
        <v>5</v>
      </c>
      <c r="M2" s="2" t="s">
        <v>6</v>
      </c>
      <c r="N2" s="2" t="s">
        <v>850</v>
      </c>
      <c r="O2" s="2" t="s">
        <v>851</v>
      </c>
      <c r="P2" s="2" t="s">
        <v>7</v>
      </c>
      <c r="Q2" s="2" t="s">
        <v>852</v>
      </c>
      <c r="R2" s="2" t="s">
        <v>853</v>
      </c>
      <c r="S2" s="2" t="s">
        <v>8</v>
      </c>
      <c r="T2" s="2" t="s">
        <v>854</v>
      </c>
      <c r="U2" s="2" t="s">
        <v>855</v>
      </c>
      <c r="V2" s="2" t="s">
        <v>856</v>
      </c>
      <c r="W2" s="2" t="s">
        <v>857</v>
      </c>
      <c r="X2" s="2" t="s">
        <v>859</v>
      </c>
      <c r="Y2" s="2" t="s">
        <v>860</v>
      </c>
      <c r="Z2" s="2" t="s">
        <v>858</v>
      </c>
      <c r="AA2" s="2" t="s">
        <v>9</v>
      </c>
      <c r="AB2" s="2" t="s">
        <v>861</v>
      </c>
      <c r="AC2" s="2" t="s">
        <v>862</v>
      </c>
      <c r="AD2" s="2" t="s">
        <v>10</v>
      </c>
      <c r="AE2" s="2" t="s">
        <v>863</v>
      </c>
      <c r="AF2" s="2" t="s">
        <v>864</v>
      </c>
      <c r="AG2" s="2" t="s">
        <v>11</v>
      </c>
      <c r="AH2" s="1" t="s">
        <v>842</v>
      </c>
      <c r="AI2" t="s">
        <v>843</v>
      </c>
      <c r="AJ2" s="2" t="s">
        <v>844</v>
      </c>
      <c r="AK2" t="s">
        <v>845</v>
      </c>
      <c r="AL2"/>
      <c r="AM2"/>
    </row>
    <row r="3" spans="1:39" x14ac:dyDescent="0.2">
      <c r="A3" t="s">
        <v>529</v>
      </c>
      <c r="B3" t="s">
        <v>530</v>
      </c>
      <c r="C3" t="s">
        <v>531</v>
      </c>
      <c r="D3" t="s">
        <v>867</v>
      </c>
      <c r="E3" t="s">
        <v>868</v>
      </c>
      <c r="F3" s="2">
        <v>239154</v>
      </c>
      <c r="G3" s="2">
        <v>278784</v>
      </c>
      <c r="H3" s="2">
        <v>323351</v>
      </c>
      <c r="I3" s="2">
        <v>374182</v>
      </c>
      <c r="J3" s="2">
        <v>429247</v>
      </c>
      <c r="K3" s="2">
        <v>489144</v>
      </c>
      <c r="L3" s="2">
        <v>553119</v>
      </c>
      <c r="M3" s="2">
        <v>257628</v>
      </c>
      <c r="N3" s="2">
        <v>300642</v>
      </c>
      <c r="O3" s="2">
        <v>349031</v>
      </c>
      <c r="P3" s="2">
        <v>404244</v>
      </c>
      <c r="Q3" s="2">
        <v>464055</v>
      </c>
      <c r="R3" s="2">
        <v>529158</v>
      </c>
      <c r="S3" s="2">
        <v>598734</v>
      </c>
      <c r="T3" s="2">
        <v>1123296</v>
      </c>
      <c r="U3" s="2">
        <v>1314499</v>
      </c>
      <c r="V3" s="2">
        <v>1529591</v>
      </c>
      <c r="W3" s="2">
        <v>1775425</v>
      </c>
      <c r="X3" s="2">
        <v>2041733</v>
      </c>
      <c r="Y3" s="2">
        <v>2331947</v>
      </c>
      <c r="Z3" s="2">
        <v>2642647</v>
      </c>
      <c r="AA3" s="2">
        <v>4535093368</v>
      </c>
      <c r="AB3" s="2">
        <v>5336876810</v>
      </c>
      <c r="AC3" s="2">
        <v>6239318711</v>
      </c>
      <c r="AD3" s="2">
        <v>7273282200</v>
      </c>
      <c r="AE3" s="2">
        <v>8394189712</v>
      </c>
      <c r="AF3" s="2">
        <v>9618094384</v>
      </c>
      <c r="AG3" s="2">
        <v>10932479862</v>
      </c>
      <c r="AH3" s="1">
        <f>(Table1[[#This Row],[2050_BUILDINGS]]/Table1[[#This Row],[2020_BUILDINGS]])-1</f>
        <v>1.3128151734865399</v>
      </c>
      <c r="AI3" s="1">
        <f>(Table1[[#This Row],[2050_DWELLINGS]]/Table1[[#This Row],[2020_DWELLINGS]])-1</f>
        <v>1.3240253388606829</v>
      </c>
      <c r="AJ3" s="1">
        <f>(Table1[[#This Row],[2050_OCCUPANTS]]/Table1[[#This Row],[2020_OCCUPANTS]])-1</f>
        <v>1.3525829345070224</v>
      </c>
      <c r="AK3" s="1">
        <f>(Table1[[#This Row],[2050_TOTAL_REPL_COST_USD]]/Table1[[#This Row],[2020_TOTAL_REPL_COST_USD]])-1</f>
        <v>1.4106405259791335</v>
      </c>
      <c r="AL3"/>
      <c r="AM3"/>
    </row>
    <row r="4" spans="1:39" x14ac:dyDescent="0.2">
      <c r="A4" t="s">
        <v>529</v>
      </c>
      <c r="B4" t="s">
        <v>530</v>
      </c>
      <c r="C4" t="s">
        <v>532</v>
      </c>
      <c r="D4" t="s">
        <v>869</v>
      </c>
      <c r="E4" t="s">
        <v>870</v>
      </c>
      <c r="F4" s="2">
        <v>67561</v>
      </c>
      <c r="G4" s="2">
        <v>78757</v>
      </c>
      <c r="H4" s="2">
        <v>91364</v>
      </c>
      <c r="I4" s="2">
        <v>105731</v>
      </c>
      <c r="J4" s="2">
        <v>121272</v>
      </c>
      <c r="K4" s="2">
        <v>138203</v>
      </c>
      <c r="L4" s="2">
        <v>156271</v>
      </c>
      <c r="M4" s="2">
        <v>72776</v>
      </c>
      <c r="N4" s="2">
        <v>84934</v>
      </c>
      <c r="O4" s="2">
        <v>98622</v>
      </c>
      <c r="P4" s="2">
        <v>114221</v>
      </c>
      <c r="Q4" s="2">
        <v>131109</v>
      </c>
      <c r="R4" s="2">
        <v>149510</v>
      </c>
      <c r="S4" s="2">
        <v>169163</v>
      </c>
      <c r="T4" s="2">
        <v>317375</v>
      </c>
      <c r="U4" s="2">
        <v>371389</v>
      </c>
      <c r="V4" s="2">
        <v>432162</v>
      </c>
      <c r="W4" s="2">
        <v>501620</v>
      </c>
      <c r="X4" s="2">
        <v>576868</v>
      </c>
      <c r="Y4" s="2">
        <v>658856</v>
      </c>
      <c r="Z4" s="2">
        <v>746643</v>
      </c>
      <c r="AA4" s="2">
        <v>1281328409</v>
      </c>
      <c r="AB4" s="2">
        <v>1507861336</v>
      </c>
      <c r="AC4" s="2">
        <v>1762833902</v>
      </c>
      <c r="AD4" s="2">
        <v>2054966113</v>
      </c>
      <c r="AE4" s="2">
        <v>2371663148</v>
      </c>
      <c r="AF4" s="2">
        <v>2717460631</v>
      </c>
      <c r="AG4" s="2">
        <v>3088822204</v>
      </c>
      <c r="AH4" s="1">
        <f>(Table1[[#This Row],[2050_BUILDINGS]]/Table1[[#This Row],[2020_BUILDINGS]])-1</f>
        <v>1.3130356270629506</v>
      </c>
      <c r="AI4" s="1">
        <f>(Table1[[#This Row],[2050_DWELLINGS]]/Table1[[#This Row],[2020_DWELLINGS]])-1</f>
        <v>1.3244338793008685</v>
      </c>
      <c r="AJ4" s="1">
        <f>(Table1[[#This Row],[2050_OCCUPANTS]]/Table1[[#This Row],[2020_OCCUPANTS]])-1</f>
        <v>1.3525576998818432</v>
      </c>
      <c r="AK4" s="1">
        <f>(Table1[[#This Row],[2050_TOTAL_REPL_COST_USD]]/Table1[[#This Row],[2020_TOTAL_REPL_COST_USD]])-1</f>
        <v>1.4106405370428341</v>
      </c>
      <c r="AL4"/>
      <c r="AM4"/>
    </row>
    <row r="5" spans="1:39" x14ac:dyDescent="0.2">
      <c r="A5" t="s">
        <v>529</v>
      </c>
      <c r="B5" t="s">
        <v>530</v>
      </c>
      <c r="C5" t="s">
        <v>533</v>
      </c>
      <c r="D5" t="s">
        <v>871</v>
      </c>
      <c r="E5" t="s">
        <v>872</v>
      </c>
      <c r="F5" s="2">
        <v>362685</v>
      </c>
      <c r="G5" s="2">
        <v>422761</v>
      </c>
      <c r="H5" s="2">
        <v>490360</v>
      </c>
      <c r="I5" s="2">
        <v>567448</v>
      </c>
      <c r="J5" s="2">
        <v>650943</v>
      </c>
      <c r="K5" s="2">
        <v>741769</v>
      </c>
      <c r="L5" s="2">
        <v>838794</v>
      </c>
      <c r="M5" s="2">
        <v>390683</v>
      </c>
      <c r="N5" s="2">
        <v>455911</v>
      </c>
      <c r="O5" s="2">
        <v>529289</v>
      </c>
      <c r="P5" s="2">
        <v>613027</v>
      </c>
      <c r="Q5" s="2">
        <v>703725</v>
      </c>
      <c r="R5" s="2">
        <v>802444</v>
      </c>
      <c r="S5" s="2">
        <v>907969</v>
      </c>
      <c r="T5" s="2">
        <v>1703448</v>
      </c>
      <c r="U5" s="2">
        <v>1993404</v>
      </c>
      <c r="V5" s="2">
        <v>2319589</v>
      </c>
      <c r="W5" s="2">
        <v>2692382</v>
      </c>
      <c r="X5" s="2">
        <v>3096237</v>
      </c>
      <c r="Y5" s="2">
        <v>3536339</v>
      </c>
      <c r="Z5" s="2">
        <v>4007513</v>
      </c>
      <c r="AA5" s="2">
        <v>6877351979</v>
      </c>
      <c r="AB5" s="2">
        <v>8093235849</v>
      </c>
      <c r="AC5" s="2">
        <v>9461765684</v>
      </c>
      <c r="AD5" s="2">
        <v>11029744635</v>
      </c>
      <c r="AE5" s="2">
        <v>12729571926</v>
      </c>
      <c r="AF5" s="2">
        <v>14585591736</v>
      </c>
      <c r="AG5" s="2">
        <v>16578823372</v>
      </c>
      <c r="AH5" s="1">
        <f>(Table1[[#This Row],[2050_BUILDINGS]]/Table1[[#This Row],[2020_BUILDINGS]])-1</f>
        <v>1.3127341908267507</v>
      </c>
      <c r="AI5" s="1">
        <f>(Table1[[#This Row],[2050_DWELLINGS]]/Table1[[#This Row],[2020_DWELLINGS]])-1</f>
        <v>1.3240555642298233</v>
      </c>
      <c r="AJ5" s="1">
        <f>(Table1[[#This Row],[2050_OCCUPANTS]]/Table1[[#This Row],[2020_OCCUPANTS]])-1</f>
        <v>1.3525889842249366</v>
      </c>
      <c r="AK5" s="1">
        <f>(Table1[[#This Row],[2050_TOTAL_REPL_COST_USD]]/Table1[[#This Row],[2020_TOTAL_REPL_COST_USD]])-1</f>
        <v>1.4106405230710091</v>
      </c>
      <c r="AL5"/>
      <c r="AM5"/>
    </row>
    <row r="6" spans="1:39" x14ac:dyDescent="0.2">
      <c r="A6" t="s">
        <v>529</v>
      </c>
      <c r="B6" t="s">
        <v>530</v>
      </c>
      <c r="C6" t="s">
        <v>534</v>
      </c>
      <c r="D6" t="s">
        <v>873</v>
      </c>
      <c r="E6" t="s">
        <v>874</v>
      </c>
      <c r="F6" s="2">
        <v>323923</v>
      </c>
      <c r="G6" s="2">
        <v>377586</v>
      </c>
      <c r="H6" s="2">
        <v>437952</v>
      </c>
      <c r="I6" s="2">
        <v>506814</v>
      </c>
      <c r="J6" s="2">
        <v>581356</v>
      </c>
      <c r="K6" s="2">
        <v>662488</v>
      </c>
      <c r="L6" s="2">
        <v>749158</v>
      </c>
      <c r="M6" s="2">
        <v>348938</v>
      </c>
      <c r="N6" s="2">
        <v>407188</v>
      </c>
      <c r="O6" s="2">
        <v>472727</v>
      </c>
      <c r="P6" s="2">
        <v>547517</v>
      </c>
      <c r="Q6" s="2">
        <v>628513</v>
      </c>
      <c r="R6" s="2">
        <v>716685</v>
      </c>
      <c r="S6" s="2">
        <v>810938</v>
      </c>
      <c r="T6" s="2">
        <v>1521405</v>
      </c>
      <c r="U6" s="2">
        <v>1780366</v>
      </c>
      <c r="V6" s="2">
        <v>2071699</v>
      </c>
      <c r="W6" s="2">
        <v>2404644</v>
      </c>
      <c r="X6" s="2">
        <v>2765346</v>
      </c>
      <c r="Y6" s="2">
        <v>3158413</v>
      </c>
      <c r="Z6" s="2">
        <v>3579227</v>
      </c>
      <c r="AA6" s="2">
        <v>6142378999</v>
      </c>
      <c r="AB6" s="2">
        <v>7228323060</v>
      </c>
      <c r="AC6" s="2">
        <v>8450600046</v>
      </c>
      <c r="AD6" s="2">
        <v>9851011260</v>
      </c>
      <c r="AE6" s="2">
        <v>11369180390</v>
      </c>
      <c r="AF6" s="2">
        <v>13026849980</v>
      </c>
      <c r="AG6" s="2">
        <v>14807067734</v>
      </c>
      <c r="AH6" s="1">
        <f>(Table1[[#This Row],[2050_BUILDINGS]]/Table1[[#This Row],[2020_BUILDINGS]])-1</f>
        <v>1.3127656881419352</v>
      </c>
      <c r="AI6" s="1">
        <f>(Table1[[#This Row],[2050_DWELLINGS]]/Table1[[#This Row],[2020_DWELLINGS]])-1</f>
        <v>1.3240174472255815</v>
      </c>
      <c r="AJ6" s="1">
        <f>(Table1[[#This Row],[2050_OCCUPANTS]]/Table1[[#This Row],[2020_OCCUPANTS]])-1</f>
        <v>1.352580016497908</v>
      </c>
      <c r="AK6" s="1">
        <f>(Table1[[#This Row],[2050_TOTAL_REPL_COST_USD]]/Table1[[#This Row],[2020_TOTAL_REPL_COST_USD]])-1</f>
        <v>1.4106405248537479</v>
      </c>
      <c r="AL6"/>
      <c r="AM6"/>
    </row>
    <row r="7" spans="1:39" x14ac:dyDescent="0.2">
      <c r="A7" t="s">
        <v>529</v>
      </c>
      <c r="B7" t="s">
        <v>530</v>
      </c>
      <c r="C7" t="s">
        <v>535</v>
      </c>
      <c r="D7" t="s">
        <v>875</v>
      </c>
      <c r="E7" t="s">
        <v>876</v>
      </c>
      <c r="F7" s="2">
        <v>615929</v>
      </c>
      <c r="G7" s="2">
        <v>717997</v>
      </c>
      <c r="H7" s="2">
        <v>832773</v>
      </c>
      <c r="I7" s="2">
        <v>963713</v>
      </c>
      <c r="J7" s="2">
        <v>1105487</v>
      </c>
      <c r="K7" s="2">
        <v>1259748</v>
      </c>
      <c r="L7" s="2">
        <v>1424533</v>
      </c>
      <c r="M7" s="2">
        <v>663488</v>
      </c>
      <c r="N7" s="2">
        <v>774280</v>
      </c>
      <c r="O7" s="2">
        <v>898894</v>
      </c>
      <c r="P7" s="2">
        <v>1041119</v>
      </c>
      <c r="Q7" s="2">
        <v>1195147</v>
      </c>
      <c r="R7" s="2">
        <v>1362791</v>
      </c>
      <c r="S7" s="2">
        <v>1542010</v>
      </c>
      <c r="T7" s="2">
        <v>2892983</v>
      </c>
      <c r="U7" s="2">
        <v>3385402</v>
      </c>
      <c r="V7" s="2">
        <v>3939377</v>
      </c>
      <c r="W7" s="2">
        <v>4572490</v>
      </c>
      <c r="X7" s="2">
        <v>5258364</v>
      </c>
      <c r="Y7" s="2">
        <v>6005792</v>
      </c>
      <c r="Z7" s="2">
        <v>6805979</v>
      </c>
      <c r="AA7" s="2">
        <v>11679859041</v>
      </c>
      <c r="AB7" s="2">
        <v>13744803865</v>
      </c>
      <c r="AC7" s="2">
        <v>16068988471</v>
      </c>
      <c r="AD7" s="2">
        <v>18731898996</v>
      </c>
      <c r="AE7" s="2">
        <v>21618728599</v>
      </c>
      <c r="AF7" s="2">
        <v>24770821134</v>
      </c>
      <c r="AG7" s="2">
        <v>28155941547</v>
      </c>
      <c r="AH7" s="1">
        <f>(Table1[[#This Row],[2050_BUILDINGS]]/Table1[[#This Row],[2020_BUILDINGS]])-1</f>
        <v>1.3128201464779221</v>
      </c>
      <c r="AI7" s="1">
        <f>(Table1[[#This Row],[2050_DWELLINGS]]/Table1[[#This Row],[2020_DWELLINGS]])-1</f>
        <v>1.3240962911160414</v>
      </c>
      <c r="AJ7" s="1">
        <f>(Table1[[#This Row],[2050_OCCUPANTS]]/Table1[[#This Row],[2020_OCCUPANTS]])-1</f>
        <v>1.3525817469373309</v>
      </c>
      <c r="AK7" s="1">
        <f>(Table1[[#This Row],[2050_TOTAL_REPL_COST_USD]]/Table1[[#This Row],[2020_TOTAL_REPL_COST_USD]])-1</f>
        <v>1.4106405264107846</v>
      </c>
      <c r="AL7"/>
      <c r="AM7"/>
    </row>
    <row r="8" spans="1:39" x14ac:dyDescent="0.2">
      <c r="A8" t="s">
        <v>529</v>
      </c>
      <c r="B8" t="s">
        <v>530</v>
      </c>
      <c r="C8" t="s">
        <v>536</v>
      </c>
      <c r="D8" t="s">
        <v>877</v>
      </c>
      <c r="E8" t="s">
        <v>878</v>
      </c>
      <c r="F8" s="2">
        <v>3224569</v>
      </c>
      <c r="G8" s="2">
        <v>3758890</v>
      </c>
      <c r="H8" s="2">
        <v>4359766</v>
      </c>
      <c r="I8" s="2">
        <v>5045232</v>
      </c>
      <c r="J8" s="2">
        <v>5787448</v>
      </c>
      <c r="K8" s="2">
        <v>6595100</v>
      </c>
      <c r="L8" s="2">
        <v>7457725</v>
      </c>
      <c r="M8" s="2">
        <v>3473545</v>
      </c>
      <c r="N8" s="2">
        <v>4053568</v>
      </c>
      <c r="O8" s="2">
        <v>4705909</v>
      </c>
      <c r="P8" s="2">
        <v>5450477</v>
      </c>
      <c r="Q8" s="2">
        <v>6256807</v>
      </c>
      <c r="R8" s="2">
        <v>7134580</v>
      </c>
      <c r="S8" s="2">
        <v>8072760</v>
      </c>
      <c r="T8" s="2">
        <v>15145364</v>
      </c>
      <c r="U8" s="2">
        <v>17723298</v>
      </c>
      <c r="V8" s="2">
        <v>20623475</v>
      </c>
      <c r="W8" s="2">
        <v>23937960</v>
      </c>
      <c r="X8" s="2">
        <v>27528653</v>
      </c>
      <c r="Y8" s="2">
        <v>31441597</v>
      </c>
      <c r="Z8" s="2">
        <v>35630730</v>
      </c>
      <c r="AA8" s="2">
        <v>61146518652</v>
      </c>
      <c r="AB8" s="2">
        <v>71956939087</v>
      </c>
      <c r="AC8" s="2">
        <v>84124534346</v>
      </c>
      <c r="AD8" s="2">
        <v>98065431029</v>
      </c>
      <c r="AE8" s="2">
        <v>113178591147</v>
      </c>
      <c r="AF8" s="2">
        <v>129680458567</v>
      </c>
      <c r="AG8" s="2">
        <v>147402275914</v>
      </c>
      <c r="AH8" s="1">
        <f>(Table1[[#This Row],[2050_BUILDINGS]]/Table1[[#This Row],[2020_BUILDINGS]])-1</f>
        <v>1.3127819562862508</v>
      </c>
      <c r="AI8" s="1">
        <f>(Table1[[#This Row],[2050_DWELLINGS]]/Table1[[#This Row],[2020_DWELLINGS]])-1</f>
        <v>1.3240695024823341</v>
      </c>
      <c r="AJ8" s="1">
        <f>(Table1[[#This Row],[2050_OCCUPANTS]]/Table1[[#This Row],[2020_OCCUPANTS]])-1</f>
        <v>1.3525832723465743</v>
      </c>
      <c r="AK8" s="1">
        <f>(Table1[[#This Row],[2050_TOTAL_REPL_COST_USD]]/Table1[[#This Row],[2020_TOTAL_REPL_COST_USD]])-1</f>
        <v>1.4106405264525836</v>
      </c>
      <c r="AL8"/>
      <c r="AM8"/>
    </row>
    <row r="9" spans="1:39" x14ac:dyDescent="0.2">
      <c r="A9" t="s">
        <v>529</v>
      </c>
      <c r="B9" t="s">
        <v>530</v>
      </c>
      <c r="C9" t="s">
        <v>537</v>
      </c>
      <c r="D9" t="s">
        <v>879</v>
      </c>
      <c r="E9" t="s">
        <v>880</v>
      </c>
      <c r="F9" s="2">
        <v>169454</v>
      </c>
      <c r="G9" s="2">
        <v>197547</v>
      </c>
      <c r="H9" s="2">
        <v>229119</v>
      </c>
      <c r="I9" s="2">
        <v>265136</v>
      </c>
      <c r="J9" s="2">
        <v>304143</v>
      </c>
      <c r="K9" s="2">
        <v>346575</v>
      </c>
      <c r="L9" s="2">
        <v>391912</v>
      </c>
      <c r="M9" s="2">
        <v>182540</v>
      </c>
      <c r="N9" s="2">
        <v>213032</v>
      </c>
      <c r="O9" s="2">
        <v>247316</v>
      </c>
      <c r="P9" s="2">
        <v>286434</v>
      </c>
      <c r="Q9" s="2">
        <v>328811</v>
      </c>
      <c r="R9" s="2">
        <v>374934</v>
      </c>
      <c r="S9" s="2">
        <v>424247</v>
      </c>
      <c r="T9" s="2">
        <v>795915</v>
      </c>
      <c r="U9" s="2">
        <v>931392</v>
      </c>
      <c r="V9" s="2">
        <v>1083802</v>
      </c>
      <c r="W9" s="2">
        <v>1257987</v>
      </c>
      <c r="X9" s="2">
        <v>1446687</v>
      </c>
      <c r="Y9" s="2">
        <v>1652322</v>
      </c>
      <c r="Z9" s="2">
        <v>1872462</v>
      </c>
      <c r="AA9" s="2">
        <v>3213365104</v>
      </c>
      <c r="AB9" s="2">
        <v>3781473136</v>
      </c>
      <c r="AC9" s="2">
        <v>4420903271</v>
      </c>
      <c r="AD9" s="2">
        <v>5153523717</v>
      </c>
      <c r="AE9" s="2">
        <v>5947748850</v>
      </c>
      <c r="AF9" s="2">
        <v>6814953164</v>
      </c>
      <c r="AG9" s="2">
        <v>7746268158</v>
      </c>
      <c r="AH9" s="1">
        <f>(Table1[[#This Row],[2050_BUILDINGS]]/Table1[[#This Row],[2020_BUILDINGS]])-1</f>
        <v>1.3127928523375076</v>
      </c>
      <c r="AI9" s="1">
        <f>(Table1[[#This Row],[2050_DWELLINGS]]/Table1[[#This Row],[2020_DWELLINGS]])-1</f>
        <v>1.3241316971622656</v>
      </c>
      <c r="AJ9" s="1">
        <f>(Table1[[#This Row],[2050_OCCUPANTS]]/Table1[[#This Row],[2020_OCCUPANTS]])-1</f>
        <v>1.3525904148056012</v>
      </c>
      <c r="AK9" s="1">
        <f>(Table1[[#This Row],[2050_TOTAL_REPL_COST_USD]]/Table1[[#This Row],[2020_TOTAL_REPL_COST_USD]])-1</f>
        <v>1.4106405301898119</v>
      </c>
      <c r="AL9"/>
      <c r="AM9"/>
    </row>
    <row r="10" spans="1:39" x14ac:dyDescent="0.2">
      <c r="A10" t="s">
        <v>529</v>
      </c>
      <c r="B10" t="s">
        <v>530</v>
      </c>
      <c r="C10" t="s">
        <v>538</v>
      </c>
      <c r="D10" t="s">
        <v>881</v>
      </c>
      <c r="E10" t="s">
        <v>882</v>
      </c>
      <c r="F10" s="2">
        <v>97979</v>
      </c>
      <c r="G10" s="2">
        <v>114218</v>
      </c>
      <c r="H10" s="2">
        <v>132467</v>
      </c>
      <c r="I10" s="2">
        <v>153287</v>
      </c>
      <c r="J10" s="2">
        <v>175841</v>
      </c>
      <c r="K10" s="2">
        <v>200385</v>
      </c>
      <c r="L10" s="2">
        <v>226588</v>
      </c>
      <c r="M10" s="2">
        <v>105546</v>
      </c>
      <c r="N10" s="2">
        <v>123169</v>
      </c>
      <c r="O10" s="2">
        <v>142990</v>
      </c>
      <c r="P10" s="2">
        <v>165604</v>
      </c>
      <c r="Q10" s="2">
        <v>190101</v>
      </c>
      <c r="R10" s="2">
        <v>216767</v>
      </c>
      <c r="S10" s="2">
        <v>245280</v>
      </c>
      <c r="T10" s="2">
        <v>460175</v>
      </c>
      <c r="U10" s="2">
        <v>538499</v>
      </c>
      <c r="V10" s="2">
        <v>626620</v>
      </c>
      <c r="W10" s="2">
        <v>727323</v>
      </c>
      <c r="X10" s="2">
        <v>836417</v>
      </c>
      <c r="Y10" s="2">
        <v>955318</v>
      </c>
      <c r="Z10" s="2">
        <v>1082591</v>
      </c>
      <c r="AA10" s="2">
        <v>1857857689</v>
      </c>
      <c r="AB10" s="2">
        <v>2186318309</v>
      </c>
      <c r="AC10" s="2">
        <v>2556014909</v>
      </c>
      <c r="AD10" s="2">
        <v>2979590979</v>
      </c>
      <c r="AE10" s="2">
        <v>3438784764</v>
      </c>
      <c r="AF10" s="2">
        <v>3940172623</v>
      </c>
      <c r="AG10" s="2">
        <v>4478627053</v>
      </c>
      <c r="AH10" s="1">
        <f>(Table1[[#This Row],[2050_BUILDINGS]]/Table1[[#This Row],[2020_BUILDINGS]])-1</f>
        <v>1.3126180099817306</v>
      </c>
      <c r="AI10" s="1">
        <f>(Table1[[#This Row],[2050_DWELLINGS]]/Table1[[#This Row],[2020_DWELLINGS]])-1</f>
        <v>1.3239156386788697</v>
      </c>
      <c r="AJ10" s="1">
        <f>(Table1[[#This Row],[2050_OCCUPANTS]]/Table1[[#This Row],[2020_OCCUPANTS]])-1</f>
        <v>1.3525636985929266</v>
      </c>
      <c r="AK10" s="1">
        <f>(Table1[[#This Row],[2050_TOTAL_REPL_COST_USD]]/Table1[[#This Row],[2020_TOTAL_REPL_COST_USD]])-1</f>
        <v>1.4106405348036319</v>
      </c>
      <c r="AL10"/>
      <c r="AM10"/>
    </row>
    <row r="11" spans="1:39" x14ac:dyDescent="0.2">
      <c r="A11" t="s">
        <v>529</v>
      </c>
      <c r="B11" t="s">
        <v>530</v>
      </c>
      <c r="C11" t="s">
        <v>539</v>
      </c>
      <c r="D11" t="s">
        <v>883</v>
      </c>
      <c r="E11" t="s">
        <v>884</v>
      </c>
      <c r="F11" s="2">
        <v>230472</v>
      </c>
      <c r="G11" s="2">
        <v>268651</v>
      </c>
      <c r="H11" s="2">
        <v>311607</v>
      </c>
      <c r="I11" s="2">
        <v>360591</v>
      </c>
      <c r="J11" s="2">
        <v>413653</v>
      </c>
      <c r="K11" s="2">
        <v>471369</v>
      </c>
      <c r="L11" s="2">
        <v>533021</v>
      </c>
      <c r="M11" s="2">
        <v>248275</v>
      </c>
      <c r="N11" s="2">
        <v>289722</v>
      </c>
      <c r="O11" s="2">
        <v>336342</v>
      </c>
      <c r="P11" s="2">
        <v>389551</v>
      </c>
      <c r="Q11" s="2">
        <v>447195</v>
      </c>
      <c r="R11" s="2">
        <v>509931</v>
      </c>
      <c r="S11" s="2">
        <v>576983</v>
      </c>
      <c r="T11" s="2">
        <v>1082486</v>
      </c>
      <c r="U11" s="2">
        <v>1266739</v>
      </c>
      <c r="V11" s="2">
        <v>1474021</v>
      </c>
      <c r="W11" s="2">
        <v>1710916</v>
      </c>
      <c r="X11" s="2">
        <v>1967555</v>
      </c>
      <c r="Y11" s="2">
        <v>2247224</v>
      </c>
      <c r="Z11" s="2">
        <v>2546636</v>
      </c>
      <c r="AA11" s="2">
        <v>4370323206</v>
      </c>
      <c r="AB11" s="2">
        <v>5142976039</v>
      </c>
      <c r="AC11" s="2">
        <v>6012630204</v>
      </c>
      <c r="AD11" s="2">
        <v>7009027475</v>
      </c>
      <c r="AE11" s="2">
        <v>8089209888</v>
      </c>
      <c r="AF11" s="2">
        <v>9268647338</v>
      </c>
      <c r="AG11" s="2">
        <v>10535278237</v>
      </c>
      <c r="AH11" s="1">
        <f>(Table1[[#This Row],[2050_BUILDINGS]]/Table1[[#This Row],[2020_BUILDINGS]])-1</f>
        <v>1.3127364712416258</v>
      </c>
      <c r="AI11" s="1">
        <f>(Table1[[#This Row],[2050_DWELLINGS]]/Table1[[#This Row],[2020_DWELLINGS]])-1</f>
        <v>1.3239673748867182</v>
      </c>
      <c r="AJ11" s="1">
        <f>(Table1[[#This Row],[2050_OCCUPANTS]]/Table1[[#This Row],[2020_OCCUPANTS]])-1</f>
        <v>1.3525810033570873</v>
      </c>
      <c r="AK11" s="1">
        <f>(Table1[[#This Row],[2050_TOTAL_REPL_COST_USD]]/Table1[[#This Row],[2020_TOTAL_REPL_COST_USD]])-1</f>
        <v>1.4106405271207763</v>
      </c>
      <c r="AL11"/>
      <c r="AM11"/>
    </row>
    <row r="12" spans="1:39" x14ac:dyDescent="0.2">
      <c r="A12" t="s">
        <v>529</v>
      </c>
      <c r="B12" t="s">
        <v>530</v>
      </c>
      <c r="C12" t="s">
        <v>540</v>
      </c>
      <c r="D12" t="s">
        <v>885</v>
      </c>
      <c r="E12" t="s">
        <v>886</v>
      </c>
      <c r="F12" s="2">
        <v>122273</v>
      </c>
      <c r="G12" s="2">
        <v>142523</v>
      </c>
      <c r="H12" s="2">
        <v>165305</v>
      </c>
      <c r="I12" s="2">
        <v>191304</v>
      </c>
      <c r="J12" s="2">
        <v>219442</v>
      </c>
      <c r="K12" s="2">
        <v>250077</v>
      </c>
      <c r="L12" s="2">
        <v>282774</v>
      </c>
      <c r="M12" s="2">
        <v>131712</v>
      </c>
      <c r="N12" s="2">
        <v>153702</v>
      </c>
      <c r="O12" s="2">
        <v>178434</v>
      </c>
      <c r="P12" s="2">
        <v>206667</v>
      </c>
      <c r="Q12" s="2">
        <v>237236</v>
      </c>
      <c r="R12" s="2">
        <v>270533</v>
      </c>
      <c r="S12" s="2">
        <v>306089</v>
      </c>
      <c r="T12" s="2">
        <v>574276</v>
      </c>
      <c r="U12" s="2">
        <v>672022</v>
      </c>
      <c r="V12" s="2">
        <v>781990</v>
      </c>
      <c r="W12" s="2">
        <v>907672</v>
      </c>
      <c r="X12" s="2">
        <v>1043817</v>
      </c>
      <c r="Y12" s="2">
        <v>1192191</v>
      </c>
      <c r="Z12" s="2">
        <v>1351028</v>
      </c>
      <c r="AA12" s="2">
        <v>2318524274</v>
      </c>
      <c r="AB12" s="2">
        <v>2728428600</v>
      </c>
      <c r="AC12" s="2">
        <v>3189793623</v>
      </c>
      <c r="AD12" s="2">
        <v>3718397834</v>
      </c>
      <c r="AE12" s="2">
        <v>4291451365</v>
      </c>
      <c r="AF12" s="2">
        <v>4917161240</v>
      </c>
      <c r="AG12" s="2">
        <v>5589128586</v>
      </c>
      <c r="AH12" s="1">
        <f>(Table1[[#This Row],[2050_BUILDINGS]]/Table1[[#This Row],[2020_BUILDINGS]])-1</f>
        <v>1.3126446558111766</v>
      </c>
      <c r="AI12" s="1">
        <f>(Table1[[#This Row],[2050_DWELLINGS]]/Table1[[#This Row],[2020_DWELLINGS]])-1</f>
        <v>1.3239264455782314</v>
      </c>
      <c r="AJ12" s="1">
        <f>(Table1[[#This Row],[2050_OCCUPANTS]]/Table1[[#This Row],[2020_OCCUPANTS]])-1</f>
        <v>1.3525761132277858</v>
      </c>
      <c r="AK12" s="1">
        <f>(Table1[[#This Row],[2050_TOTAL_REPL_COST_USD]]/Table1[[#This Row],[2020_TOTAL_REPL_COST_USD]])-1</f>
        <v>1.4106405305636236</v>
      </c>
      <c r="AL12"/>
      <c r="AM12"/>
    </row>
    <row r="13" spans="1:39" x14ac:dyDescent="0.2">
      <c r="A13" t="s">
        <v>529</v>
      </c>
      <c r="B13" t="s">
        <v>530</v>
      </c>
      <c r="C13" t="s">
        <v>541</v>
      </c>
      <c r="D13" t="s">
        <v>887</v>
      </c>
      <c r="E13" t="s">
        <v>888</v>
      </c>
      <c r="F13" s="2">
        <v>270168</v>
      </c>
      <c r="G13" s="2">
        <v>314932</v>
      </c>
      <c r="H13" s="2">
        <v>365285</v>
      </c>
      <c r="I13" s="2">
        <v>422719</v>
      </c>
      <c r="J13" s="2">
        <v>484901</v>
      </c>
      <c r="K13" s="2">
        <v>552565</v>
      </c>
      <c r="L13" s="2">
        <v>624849</v>
      </c>
      <c r="M13" s="2">
        <v>291032</v>
      </c>
      <c r="N13" s="2">
        <v>339623</v>
      </c>
      <c r="O13" s="2">
        <v>394289</v>
      </c>
      <c r="P13" s="2">
        <v>456671</v>
      </c>
      <c r="Q13" s="2">
        <v>524219</v>
      </c>
      <c r="R13" s="2">
        <v>597766</v>
      </c>
      <c r="S13" s="2">
        <v>676381</v>
      </c>
      <c r="T13" s="2">
        <v>1268960</v>
      </c>
      <c r="U13" s="2">
        <v>1484951</v>
      </c>
      <c r="V13" s="2">
        <v>1727941</v>
      </c>
      <c r="W13" s="2">
        <v>2005645</v>
      </c>
      <c r="X13" s="2">
        <v>2306495</v>
      </c>
      <c r="Y13" s="2">
        <v>2634336</v>
      </c>
      <c r="Z13" s="2">
        <v>2985321</v>
      </c>
      <c r="AA13" s="2">
        <v>5123172384</v>
      </c>
      <c r="AB13" s="2">
        <v>6028925449</v>
      </c>
      <c r="AC13" s="2">
        <v>7048389671</v>
      </c>
      <c r="AD13" s="2">
        <v>8216430284</v>
      </c>
      <c r="AE13" s="2">
        <v>9482689197</v>
      </c>
      <c r="AF13" s="2">
        <v>10865301214</v>
      </c>
      <c r="AG13" s="2">
        <v>12350126962</v>
      </c>
      <c r="AH13" s="1">
        <f>(Table1[[#This Row],[2050_BUILDINGS]]/Table1[[#This Row],[2020_BUILDINGS]])-1</f>
        <v>1.3128164697521543</v>
      </c>
      <c r="AI13" s="1">
        <f>(Table1[[#This Row],[2050_DWELLINGS]]/Table1[[#This Row],[2020_DWELLINGS]])-1</f>
        <v>1.3240777646444379</v>
      </c>
      <c r="AJ13" s="1">
        <f>(Table1[[#This Row],[2050_OCCUPANTS]]/Table1[[#This Row],[2020_OCCUPANTS]])-1</f>
        <v>1.3525729731433613</v>
      </c>
      <c r="AK13" s="1">
        <f>(Table1[[#This Row],[2050_TOTAL_REPL_COST_USD]]/Table1[[#This Row],[2020_TOTAL_REPL_COST_USD]])-1</f>
        <v>1.4106405243302467</v>
      </c>
      <c r="AL13"/>
      <c r="AM13"/>
    </row>
    <row r="14" spans="1:39" x14ac:dyDescent="0.2">
      <c r="A14" t="s">
        <v>529</v>
      </c>
      <c r="B14" t="s">
        <v>530</v>
      </c>
      <c r="C14" t="s">
        <v>542</v>
      </c>
      <c r="D14" t="s">
        <v>889</v>
      </c>
      <c r="E14" t="s">
        <v>890</v>
      </c>
      <c r="F14" s="2">
        <v>151548</v>
      </c>
      <c r="G14" s="2">
        <v>176649</v>
      </c>
      <c r="H14" s="2">
        <v>204881</v>
      </c>
      <c r="I14" s="2">
        <v>237098</v>
      </c>
      <c r="J14" s="2">
        <v>271992</v>
      </c>
      <c r="K14" s="2">
        <v>309922</v>
      </c>
      <c r="L14" s="2">
        <v>350464</v>
      </c>
      <c r="M14" s="2">
        <v>163251</v>
      </c>
      <c r="N14" s="2">
        <v>190502</v>
      </c>
      <c r="O14" s="2">
        <v>221150</v>
      </c>
      <c r="P14" s="2">
        <v>256143</v>
      </c>
      <c r="Q14" s="2">
        <v>294039</v>
      </c>
      <c r="R14" s="2">
        <v>335283</v>
      </c>
      <c r="S14" s="2">
        <v>379367</v>
      </c>
      <c r="T14" s="2">
        <v>711757</v>
      </c>
      <c r="U14" s="2">
        <v>832909</v>
      </c>
      <c r="V14" s="2">
        <v>969206</v>
      </c>
      <c r="W14" s="2">
        <v>1124964</v>
      </c>
      <c r="X14" s="2">
        <v>1293710</v>
      </c>
      <c r="Y14" s="2">
        <v>1477595</v>
      </c>
      <c r="Z14" s="2">
        <v>1674472</v>
      </c>
      <c r="AA14" s="2">
        <v>2873583134</v>
      </c>
      <c r="AB14" s="2">
        <v>3381619285</v>
      </c>
      <c r="AC14" s="2">
        <v>3953435931</v>
      </c>
      <c r="AD14" s="2">
        <v>4608588940</v>
      </c>
      <c r="AE14" s="2">
        <v>5318832527</v>
      </c>
      <c r="AF14" s="2">
        <v>6094338446</v>
      </c>
      <c r="AG14" s="2">
        <v>6927175984</v>
      </c>
      <c r="AH14" s="1">
        <f>(Table1[[#This Row],[2050_BUILDINGS]]/Table1[[#This Row],[2020_BUILDINGS]])-1</f>
        <v>1.3125610367672289</v>
      </c>
      <c r="AI14" s="1">
        <f>(Table1[[#This Row],[2050_DWELLINGS]]/Table1[[#This Row],[2020_DWELLINGS]])-1</f>
        <v>1.3238265002970886</v>
      </c>
      <c r="AJ14" s="1">
        <f>(Table1[[#This Row],[2050_OCCUPANTS]]/Table1[[#This Row],[2020_OCCUPANTS]])-1</f>
        <v>1.3525894371253111</v>
      </c>
      <c r="AK14" s="1">
        <f>(Table1[[#This Row],[2050_TOTAL_REPL_COST_USD]]/Table1[[#This Row],[2020_TOTAL_REPL_COST_USD]])-1</f>
        <v>1.4106405351695663</v>
      </c>
      <c r="AL14"/>
      <c r="AM14"/>
    </row>
    <row r="15" spans="1:39" x14ac:dyDescent="0.2">
      <c r="A15" t="s">
        <v>529</v>
      </c>
      <c r="B15" t="s">
        <v>530</v>
      </c>
      <c r="C15" t="s">
        <v>543</v>
      </c>
      <c r="D15" t="s">
        <v>891</v>
      </c>
      <c r="E15" t="s">
        <v>892</v>
      </c>
      <c r="F15" s="2">
        <v>174611</v>
      </c>
      <c r="G15" s="2">
        <v>203526</v>
      </c>
      <c r="H15" s="2">
        <v>236060</v>
      </c>
      <c r="I15" s="2">
        <v>273175</v>
      </c>
      <c r="J15" s="2">
        <v>313361</v>
      </c>
      <c r="K15" s="2">
        <v>357089</v>
      </c>
      <c r="L15" s="2">
        <v>403811</v>
      </c>
      <c r="M15" s="2">
        <v>188092</v>
      </c>
      <c r="N15" s="2">
        <v>219485</v>
      </c>
      <c r="O15" s="2">
        <v>254799</v>
      </c>
      <c r="P15" s="2">
        <v>295121</v>
      </c>
      <c r="Q15" s="2">
        <v>338776</v>
      </c>
      <c r="R15" s="2">
        <v>386305</v>
      </c>
      <c r="S15" s="2">
        <v>437111</v>
      </c>
      <c r="T15" s="2">
        <v>820055</v>
      </c>
      <c r="U15" s="2">
        <v>959644</v>
      </c>
      <c r="V15" s="2">
        <v>1116672</v>
      </c>
      <c r="W15" s="2">
        <v>1296144</v>
      </c>
      <c r="X15" s="2">
        <v>1490559</v>
      </c>
      <c r="Y15" s="2">
        <v>1702428</v>
      </c>
      <c r="Z15" s="2">
        <v>1929255</v>
      </c>
      <c r="AA15" s="2">
        <v>3310824244</v>
      </c>
      <c r="AB15" s="2">
        <v>3896162585</v>
      </c>
      <c r="AC15" s="2">
        <v>4554986186</v>
      </c>
      <c r="AD15" s="2">
        <v>5309826513</v>
      </c>
      <c r="AE15" s="2">
        <v>6128139950</v>
      </c>
      <c r="AF15" s="2">
        <v>7021645968</v>
      </c>
      <c r="AG15" s="2">
        <v>7981207101</v>
      </c>
      <c r="AH15" s="1">
        <f>(Table1[[#This Row],[2050_BUILDINGS]]/Table1[[#This Row],[2020_BUILDINGS]])-1</f>
        <v>1.3126320793077184</v>
      </c>
      <c r="AI15" s="1">
        <f>(Table1[[#This Row],[2050_DWELLINGS]]/Table1[[#This Row],[2020_DWELLINGS]])-1</f>
        <v>1.323921272568743</v>
      </c>
      <c r="AJ15" s="1">
        <f>(Table1[[#This Row],[2050_OCCUPANTS]]/Table1[[#This Row],[2020_OCCUPANTS]])-1</f>
        <v>1.3525922041814269</v>
      </c>
      <c r="AK15" s="1">
        <f>(Table1[[#This Row],[2050_TOTAL_REPL_COST_USD]]/Table1[[#This Row],[2020_TOTAL_REPL_COST_USD]])-1</f>
        <v>1.4106405271931433</v>
      </c>
      <c r="AL15"/>
      <c r="AM15"/>
    </row>
    <row r="16" spans="1:39" x14ac:dyDescent="0.2">
      <c r="A16" t="s">
        <v>529</v>
      </c>
      <c r="B16" t="s">
        <v>530</v>
      </c>
      <c r="C16" t="s">
        <v>544</v>
      </c>
      <c r="D16" t="s">
        <v>893</v>
      </c>
      <c r="E16" t="s">
        <v>894</v>
      </c>
      <c r="F16" s="2">
        <v>182904</v>
      </c>
      <c r="G16" s="2">
        <v>213207</v>
      </c>
      <c r="H16" s="2">
        <v>247273</v>
      </c>
      <c r="I16" s="2">
        <v>286172</v>
      </c>
      <c r="J16" s="2">
        <v>328275</v>
      </c>
      <c r="K16" s="2">
        <v>374087</v>
      </c>
      <c r="L16" s="2">
        <v>423008</v>
      </c>
      <c r="M16" s="2">
        <v>197027</v>
      </c>
      <c r="N16" s="2">
        <v>229922</v>
      </c>
      <c r="O16" s="2">
        <v>266916</v>
      </c>
      <c r="P16" s="2">
        <v>309158</v>
      </c>
      <c r="Q16" s="2">
        <v>354893</v>
      </c>
      <c r="R16" s="2">
        <v>404691</v>
      </c>
      <c r="S16" s="2">
        <v>457893</v>
      </c>
      <c r="T16" s="2">
        <v>859063</v>
      </c>
      <c r="U16" s="2">
        <v>1005288</v>
      </c>
      <c r="V16" s="2">
        <v>1169787</v>
      </c>
      <c r="W16" s="2">
        <v>1357783</v>
      </c>
      <c r="X16" s="2">
        <v>1561453</v>
      </c>
      <c r="Y16" s="2">
        <v>1783402</v>
      </c>
      <c r="Z16" s="2">
        <v>2021016</v>
      </c>
      <c r="AA16" s="2">
        <v>3468293439</v>
      </c>
      <c r="AB16" s="2">
        <v>4081471598</v>
      </c>
      <c r="AC16" s="2">
        <v>4771630114</v>
      </c>
      <c r="AD16" s="2">
        <v>5562372125</v>
      </c>
      <c r="AE16" s="2">
        <v>6419606106</v>
      </c>
      <c r="AF16" s="2">
        <v>7355609002</v>
      </c>
      <c r="AG16" s="2">
        <v>8360808710</v>
      </c>
      <c r="AH16" s="1">
        <f>(Table1[[#This Row],[2050_BUILDINGS]]/Table1[[#This Row],[2020_BUILDINGS]])-1</f>
        <v>1.3127323623321523</v>
      </c>
      <c r="AI16" s="1">
        <f>(Table1[[#This Row],[2050_DWELLINGS]]/Table1[[#This Row],[2020_DWELLINGS]])-1</f>
        <v>1.3240114299055459</v>
      </c>
      <c r="AJ16" s="1">
        <f>(Table1[[#This Row],[2050_OCCUPANTS]]/Table1[[#This Row],[2020_OCCUPANTS]])-1</f>
        <v>1.3525818246158896</v>
      </c>
      <c r="AK16" s="1">
        <f>(Table1[[#This Row],[2050_TOTAL_REPL_COST_USD]]/Table1[[#This Row],[2020_TOTAL_REPL_COST_USD]])-1</f>
        <v>1.4106405230840675</v>
      </c>
      <c r="AL16"/>
      <c r="AM16"/>
    </row>
    <row r="17" spans="1:39" x14ac:dyDescent="0.2">
      <c r="A17" t="s">
        <v>529</v>
      </c>
      <c r="B17" t="s">
        <v>530</v>
      </c>
      <c r="C17" t="s">
        <v>545</v>
      </c>
      <c r="D17" t="s">
        <v>895</v>
      </c>
      <c r="E17" t="s">
        <v>896</v>
      </c>
      <c r="F17" s="2">
        <v>80497</v>
      </c>
      <c r="G17" s="2">
        <v>93834</v>
      </c>
      <c r="H17" s="2">
        <v>108831</v>
      </c>
      <c r="I17" s="2">
        <v>125939</v>
      </c>
      <c r="J17" s="2">
        <v>144473</v>
      </c>
      <c r="K17" s="2">
        <v>164635</v>
      </c>
      <c r="L17" s="2">
        <v>186157</v>
      </c>
      <c r="M17" s="2">
        <v>86708</v>
      </c>
      <c r="N17" s="2">
        <v>101192</v>
      </c>
      <c r="O17" s="2">
        <v>117469</v>
      </c>
      <c r="P17" s="2">
        <v>136062</v>
      </c>
      <c r="Q17" s="2">
        <v>156188</v>
      </c>
      <c r="R17" s="2">
        <v>178101</v>
      </c>
      <c r="S17" s="2">
        <v>201521</v>
      </c>
      <c r="T17" s="2">
        <v>378078</v>
      </c>
      <c r="U17" s="2">
        <v>442429</v>
      </c>
      <c r="V17" s="2">
        <v>514827</v>
      </c>
      <c r="W17" s="2">
        <v>597566</v>
      </c>
      <c r="X17" s="2">
        <v>687204</v>
      </c>
      <c r="Y17" s="2">
        <v>784882</v>
      </c>
      <c r="Z17" s="2">
        <v>889461</v>
      </c>
      <c r="AA17" s="2">
        <v>1526412643</v>
      </c>
      <c r="AB17" s="2">
        <v>1796275313</v>
      </c>
      <c r="AC17" s="2">
        <v>2100017399</v>
      </c>
      <c r="AD17" s="2">
        <v>2448026758</v>
      </c>
      <c r="AE17" s="2">
        <v>2825299577</v>
      </c>
      <c r="AF17" s="2">
        <v>3237238949</v>
      </c>
      <c r="AG17" s="2">
        <v>3679632180</v>
      </c>
      <c r="AH17" s="1">
        <f>(Table1[[#This Row],[2050_BUILDINGS]]/Table1[[#This Row],[2020_BUILDINGS]])-1</f>
        <v>1.3125955004534329</v>
      </c>
      <c r="AI17" s="1">
        <f>(Table1[[#This Row],[2050_DWELLINGS]]/Table1[[#This Row],[2020_DWELLINGS]])-1</f>
        <v>1.3241338746136457</v>
      </c>
      <c r="AJ17" s="1">
        <f>(Table1[[#This Row],[2050_OCCUPANTS]]/Table1[[#This Row],[2020_OCCUPANTS]])-1</f>
        <v>1.3525859743227588</v>
      </c>
      <c r="AK17" s="1">
        <f>(Table1[[#This Row],[2050_TOTAL_REPL_COST_USD]]/Table1[[#This Row],[2020_TOTAL_REPL_COST_USD]])-1</f>
        <v>1.4106405282178995</v>
      </c>
      <c r="AL17"/>
      <c r="AM17"/>
    </row>
    <row r="18" spans="1:39" x14ac:dyDescent="0.2">
      <c r="A18" t="s">
        <v>529</v>
      </c>
      <c r="B18" t="s">
        <v>530</v>
      </c>
      <c r="C18" t="s">
        <v>546</v>
      </c>
      <c r="D18" t="s">
        <v>897</v>
      </c>
      <c r="E18" t="s">
        <v>898</v>
      </c>
      <c r="F18" s="2">
        <v>86211</v>
      </c>
      <c r="G18" s="2">
        <v>100499</v>
      </c>
      <c r="H18" s="2">
        <v>116577</v>
      </c>
      <c r="I18" s="2">
        <v>134900</v>
      </c>
      <c r="J18" s="2">
        <v>154743</v>
      </c>
      <c r="K18" s="2">
        <v>176353</v>
      </c>
      <c r="L18" s="2">
        <v>199409</v>
      </c>
      <c r="M18" s="2">
        <v>92872</v>
      </c>
      <c r="N18" s="2">
        <v>108383</v>
      </c>
      <c r="O18" s="2">
        <v>125833</v>
      </c>
      <c r="P18" s="2">
        <v>145742</v>
      </c>
      <c r="Q18" s="2">
        <v>167303</v>
      </c>
      <c r="R18" s="2">
        <v>190778</v>
      </c>
      <c r="S18" s="2">
        <v>215851</v>
      </c>
      <c r="T18" s="2">
        <v>404968</v>
      </c>
      <c r="U18" s="2">
        <v>473898</v>
      </c>
      <c r="V18" s="2">
        <v>551449</v>
      </c>
      <c r="W18" s="2">
        <v>640074</v>
      </c>
      <c r="X18" s="2">
        <v>736083</v>
      </c>
      <c r="Y18" s="2">
        <v>840708</v>
      </c>
      <c r="Z18" s="2">
        <v>952723</v>
      </c>
      <c r="AA18" s="2">
        <v>1634984218</v>
      </c>
      <c r="AB18" s="2">
        <v>1924041838</v>
      </c>
      <c r="AC18" s="2">
        <v>2249388679</v>
      </c>
      <c r="AD18" s="2">
        <v>2622151440</v>
      </c>
      <c r="AE18" s="2">
        <v>3026259137</v>
      </c>
      <c r="AF18" s="2">
        <v>3467499190</v>
      </c>
      <c r="AG18" s="2">
        <v>3941359216</v>
      </c>
      <c r="AH18" s="1">
        <f>(Table1[[#This Row],[2050_BUILDINGS]]/Table1[[#This Row],[2020_BUILDINGS]])-1</f>
        <v>1.3130342995673407</v>
      </c>
      <c r="AI18" s="1">
        <f>(Table1[[#This Row],[2050_DWELLINGS]]/Table1[[#This Row],[2020_DWELLINGS]])-1</f>
        <v>1.3241773623912483</v>
      </c>
      <c r="AJ18" s="1">
        <f>(Table1[[#This Row],[2050_OCCUPANTS]]/Table1[[#This Row],[2020_OCCUPANTS]])-1</f>
        <v>1.3525883526599634</v>
      </c>
      <c r="AK18" s="1">
        <f>(Table1[[#This Row],[2050_TOTAL_REPL_COST_USD]]/Table1[[#This Row],[2020_TOTAL_REPL_COST_USD]])-1</f>
        <v>1.410640526439626</v>
      </c>
      <c r="AL18"/>
      <c r="AM18"/>
    </row>
    <row r="19" spans="1:39" x14ac:dyDescent="0.2">
      <c r="A19" t="s">
        <v>529</v>
      </c>
      <c r="B19" t="s">
        <v>530</v>
      </c>
      <c r="C19" t="s">
        <v>547</v>
      </c>
      <c r="D19" t="s">
        <v>899</v>
      </c>
      <c r="E19" t="s">
        <v>900</v>
      </c>
      <c r="F19" s="2">
        <v>379205</v>
      </c>
      <c r="G19" s="2">
        <v>442039</v>
      </c>
      <c r="H19" s="2">
        <v>512692</v>
      </c>
      <c r="I19" s="2">
        <v>593295</v>
      </c>
      <c r="J19" s="2">
        <v>680583</v>
      </c>
      <c r="K19" s="2">
        <v>775560</v>
      </c>
      <c r="L19" s="2">
        <v>876993</v>
      </c>
      <c r="M19" s="2">
        <v>408482</v>
      </c>
      <c r="N19" s="2">
        <v>476688</v>
      </c>
      <c r="O19" s="2">
        <v>553399</v>
      </c>
      <c r="P19" s="2">
        <v>640947</v>
      </c>
      <c r="Q19" s="2">
        <v>735769</v>
      </c>
      <c r="R19" s="2">
        <v>839004</v>
      </c>
      <c r="S19" s="2">
        <v>949324</v>
      </c>
      <c r="T19" s="2">
        <v>1781030</v>
      </c>
      <c r="U19" s="2">
        <v>2084184</v>
      </c>
      <c r="V19" s="2">
        <v>2425236</v>
      </c>
      <c r="W19" s="2">
        <v>2815001</v>
      </c>
      <c r="X19" s="2">
        <v>3237252</v>
      </c>
      <c r="Y19" s="2">
        <v>3697399</v>
      </c>
      <c r="Z19" s="2">
        <v>4190024</v>
      </c>
      <c r="AA19" s="2">
        <v>7190572483</v>
      </c>
      <c r="AB19" s="2">
        <v>8461832296</v>
      </c>
      <c r="AC19" s="2">
        <v>9892690138</v>
      </c>
      <c r="AD19" s="2">
        <v>11532080739</v>
      </c>
      <c r="AE19" s="2">
        <v>13309324567</v>
      </c>
      <c r="AF19" s="2">
        <v>15249874527</v>
      </c>
      <c r="AG19" s="2">
        <v>17333885428</v>
      </c>
      <c r="AH19" s="1">
        <f>(Table1[[#This Row],[2050_BUILDINGS]]/Table1[[#This Row],[2020_BUILDINGS]])-1</f>
        <v>1.3127147585079308</v>
      </c>
      <c r="AI19" s="1">
        <f>(Table1[[#This Row],[2050_DWELLINGS]]/Table1[[#This Row],[2020_DWELLINGS]])-1</f>
        <v>1.3240289657806219</v>
      </c>
      <c r="AJ19" s="1">
        <f>(Table1[[#This Row],[2050_OCCUPANTS]]/Table1[[#This Row],[2020_OCCUPANTS]])-1</f>
        <v>1.3525847402907307</v>
      </c>
      <c r="AK19" s="1">
        <f>(Table1[[#This Row],[2050_TOTAL_REPL_COST_USD]]/Table1[[#This Row],[2020_TOTAL_REPL_COST_USD]])-1</f>
        <v>1.4106405253518948</v>
      </c>
      <c r="AL19"/>
      <c r="AM19"/>
    </row>
    <row r="20" spans="1:39" x14ac:dyDescent="0.2">
      <c r="A20" t="s">
        <v>529</v>
      </c>
      <c r="B20" t="s">
        <v>530</v>
      </c>
      <c r="C20" t="s">
        <v>548</v>
      </c>
      <c r="D20" t="s">
        <v>901</v>
      </c>
      <c r="E20" t="s">
        <v>902</v>
      </c>
      <c r="F20" s="2">
        <v>206900</v>
      </c>
      <c r="G20" s="2">
        <v>241171</v>
      </c>
      <c r="H20" s="2">
        <v>279743</v>
      </c>
      <c r="I20" s="2">
        <v>323718</v>
      </c>
      <c r="J20" s="2">
        <v>371336</v>
      </c>
      <c r="K20" s="2">
        <v>423158</v>
      </c>
      <c r="L20" s="2">
        <v>478508</v>
      </c>
      <c r="M20" s="2">
        <v>222877</v>
      </c>
      <c r="N20" s="2">
        <v>260081</v>
      </c>
      <c r="O20" s="2">
        <v>301954</v>
      </c>
      <c r="P20" s="2">
        <v>349722</v>
      </c>
      <c r="Q20" s="2">
        <v>401459</v>
      </c>
      <c r="R20" s="2">
        <v>457770</v>
      </c>
      <c r="S20" s="2">
        <v>517964</v>
      </c>
      <c r="T20" s="2">
        <v>971770</v>
      </c>
      <c r="U20" s="2">
        <v>1137176</v>
      </c>
      <c r="V20" s="2">
        <v>1323263</v>
      </c>
      <c r="W20" s="2">
        <v>1535932</v>
      </c>
      <c r="X20" s="2">
        <v>1766320</v>
      </c>
      <c r="Y20" s="2">
        <v>2017378</v>
      </c>
      <c r="Z20" s="2">
        <v>2286172</v>
      </c>
      <c r="AA20" s="2">
        <v>3923345378</v>
      </c>
      <c r="AB20" s="2">
        <v>4616974613</v>
      </c>
      <c r="AC20" s="2">
        <v>5397684297</v>
      </c>
      <c r="AD20" s="2">
        <v>6292174339</v>
      </c>
      <c r="AE20" s="2">
        <v>7261880355</v>
      </c>
      <c r="AF20" s="2">
        <v>8320690024</v>
      </c>
      <c r="AG20" s="2">
        <v>9457775358</v>
      </c>
      <c r="AH20" s="1">
        <f>(Table1[[#This Row],[2050_BUILDINGS]]/Table1[[#This Row],[2020_BUILDINGS]])-1</f>
        <v>1.3127501208313195</v>
      </c>
      <c r="AI20" s="1">
        <f>(Table1[[#This Row],[2050_DWELLINGS]]/Table1[[#This Row],[2020_DWELLINGS]])-1</f>
        <v>1.3239903623971965</v>
      </c>
      <c r="AJ20" s="1">
        <f>(Table1[[#This Row],[2050_OCCUPANTS]]/Table1[[#This Row],[2020_OCCUPANTS]])-1</f>
        <v>1.3525854883357171</v>
      </c>
      <c r="AK20" s="1">
        <f>(Table1[[#This Row],[2050_TOTAL_REPL_COST_USD]]/Table1[[#This Row],[2020_TOTAL_REPL_COST_USD]])-1</f>
        <v>1.4106405240369844</v>
      </c>
      <c r="AL20"/>
      <c r="AM20"/>
    </row>
    <row r="21" spans="1:39" x14ac:dyDescent="0.2">
      <c r="A21" t="s">
        <v>12</v>
      </c>
      <c r="B21" t="s">
        <v>13</v>
      </c>
      <c r="C21" t="s">
        <v>14</v>
      </c>
      <c r="D21" t="s">
        <v>903</v>
      </c>
      <c r="E21" t="s">
        <v>904</v>
      </c>
      <c r="F21" s="2">
        <v>178067</v>
      </c>
      <c r="G21" s="2">
        <v>206300</v>
      </c>
      <c r="H21" s="2">
        <v>235911</v>
      </c>
      <c r="I21" s="2">
        <v>266917</v>
      </c>
      <c r="J21" s="2">
        <v>302290</v>
      </c>
      <c r="K21" s="2">
        <v>337521</v>
      </c>
      <c r="L21" s="2">
        <v>375548</v>
      </c>
      <c r="M21" s="2">
        <v>188919</v>
      </c>
      <c r="N21" s="2">
        <v>218945</v>
      </c>
      <c r="O21" s="2">
        <v>250472</v>
      </c>
      <c r="P21" s="2">
        <v>283502</v>
      </c>
      <c r="Q21" s="2">
        <v>321222</v>
      </c>
      <c r="R21" s="2">
        <v>358826</v>
      </c>
      <c r="S21" s="2">
        <v>399479</v>
      </c>
      <c r="T21" s="2">
        <v>895073</v>
      </c>
      <c r="U21" s="2">
        <v>1037969</v>
      </c>
      <c r="V21" s="2">
        <v>1188404</v>
      </c>
      <c r="W21" s="2">
        <v>1346361</v>
      </c>
      <c r="X21" s="2">
        <v>1526876</v>
      </c>
      <c r="Y21" s="2">
        <v>1707393</v>
      </c>
      <c r="Z21" s="2">
        <v>1902959</v>
      </c>
      <c r="AA21" s="2">
        <v>2314001606</v>
      </c>
      <c r="AB21" s="2">
        <v>2686883620</v>
      </c>
      <c r="AC21" s="2">
        <v>3080854743</v>
      </c>
      <c r="AD21" s="2">
        <v>3496003068</v>
      </c>
      <c r="AE21" s="2">
        <v>3971447901</v>
      </c>
      <c r="AF21" s="2">
        <v>4449416130</v>
      </c>
      <c r="AG21" s="2">
        <v>4969141306</v>
      </c>
      <c r="AH21" s="1">
        <f>(Table1[[#This Row],[2050_BUILDINGS]]/Table1[[#This Row],[2020_BUILDINGS]])-1</f>
        <v>1.1090263777117602</v>
      </c>
      <c r="AI21" s="1">
        <f>(Table1[[#This Row],[2050_DWELLINGS]]/Table1[[#This Row],[2020_DWELLINGS]])-1</f>
        <v>1.114551739105119</v>
      </c>
      <c r="AJ21" s="1">
        <f>(Table1[[#This Row],[2050_OCCUPANTS]]/Table1[[#This Row],[2020_OCCUPANTS]])-1</f>
        <v>1.1260377645175308</v>
      </c>
      <c r="AK21" s="1">
        <f>(Table1[[#This Row],[2050_TOTAL_REPL_COST_USD]]/Table1[[#This Row],[2020_TOTAL_REPL_COST_USD]])-1</f>
        <v>1.1474234473802696</v>
      </c>
      <c r="AL21"/>
      <c r="AM21"/>
    </row>
    <row r="22" spans="1:39" x14ac:dyDescent="0.2">
      <c r="A22" t="s">
        <v>12</v>
      </c>
      <c r="B22" t="s">
        <v>13</v>
      </c>
      <c r="C22" t="s">
        <v>15</v>
      </c>
      <c r="D22" t="s">
        <v>905</v>
      </c>
      <c r="E22" t="s">
        <v>906</v>
      </c>
      <c r="F22" s="2">
        <v>181581</v>
      </c>
      <c r="G22" s="2">
        <v>210421</v>
      </c>
      <c r="H22" s="2">
        <v>240712</v>
      </c>
      <c r="I22" s="2">
        <v>272455</v>
      </c>
      <c r="J22" s="2">
        <v>308681</v>
      </c>
      <c r="K22" s="2">
        <v>344798</v>
      </c>
      <c r="L22" s="2">
        <v>383845</v>
      </c>
      <c r="M22" s="2">
        <v>191985</v>
      </c>
      <c r="N22" s="2">
        <v>222473</v>
      </c>
      <c r="O22" s="2">
        <v>254516</v>
      </c>
      <c r="P22" s="2">
        <v>288090</v>
      </c>
      <c r="Q22" s="2">
        <v>326406</v>
      </c>
      <c r="R22" s="2">
        <v>364612</v>
      </c>
      <c r="S22" s="2">
        <v>405926</v>
      </c>
      <c r="T22" s="2">
        <v>909520</v>
      </c>
      <c r="U22" s="2">
        <v>1054738</v>
      </c>
      <c r="V22" s="2">
        <v>1207604</v>
      </c>
      <c r="W22" s="2">
        <v>1368107</v>
      </c>
      <c r="X22" s="2">
        <v>1551544</v>
      </c>
      <c r="Y22" s="2">
        <v>1734970</v>
      </c>
      <c r="Z22" s="2">
        <v>1933692</v>
      </c>
      <c r="AA22" s="2">
        <v>2215790045</v>
      </c>
      <c r="AB22" s="2">
        <v>2568456080</v>
      </c>
      <c r="AC22" s="2">
        <v>2939205998</v>
      </c>
      <c r="AD22" s="2">
        <v>3328011038</v>
      </c>
      <c r="AE22" s="2">
        <v>3772036815</v>
      </c>
      <c r="AF22" s="2">
        <v>4215239402</v>
      </c>
      <c r="AG22" s="2">
        <v>4694747128</v>
      </c>
      <c r="AH22" s="1">
        <f>(Table1[[#This Row],[2050_BUILDINGS]]/Table1[[#This Row],[2020_BUILDINGS]])-1</f>
        <v>1.1139050891888469</v>
      </c>
      <c r="AI22" s="1">
        <f>(Table1[[#This Row],[2050_DWELLINGS]]/Table1[[#This Row],[2020_DWELLINGS]])-1</f>
        <v>1.1143631012839545</v>
      </c>
      <c r="AJ22" s="1">
        <f>(Table1[[#This Row],[2050_OCCUPANTS]]/Table1[[#This Row],[2020_OCCUPANTS]])-1</f>
        <v>1.1260577007652386</v>
      </c>
      <c r="AK22" s="1">
        <f>(Table1[[#This Row],[2050_TOTAL_REPL_COST_USD]]/Table1[[#This Row],[2020_TOTAL_REPL_COST_USD]])-1</f>
        <v>1.1187689413957993</v>
      </c>
      <c r="AL22"/>
      <c r="AM22"/>
    </row>
    <row r="23" spans="1:39" x14ac:dyDescent="0.2">
      <c r="A23" t="s">
        <v>12</v>
      </c>
      <c r="B23" t="s">
        <v>13</v>
      </c>
      <c r="C23" t="s">
        <v>16</v>
      </c>
      <c r="D23" t="s">
        <v>907</v>
      </c>
      <c r="E23" t="s">
        <v>908</v>
      </c>
      <c r="F23" s="2">
        <v>74977</v>
      </c>
      <c r="G23" s="2">
        <v>86886</v>
      </c>
      <c r="H23" s="2">
        <v>99391</v>
      </c>
      <c r="I23" s="2">
        <v>112506</v>
      </c>
      <c r="J23" s="2">
        <v>127461</v>
      </c>
      <c r="K23" s="2">
        <v>142371</v>
      </c>
      <c r="L23" s="2">
        <v>158501</v>
      </c>
      <c r="M23" s="2">
        <v>79257</v>
      </c>
      <c r="N23" s="2">
        <v>91861</v>
      </c>
      <c r="O23" s="2">
        <v>105082</v>
      </c>
      <c r="P23" s="2">
        <v>118948</v>
      </c>
      <c r="Q23" s="2">
        <v>134768</v>
      </c>
      <c r="R23" s="2">
        <v>150547</v>
      </c>
      <c r="S23" s="2">
        <v>167604</v>
      </c>
      <c r="T23" s="2">
        <v>375557</v>
      </c>
      <c r="U23" s="2">
        <v>435513</v>
      </c>
      <c r="V23" s="2">
        <v>498639</v>
      </c>
      <c r="W23" s="2">
        <v>564904</v>
      </c>
      <c r="X23" s="2">
        <v>640649</v>
      </c>
      <c r="Y23" s="2">
        <v>716385</v>
      </c>
      <c r="Z23" s="2">
        <v>798444</v>
      </c>
      <c r="AA23" s="2">
        <v>915242194</v>
      </c>
      <c r="AB23" s="2">
        <v>1060978194</v>
      </c>
      <c r="AC23" s="2">
        <v>1214215381</v>
      </c>
      <c r="AD23" s="2">
        <v>1374943587</v>
      </c>
      <c r="AE23" s="2">
        <v>1558518620</v>
      </c>
      <c r="AF23" s="2">
        <v>1741802125</v>
      </c>
      <c r="AG23" s="2">
        <v>1940136651</v>
      </c>
      <c r="AH23" s="1">
        <f>(Table1[[#This Row],[2050_BUILDINGS]]/Table1[[#This Row],[2020_BUILDINGS]])-1</f>
        <v>1.1139949584539259</v>
      </c>
      <c r="AI23" s="1">
        <f>(Table1[[#This Row],[2050_DWELLINGS]]/Table1[[#This Row],[2020_DWELLINGS]])-1</f>
        <v>1.1146901850940609</v>
      </c>
      <c r="AJ23" s="1">
        <f>(Table1[[#This Row],[2050_OCCUPANTS]]/Table1[[#This Row],[2020_OCCUPANTS]])-1</f>
        <v>1.1260261425030023</v>
      </c>
      <c r="AK23" s="1">
        <f>(Table1[[#This Row],[2050_TOTAL_REPL_COST_USD]]/Table1[[#This Row],[2020_TOTAL_REPL_COST_USD]])-1</f>
        <v>1.1198068267818519</v>
      </c>
      <c r="AL23"/>
      <c r="AM23"/>
    </row>
    <row r="24" spans="1:39" x14ac:dyDescent="0.2">
      <c r="A24" t="s">
        <v>12</v>
      </c>
      <c r="B24" t="s">
        <v>13</v>
      </c>
      <c r="C24" t="s">
        <v>17</v>
      </c>
      <c r="D24" t="s">
        <v>909</v>
      </c>
      <c r="E24" t="s">
        <v>910</v>
      </c>
      <c r="F24" s="2">
        <v>72336</v>
      </c>
      <c r="G24" s="2">
        <v>83828</v>
      </c>
      <c r="H24" s="2">
        <v>95901</v>
      </c>
      <c r="I24" s="2">
        <v>108556</v>
      </c>
      <c r="J24" s="2">
        <v>122995</v>
      </c>
      <c r="K24" s="2">
        <v>137383</v>
      </c>
      <c r="L24" s="2">
        <v>152944</v>
      </c>
      <c r="M24" s="2">
        <v>75957</v>
      </c>
      <c r="N24" s="2">
        <v>88020</v>
      </c>
      <c r="O24" s="2">
        <v>100695</v>
      </c>
      <c r="P24" s="2">
        <v>113994</v>
      </c>
      <c r="Q24" s="2">
        <v>129165</v>
      </c>
      <c r="R24" s="2">
        <v>144284</v>
      </c>
      <c r="S24" s="2">
        <v>160621</v>
      </c>
      <c r="T24" s="2">
        <v>359909</v>
      </c>
      <c r="U24" s="2">
        <v>417364</v>
      </c>
      <c r="V24" s="2">
        <v>477859</v>
      </c>
      <c r="W24" s="2">
        <v>541368</v>
      </c>
      <c r="X24" s="2">
        <v>613952</v>
      </c>
      <c r="Y24" s="2">
        <v>686546</v>
      </c>
      <c r="Z24" s="2">
        <v>765174</v>
      </c>
      <c r="AA24" s="2">
        <v>833009883</v>
      </c>
      <c r="AB24" s="2">
        <v>965556715</v>
      </c>
      <c r="AC24" s="2">
        <v>1104885038</v>
      </c>
      <c r="AD24" s="2">
        <v>1250983123</v>
      </c>
      <c r="AE24" s="2">
        <v>1417820786</v>
      </c>
      <c r="AF24" s="2">
        <v>1584322852</v>
      </c>
      <c r="AG24" s="2">
        <v>1764443941</v>
      </c>
      <c r="AH24" s="1">
        <f>(Table1[[#This Row],[2050_BUILDINGS]]/Table1[[#This Row],[2020_BUILDINGS]])-1</f>
        <v>1.1143552311435525</v>
      </c>
      <c r="AI24" s="1">
        <f>(Table1[[#This Row],[2050_DWELLINGS]]/Table1[[#This Row],[2020_DWELLINGS]])-1</f>
        <v>1.1146306462867148</v>
      </c>
      <c r="AJ24" s="1">
        <f>(Table1[[#This Row],[2050_OCCUPANTS]]/Table1[[#This Row],[2020_OCCUPANTS]])-1</f>
        <v>1.1260207441325445</v>
      </c>
      <c r="AK24" s="1">
        <f>(Table1[[#This Row],[2050_TOTAL_REPL_COST_USD]]/Table1[[#This Row],[2020_TOTAL_REPL_COST_USD]])-1</f>
        <v>1.1181548706787674</v>
      </c>
      <c r="AL24"/>
      <c r="AM24"/>
    </row>
    <row r="25" spans="1:39" x14ac:dyDescent="0.2">
      <c r="A25" t="s">
        <v>12</v>
      </c>
      <c r="B25" t="s">
        <v>13</v>
      </c>
      <c r="C25" t="s">
        <v>18</v>
      </c>
      <c r="D25" t="s">
        <v>911</v>
      </c>
      <c r="E25" t="s">
        <v>912</v>
      </c>
      <c r="F25" s="2">
        <v>185479</v>
      </c>
      <c r="G25" s="2">
        <v>214934</v>
      </c>
      <c r="H25" s="2">
        <v>245872</v>
      </c>
      <c r="I25" s="2">
        <v>278297</v>
      </c>
      <c r="J25" s="2">
        <v>315288</v>
      </c>
      <c r="K25" s="2">
        <v>352199</v>
      </c>
      <c r="L25" s="2">
        <v>392059</v>
      </c>
      <c r="M25" s="2">
        <v>196434</v>
      </c>
      <c r="N25" s="2">
        <v>227644</v>
      </c>
      <c r="O25" s="2">
        <v>260434</v>
      </c>
      <c r="P25" s="2">
        <v>294788</v>
      </c>
      <c r="Q25" s="2">
        <v>333991</v>
      </c>
      <c r="R25" s="2">
        <v>373097</v>
      </c>
      <c r="S25" s="2">
        <v>415358</v>
      </c>
      <c r="T25" s="2">
        <v>930647</v>
      </c>
      <c r="U25" s="2">
        <v>1079243</v>
      </c>
      <c r="V25" s="2">
        <v>1235652</v>
      </c>
      <c r="W25" s="2">
        <v>1399882</v>
      </c>
      <c r="X25" s="2">
        <v>1587571</v>
      </c>
      <c r="Y25" s="2">
        <v>1775278</v>
      </c>
      <c r="Z25" s="2">
        <v>1978611</v>
      </c>
      <c r="AA25" s="2">
        <v>2297839633</v>
      </c>
      <c r="AB25" s="2">
        <v>2663700412</v>
      </c>
      <c r="AC25" s="2">
        <v>3048379908</v>
      </c>
      <c r="AD25" s="2">
        <v>3451851827</v>
      </c>
      <c r="AE25" s="2">
        <v>3912667054</v>
      </c>
      <c r="AF25" s="2">
        <v>4372728751</v>
      </c>
      <c r="AG25" s="2">
        <v>4870553652</v>
      </c>
      <c r="AH25" s="1">
        <f>(Table1[[#This Row],[2050_BUILDINGS]]/Table1[[#This Row],[2020_BUILDINGS]])-1</f>
        <v>1.113764900608694</v>
      </c>
      <c r="AI25" s="1">
        <f>(Table1[[#This Row],[2050_DWELLINGS]]/Table1[[#This Row],[2020_DWELLINGS]])-1</f>
        <v>1.1144913813290978</v>
      </c>
      <c r="AJ25" s="1">
        <f>(Table1[[#This Row],[2050_OCCUPANTS]]/Table1[[#This Row],[2020_OCCUPANTS]])-1</f>
        <v>1.1260596122912339</v>
      </c>
      <c r="AK25" s="1">
        <f>(Table1[[#This Row],[2050_TOTAL_REPL_COST_USD]]/Table1[[#This Row],[2020_TOTAL_REPL_COST_USD]])-1</f>
        <v>1.119622963261858</v>
      </c>
      <c r="AL25"/>
      <c r="AM25"/>
    </row>
    <row r="26" spans="1:39" x14ac:dyDescent="0.2">
      <c r="A26" t="s">
        <v>12</v>
      </c>
      <c r="B26" t="s">
        <v>13</v>
      </c>
      <c r="C26" t="s">
        <v>19</v>
      </c>
      <c r="D26" t="s">
        <v>913</v>
      </c>
      <c r="E26" t="s">
        <v>914</v>
      </c>
      <c r="F26" s="2">
        <v>112682</v>
      </c>
      <c r="G26" s="2">
        <v>130570</v>
      </c>
      <c r="H26" s="2">
        <v>149380</v>
      </c>
      <c r="I26" s="2">
        <v>169075</v>
      </c>
      <c r="J26" s="2">
        <v>191566</v>
      </c>
      <c r="K26" s="2">
        <v>214000</v>
      </c>
      <c r="L26" s="2">
        <v>238233</v>
      </c>
      <c r="M26" s="2">
        <v>118095</v>
      </c>
      <c r="N26" s="2">
        <v>136840</v>
      </c>
      <c r="O26" s="2">
        <v>156558</v>
      </c>
      <c r="P26" s="2">
        <v>177214</v>
      </c>
      <c r="Q26" s="2">
        <v>200782</v>
      </c>
      <c r="R26" s="2">
        <v>224298</v>
      </c>
      <c r="S26" s="2">
        <v>249707</v>
      </c>
      <c r="T26" s="2">
        <v>559489</v>
      </c>
      <c r="U26" s="2">
        <v>648819</v>
      </c>
      <c r="V26" s="2">
        <v>742851</v>
      </c>
      <c r="W26" s="2">
        <v>841584</v>
      </c>
      <c r="X26" s="2">
        <v>954419</v>
      </c>
      <c r="Y26" s="2">
        <v>1067263</v>
      </c>
      <c r="Z26" s="2">
        <v>1189496</v>
      </c>
      <c r="AA26" s="2">
        <v>1259649320</v>
      </c>
      <c r="AB26" s="2">
        <v>1460013275</v>
      </c>
      <c r="AC26" s="2">
        <v>1670598853</v>
      </c>
      <c r="AD26" s="2">
        <v>1891386606</v>
      </c>
      <c r="AE26" s="2">
        <v>2143496501</v>
      </c>
      <c r="AF26" s="2">
        <v>2395048142</v>
      </c>
      <c r="AG26" s="2">
        <v>2667136266</v>
      </c>
      <c r="AH26" s="1">
        <f>(Table1[[#This Row],[2050_BUILDINGS]]/Table1[[#This Row],[2020_BUILDINGS]])-1</f>
        <v>1.1142063506150048</v>
      </c>
      <c r="AI26" s="1">
        <f>(Table1[[#This Row],[2050_DWELLINGS]]/Table1[[#This Row],[2020_DWELLINGS]])-1</f>
        <v>1.1144586985054405</v>
      </c>
      <c r="AJ26" s="1">
        <f>(Table1[[#This Row],[2050_OCCUPANTS]]/Table1[[#This Row],[2020_OCCUPANTS]])-1</f>
        <v>1.1260400115105034</v>
      </c>
      <c r="AK26" s="1">
        <f>(Table1[[#This Row],[2050_TOTAL_REPL_COST_USD]]/Table1[[#This Row],[2020_TOTAL_REPL_COST_USD]])-1</f>
        <v>1.1173641136884034</v>
      </c>
      <c r="AL26"/>
      <c r="AM26"/>
    </row>
    <row r="27" spans="1:39" x14ac:dyDescent="0.2">
      <c r="A27" t="s">
        <v>12</v>
      </c>
      <c r="B27" t="s">
        <v>13</v>
      </c>
      <c r="C27" t="s">
        <v>20</v>
      </c>
      <c r="D27" t="s">
        <v>915</v>
      </c>
      <c r="E27" t="s">
        <v>916</v>
      </c>
      <c r="F27" s="2">
        <v>184082</v>
      </c>
      <c r="G27" s="2">
        <v>213332</v>
      </c>
      <c r="H27" s="2">
        <v>244040</v>
      </c>
      <c r="I27" s="2">
        <v>276229</v>
      </c>
      <c r="J27" s="2">
        <v>312955</v>
      </c>
      <c r="K27" s="2">
        <v>349592</v>
      </c>
      <c r="L27" s="2">
        <v>389183</v>
      </c>
      <c r="M27" s="2">
        <v>190734</v>
      </c>
      <c r="N27" s="2">
        <v>221047</v>
      </c>
      <c r="O27" s="2">
        <v>252863</v>
      </c>
      <c r="P27" s="2">
        <v>286219</v>
      </c>
      <c r="Q27" s="2">
        <v>324293</v>
      </c>
      <c r="R27" s="2">
        <v>362268</v>
      </c>
      <c r="S27" s="2">
        <v>403299</v>
      </c>
      <c r="T27" s="2">
        <v>903636</v>
      </c>
      <c r="U27" s="2">
        <v>1047918</v>
      </c>
      <c r="V27" s="2">
        <v>1199786</v>
      </c>
      <c r="W27" s="2">
        <v>1359255</v>
      </c>
      <c r="X27" s="2">
        <v>1541499</v>
      </c>
      <c r="Y27" s="2">
        <v>1723752</v>
      </c>
      <c r="Z27" s="2">
        <v>1921182</v>
      </c>
      <c r="AA27" s="2">
        <v>1853269178</v>
      </c>
      <c r="AB27" s="2">
        <v>2148138325</v>
      </c>
      <c r="AC27" s="2">
        <v>2458085596</v>
      </c>
      <c r="AD27" s="2">
        <v>2783084439</v>
      </c>
      <c r="AE27" s="2">
        <v>3154213307</v>
      </c>
      <c r="AF27" s="2">
        <v>3524581422</v>
      </c>
      <c r="AG27" s="2">
        <v>3925232781</v>
      </c>
      <c r="AH27" s="1">
        <f>(Table1[[#This Row],[2050_BUILDINGS]]/Table1[[#This Row],[2020_BUILDINGS]])-1</f>
        <v>1.1141828098347477</v>
      </c>
      <c r="AI27" s="1">
        <f>(Table1[[#This Row],[2050_DWELLINGS]]/Table1[[#This Row],[2020_DWELLINGS]])-1</f>
        <v>1.1144578313253013</v>
      </c>
      <c r="AJ27" s="1">
        <f>(Table1[[#This Row],[2050_OCCUPANTS]]/Table1[[#This Row],[2020_OCCUPANTS]])-1</f>
        <v>1.1260573947917081</v>
      </c>
      <c r="AK27" s="1">
        <f>(Table1[[#This Row],[2050_TOTAL_REPL_COST_USD]]/Table1[[#This Row],[2020_TOTAL_REPL_COST_USD]])-1</f>
        <v>1.1180046739006415</v>
      </c>
      <c r="AL27"/>
      <c r="AM27"/>
    </row>
    <row r="28" spans="1:39" x14ac:dyDescent="0.2">
      <c r="A28" t="s">
        <v>12</v>
      </c>
      <c r="B28" t="s">
        <v>13</v>
      </c>
      <c r="C28" t="s">
        <v>21</v>
      </c>
      <c r="D28" t="s">
        <v>917</v>
      </c>
      <c r="E28" t="s">
        <v>918</v>
      </c>
      <c r="F28" s="2">
        <v>226699</v>
      </c>
      <c r="G28" s="2">
        <v>262715</v>
      </c>
      <c r="H28" s="2">
        <v>300528</v>
      </c>
      <c r="I28" s="2">
        <v>340157</v>
      </c>
      <c r="J28" s="2">
        <v>385397</v>
      </c>
      <c r="K28" s="2">
        <v>430508</v>
      </c>
      <c r="L28" s="2">
        <v>479257</v>
      </c>
      <c r="M28" s="2">
        <v>235393</v>
      </c>
      <c r="N28" s="2">
        <v>272789</v>
      </c>
      <c r="O28" s="2">
        <v>312061</v>
      </c>
      <c r="P28" s="2">
        <v>353227</v>
      </c>
      <c r="Q28" s="2">
        <v>400226</v>
      </c>
      <c r="R28" s="2">
        <v>447073</v>
      </c>
      <c r="S28" s="2">
        <v>497712</v>
      </c>
      <c r="T28" s="2">
        <v>1115182</v>
      </c>
      <c r="U28" s="2">
        <v>1293228</v>
      </c>
      <c r="V28" s="2">
        <v>1480658</v>
      </c>
      <c r="W28" s="2">
        <v>1677451</v>
      </c>
      <c r="X28" s="2">
        <v>1902364</v>
      </c>
      <c r="Y28" s="2">
        <v>2127277</v>
      </c>
      <c r="Z28" s="2">
        <v>2370927</v>
      </c>
      <c r="AA28" s="2">
        <v>2294190075</v>
      </c>
      <c r="AB28" s="2">
        <v>2659279378</v>
      </c>
      <c r="AC28" s="2">
        <v>3043066007</v>
      </c>
      <c r="AD28" s="2">
        <v>3445518771</v>
      </c>
      <c r="AE28" s="2">
        <v>3905114629</v>
      </c>
      <c r="AF28" s="2">
        <v>4363817651</v>
      </c>
      <c r="AG28" s="2">
        <v>4860064357</v>
      </c>
      <c r="AH28" s="1">
        <f>(Table1[[#This Row],[2050_BUILDINGS]]/Table1[[#This Row],[2020_BUILDINGS]])-1</f>
        <v>1.1140675521285934</v>
      </c>
      <c r="AI28" s="1">
        <f>(Table1[[#This Row],[2050_DWELLINGS]]/Table1[[#This Row],[2020_DWELLINGS]])-1</f>
        <v>1.1143874286830959</v>
      </c>
      <c r="AJ28" s="1">
        <f>(Table1[[#This Row],[2050_OCCUPANTS]]/Table1[[#This Row],[2020_OCCUPANTS]])-1</f>
        <v>1.1260448967074432</v>
      </c>
      <c r="AK28" s="1">
        <f>(Table1[[#This Row],[2050_TOTAL_REPL_COST_USD]]/Table1[[#This Row],[2020_TOTAL_REPL_COST_USD]])-1</f>
        <v>1.1184227104635172</v>
      </c>
      <c r="AL28"/>
      <c r="AM28"/>
    </row>
    <row r="29" spans="1:39" x14ac:dyDescent="0.2">
      <c r="A29" t="s">
        <v>12</v>
      </c>
      <c r="B29" t="s">
        <v>13</v>
      </c>
      <c r="C29" t="s">
        <v>22</v>
      </c>
      <c r="D29" t="s">
        <v>919</v>
      </c>
      <c r="E29" t="s">
        <v>920</v>
      </c>
      <c r="F29" s="2">
        <v>176472</v>
      </c>
      <c r="G29" s="2">
        <v>204495</v>
      </c>
      <c r="H29" s="2">
        <v>233941</v>
      </c>
      <c r="I29" s="2">
        <v>264769</v>
      </c>
      <c r="J29" s="2">
        <v>299989</v>
      </c>
      <c r="K29" s="2">
        <v>335086</v>
      </c>
      <c r="L29" s="2">
        <v>373032</v>
      </c>
      <c r="M29" s="2">
        <v>184923</v>
      </c>
      <c r="N29" s="2">
        <v>214303</v>
      </c>
      <c r="O29" s="2">
        <v>245171</v>
      </c>
      <c r="P29" s="2">
        <v>277495</v>
      </c>
      <c r="Q29" s="2">
        <v>314413</v>
      </c>
      <c r="R29" s="2">
        <v>351227</v>
      </c>
      <c r="S29" s="2">
        <v>391024</v>
      </c>
      <c r="T29" s="2">
        <v>876113</v>
      </c>
      <c r="U29" s="2">
        <v>1015998</v>
      </c>
      <c r="V29" s="2">
        <v>1163243</v>
      </c>
      <c r="W29" s="2">
        <v>1317855</v>
      </c>
      <c r="X29" s="2">
        <v>1494549</v>
      </c>
      <c r="Y29" s="2">
        <v>1671242</v>
      </c>
      <c r="Z29" s="2">
        <v>1862660</v>
      </c>
      <c r="AA29" s="2">
        <v>1989595459</v>
      </c>
      <c r="AB29" s="2">
        <v>2306412255</v>
      </c>
      <c r="AC29" s="2">
        <v>2639539913</v>
      </c>
      <c r="AD29" s="2">
        <v>2988956520</v>
      </c>
      <c r="AE29" s="2">
        <v>3388043868</v>
      </c>
      <c r="AF29" s="2">
        <v>3786504220</v>
      </c>
      <c r="AG29" s="2">
        <v>4217690939</v>
      </c>
      <c r="AH29" s="1">
        <f>(Table1[[#This Row],[2050_BUILDINGS]]/Table1[[#This Row],[2020_BUILDINGS]])-1</f>
        <v>1.1138310893512853</v>
      </c>
      <c r="AI29" s="1">
        <f>(Table1[[#This Row],[2050_DWELLINGS]]/Table1[[#This Row],[2020_DWELLINGS]])-1</f>
        <v>1.1145233421478129</v>
      </c>
      <c r="AJ29" s="1">
        <f>(Table1[[#This Row],[2050_OCCUPANTS]]/Table1[[#This Row],[2020_OCCUPANTS]])-1</f>
        <v>1.1260499501776597</v>
      </c>
      <c r="AK29" s="1">
        <f>(Table1[[#This Row],[2050_TOTAL_REPL_COST_USD]]/Table1[[#This Row],[2020_TOTAL_REPL_COST_USD]])-1</f>
        <v>1.1198736255258011</v>
      </c>
      <c r="AL29"/>
      <c r="AM29"/>
    </row>
    <row r="30" spans="1:39" x14ac:dyDescent="0.2">
      <c r="A30" t="s">
        <v>12</v>
      </c>
      <c r="B30" t="s">
        <v>13</v>
      </c>
      <c r="C30" t="s">
        <v>23</v>
      </c>
      <c r="D30" t="s">
        <v>921</v>
      </c>
      <c r="E30" t="s">
        <v>922</v>
      </c>
      <c r="F30" s="2">
        <v>171586</v>
      </c>
      <c r="G30" s="2">
        <v>198844</v>
      </c>
      <c r="H30" s="2">
        <v>227468</v>
      </c>
      <c r="I30" s="2">
        <v>257430</v>
      </c>
      <c r="J30" s="2">
        <v>291669</v>
      </c>
      <c r="K30" s="2">
        <v>325765</v>
      </c>
      <c r="L30" s="2">
        <v>362624</v>
      </c>
      <c r="M30" s="2">
        <v>180613</v>
      </c>
      <c r="N30" s="2">
        <v>209315</v>
      </c>
      <c r="O30" s="2">
        <v>239466</v>
      </c>
      <c r="P30" s="2">
        <v>271040</v>
      </c>
      <c r="Q30" s="2">
        <v>307113</v>
      </c>
      <c r="R30" s="2">
        <v>343049</v>
      </c>
      <c r="S30" s="2">
        <v>381917</v>
      </c>
      <c r="T30" s="2">
        <v>855726</v>
      </c>
      <c r="U30" s="2">
        <v>992359</v>
      </c>
      <c r="V30" s="2">
        <v>1136175</v>
      </c>
      <c r="W30" s="2">
        <v>1287191</v>
      </c>
      <c r="X30" s="2">
        <v>1459774</v>
      </c>
      <c r="Y30" s="2">
        <v>1632355</v>
      </c>
      <c r="Z30" s="2">
        <v>1819326</v>
      </c>
      <c r="AA30" s="2">
        <v>2030475048</v>
      </c>
      <c r="AB30" s="2">
        <v>2354266800</v>
      </c>
      <c r="AC30" s="2">
        <v>2694928274</v>
      </c>
      <c r="AD30" s="2">
        <v>3052449098</v>
      </c>
      <c r="AE30" s="2">
        <v>3460928058</v>
      </c>
      <c r="AF30" s="2">
        <v>3869110565</v>
      </c>
      <c r="AG30" s="2">
        <v>4311081996</v>
      </c>
      <c r="AH30" s="1">
        <f>(Table1[[#This Row],[2050_BUILDINGS]]/Table1[[#This Row],[2020_BUILDINGS]])-1</f>
        <v>1.1133658923222174</v>
      </c>
      <c r="AI30" s="1">
        <f>(Table1[[#This Row],[2050_DWELLINGS]]/Table1[[#This Row],[2020_DWELLINGS]])-1</f>
        <v>1.1145598600322235</v>
      </c>
      <c r="AJ30" s="1">
        <f>(Table1[[#This Row],[2050_OCCUPANTS]]/Table1[[#This Row],[2020_OCCUPANTS]])-1</f>
        <v>1.1260613794602476</v>
      </c>
      <c r="AK30" s="1">
        <f>(Table1[[#This Row],[2050_TOTAL_REPL_COST_USD]]/Table1[[#This Row],[2020_TOTAL_REPL_COST_USD]])-1</f>
        <v>1.1231888568374075</v>
      </c>
      <c r="AL30"/>
      <c r="AM30"/>
    </row>
    <row r="31" spans="1:39" x14ac:dyDescent="0.2">
      <c r="A31" t="s">
        <v>12</v>
      </c>
      <c r="B31" t="s">
        <v>13</v>
      </c>
      <c r="C31" t="s">
        <v>24</v>
      </c>
      <c r="D31" t="s">
        <v>923</v>
      </c>
      <c r="E31" t="s">
        <v>924</v>
      </c>
      <c r="F31" s="2">
        <v>179007</v>
      </c>
      <c r="G31" s="2">
        <v>207406</v>
      </c>
      <c r="H31" s="2">
        <v>237203</v>
      </c>
      <c r="I31" s="2">
        <v>268400</v>
      </c>
      <c r="J31" s="2">
        <v>304011</v>
      </c>
      <c r="K31" s="2">
        <v>339458</v>
      </c>
      <c r="L31" s="2">
        <v>377778</v>
      </c>
      <c r="M31" s="2">
        <v>187690</v>
      </c>
      <c r="N31" s="2">
        <v>217520</v>
      </c>
      <c r="O31" s="2">
        <v>248848</v>
      </c>
      <c r="P31" s="2">
        <v>281659</v>
      </c>
      <c r="Q31" s="2">
        <v>319131</v>
      </c>
      <c r="R31" s="2">
        <v>356488</v>
      </c>
      <c r="S31" s="2">
        <v>396882</v>
      </c>
      <c r="T31" s="2">
        <v>889241</v>
      </c>
      <c r="U31" s="2">
        <v>1031214</v>
      </c>
      <c r="V31" s="2">
        <v>1180672</v>
      </c>
      <c r="W31" s="2">
        <v>1337594</v>
      </c>
      <c r="X31" s="2">
        <v>1516938</v>
      </c>
      <c r="Y31" s="2">
        <v>1696280</v>
      </c>
      <c r="Z31" s="2">
        <v>1890564</v>
      </c>
      <c r="AA31" s="2">
        <v>2102196498</v>
      </c>
      <c r="AB31" s="2">
        <v>2440348090</v>
      </c>
      <c r="AC31" s="2">
        <v>2797370159</v>
      </c>
      <c r="AD31" s="2">
        <v>3173327271</v>
      </c>
      <c r="AE31" s="2">
        <v>3603717990</v>
      </c>
      <c r="AF31" s="2">
        <v>4035958527</v>
      </c>
      <c r="AG31" s="2">
        <v>4505631180</v>
      </c>
      <c r="AH31" s="1">
        <f>(Table1[[#This Row],[2050_BUILDINGS]]/Table1[[#This Row],[2020_BUILDINGS]])-1</f>
        <v>1.1104090901473125</v>
      </c>
      <c r="AI31" s="1">
        <f>(Table1[[#This Row],[2050_DWELLINGS]]/Table1[[#This Row],[2020_DWELLINGS]])-1</f>
        <v>1.1145612446054662</v>
      </c>
      <c r="AJ31" s="1">
        <f>(Table1[[#This Row],[2050_OCCUPANTS]]/Table1[[#This Row],[2020_OCCUPANTS]])-1</f>
        <v>1.1260423214854014</v>
      </c>
      <c r="AK31" s="1">
        <f>(Table1[[#This Row],[2050_TOTAL_REPL_COST_USD]]/Table1[[#This Row],[2020_TOTAL_REPL_COST_USD]])-1</f>
        <v>1.1432968727169861</v>
      </c>
      <c r="AL31"/>
      <c r="AM31"/>
    </row>
    <row r="32" spans="1:39" x14ac:dyDescent="0.2">
      <c r="A32" t="s">
        <v>12</v>
      </c>
      <c r="B32" t="s">
        <v>13</v>
      </c>
      <c r="C32" t="s">
        <v>25</v>
      </c>
      <c r="D32" t="s">
        <v>925</v>
      </c>
      <c r="E32" t="s">
        <v>926</v>
      </c>
      <c r="F32" s="2">
        <v>120985</v>
      </c>
      <c r="G32" s="2">
        <v>140150</v>
      </c>
      <c r="H32" s="2">
        <v>160256</v>
      </c>
      <c r="I32" s="2">
        <v>181334</v>
      </c>
      <c r="J32" s="2">
        <v>205357</v>
      </c>
      <c r="K32" s="2">
        <v>229269</v>
      </c>
      <c r="L32" s="2">
        <v>255086</v>
      </c>
      <c r="M32" s="2">
        <v>127683</v>
      </c>
      <c r="N32" s="2">
        <v>147962</v>
      </c>
      <c r="O32" s="2">
        <v>169261</v>
      </c>
      <c r="P32" s="2">
        <v>191606</v>
      </c>
      <c r="Q32" s="2">
        <v>217091</v>
      </c>
      <c r="R32" s="2">
        <v>242508</v>
      </c>
      <c r="S32" s="2">
        <v>269967</v>
      </c>
      <c r="T32" s="2">
        <v>604904</v>
      </c>
      <c r="U32" s="2">
        <v>701487</v>
      </c>
      <c r="V32" s="2">
        <v>803140</v>
      </c>
      <c r="W32" s="2">
        <v>909894</v>
      </c>
      <c r="X32" s="2">
        <v>1031886</v>
      </c>
      <c r="Y32" s="2">
        <v>1153889</v>
      </c>
      <c r="Z32" s="2">
        <v>1286045</v>
      </c>
      <c r="AA32" s="2">
        <v>1514978679</v>
      </c>
      <c r="AB32" s="2">
        <v>1759623831</v>
      </c>
      <c r="AC32" s="2">
        <v>2018325505</v>
      </c>
      <c r="AD32" s="2">
        <v>2291154763</v>
      </c>
      <c r="AE32" s="2">
        <v>2603757732</v>
      </c>
      <c r="AF32" s="2">
        <v>2918395724</v>
      </c>
      <c r="AG32" s="2">
        <v>3260807046</v>
      </c>
      <c r="AH32" s="1">
        <f>(Table1[[#This Row],[2050_BUILDINGS]]/Table1[[#This Row],[2020_BUILDINGS]])-1</f>
        <v>1.1084101334876224</v>
      </c>
      <c r="AI32" s="1">
        <f>(Table1[[#This Row],[2050_DWELLINGS]]/Table1[[#This Row],[2020_DWELLINGS]])-1</f>
        <v>1.1143535161297904</v>
      </c>
      <c r="AJ32" s="1">
        <f>(Table1[[#This Row],[2050_OCCUPANTS]]/Table1[[#This Row],[2020_OCCUPANTS]])-1</f>
        <v>1.1260315686456033</v>
      </c>
      <c r="AK32" s="1">
        <f>(Table1[[#This Row],[2050_TOTAL_REPL_COST_USD]]/Table1[[#This Row],[2020_TOTAL_REPL_COST_USD]])-1</f>
        <v>1.1523781761419758</v>
      </c>
      <c r="AL32"/>
      <c r="AM32"/>
    </row>
    <row r="33" spans="1:39" x14ac:dyDescent="0.2">
      <c r="A33" t="s">
        <v>12</v>
      </c>
      <c r="B33" t="s">
        <v>13</v>
      </c>
      <c r="C33" t="s">
        <v>26</v>
      </c>
      <c r="D33" t="s">
        <v>927</v>
      </c>
      <c r="E33" t="s">
        <v>928</v>
      </c>
      <c r="F33" s="2">
        <v>112823</v>
      </c>
      <c r="G33" s="2">
        <v>130722</v>
      </c>
      <c r="H33" s="2">
        <v>149539</v>
      </c>
      <c r="I33" s="2">
        <v>169240</v>
      </c>
      <c r="J33" s="2">
        <v>191726</v>
      </c>
      <c r="K33" s="2">
        <v>214143</v>
      </c>
      <c r="L33" s="2">
        <v>238358</v>
      </c>
      <c r="M33" s="2">
        <v>118755</v>
      </c>
      <c r="N33" s="2">
        <v>137607</v>
      </c>
      <c r="O33" s="2">
        <v>157425</v>
      </c>
      <c r="P33" s="2">
        <v>178196</v>
      </c>
      <c r="Q33" s="2">
        <v>201896</v>
      </c>
      <c r="R33" s="2">
        <v>225540</v>
      </c>
      <c r="S33" s="2">
        <v>251091</v>
      </c>
      <c r="T33" s="2">
        <v>562586</v>
      </c>
      <c r="U33" s="2">
        <v>652417</v>
      </c>
      <c r="V33" s="2">
        <v>746970</v>
      </c>
      <c r="W33" s="2">
        <v>846249</v>
      </c>
      <c r="X33" s="2">
        <v>959712</v>
      </c>
      <c r="Y33" s="2">
        <v>1073171</v>
      </c>
      <c r="Z33" s="2">
        <v>1196092</v>
      </c>
      <c r="AA33" s="2">
        <v>1333412644</v>
      </c>
      <c r="AB33" s="2">
        <v>1546338958</v>
      </c>
      <c r="AC33" s="2">
        <v>1770484122</v>
      </c>
      <c r="AD33" s="2">
        <v>2005848857</v>
      </c>
      <c r="AE33" s="2">
        <v>2274845388</v>
      </c>
      <c r="AF33" s="2">
        <v>2543862959</v>
      </c>
      <c r="AG33" s="2">
        <v>2835314687</v>
      </c>
      <c r="AH33" s="1">
        <f>(Table1[[#This Row],[2050_BUILDINGS]]/Table1[[#This Row],[2020_BUILDINGS]])-1</f>
        <v>1.1126720615477339</v>
      </c>
      <c r="AI33" s="1">
        <f>(Table1[[#This Row],[2050_DWELLINGS]]/Table1[[#This Row],[2020_DWELLINGS]])-1</f>
        <v>1.1143615005683971</v>
      </c>
      <c r="AJ33" s="1">
        <f>(Table1[[#This Row],[2050_OCCUPANTS]]/Table1[[#This Row],[2020_OCCUPANTS]])-1</f>
        <v>1.12606072671556</v>
      </c>
      <c r="AK33" s="1">
        <f>(Table1[[#This Row],[2050_TOTAL_REPL_COST_USD]]/Table1[[#This Row],[2020_TOTAL_REPL_COST_USD]])-1</f>
        <v>1.1263595330058984</v>
      </c>
      <c r="AL33"/>
      <c r="AM33"/>
    </row>
    <row r="34" spans="1:39" x14ac:dyDescent="0.2">
      <c r="A34" t="s">
        <v>12</v>
      </c>
      <c r="B34" t="s">
        <v>13</v>
      </c>
      <c r="C34" t="s">
        <v>27</v>
      </c>
      <c r="D34" t="s">
        <v>929</v>
      </c>
      <c r="E34" t="s">
        <v>930</v>
      </c>
      <c r="F34" s="2">
        <v>71504</v>
      </c>
      <c r="G34" s="2">
        <v>82856</v>
      </c>
      <c r="H34" s="2">
        <v>94788</v>
      </c>
      <c r="I34" s="2">
        <v>107295</v>
      </c>
      <c r="J34" s="2">
        <v>121563</v>
      </c>
      <c r="K34" s="2">
        <v>135795</v>
      </c>
      <c r="L34" s="2">
        <v>151179</v>
      </c>
      <c r="M34" s="2">
        <v>74744</v>
      </c>
      <c r="N34" s="2">
        <v>86605</v>
      </c>
      <c r="O34" s="2">
        <v>99085</v>
      </c>
      <c r="P34" s="2">
        <v>112159</v>
      </c>
      <c r="Q34" s="2">
        <v>127087</v>
      </c>
      <c r="R34" s="2">
        <v>141965</v>
      </c>
      <c r="S34" s="2">
        <v>158055</v>
      </c>
      <c r="T34" s="2">
        <v>354131</v>
      </c>
      <c r="U34" s="2">
        <v>410677</v>
      </c>
      <c r="V34" s="2">
        <v>470192</v>
      </c>
      <c r="W34" s="2">
        <v>532686</v>
      </c>
      <c r="X34" s="2">
        <v>604108</v>
      </c>
      <c r="Y34" s="2">
        <v>675537</v>
      </c>
      <c r="Z34" s="2">
        <v>752905</v>
      </c>
      <c r="AA34" s="2">
        <v>786133185</v>
      </c>
      <c r="AB34" s="2">
        <v>911256003</v>
      </c>
      <c r="AC34" s="2">
        <v>1042795470</v>
      </c>
      <c r="AD34" s="2">
        <v>1180741441</v>
      </c>
      <c r="AE34" s="2">
        <v>1338279885</v>
      </c>
      <c r="AF34" s="2">
        <v>1495527409</v>
      </c>
      <c r="AG34" s="2">
        <v>1665656802</v>
      </c>
      <c r="AH34" s="1">
        <f>(Table1[[#This Row],[2050_BUILDINGS]]/Table1[[#This Row],[2020_BUILDINGS]])-1</f>
        <v>1.114273327366301</v>
      </c>
      <c r="AI34" s="1">
        <f>(Table1[[#This Row],[2050_DWELLINGS]]/Table1[[#This Row],[2020_DWELLINGS]])-1</f>
        <v>1.1146178957508295</v>
      </c>
      <c r="AJ34" s="1">
        <f>(Table1[[#This Row],[2050_OCCUPANTS]]/Table1[[#This Row],[2020_OCCUPANTS]])-1</f>
        <v>1.1260635188673116</v>
      </c>
      <c r="AK34" s="1">
        <f>(Table1[[#This Row],[2050_TOTAL_REPL_COST_USD]]/Table1[[#This Row],[2020_TOTAL_REPL_COST_USD]])-1</f>
        <v>1.1187972137316655</v>
      </c>
      <c r="AL34"/>
      <c r="AM34"/>
    </row>
    <row r="35" spans="1:39" x14ac:dyDescent="0.2">
      <c r="A35" t="s">
        <v>12</v>
      </c>
      <c r="B35" t="s">
        <v>13</v>
      </c>
      <c r="C35" t="s">
        <v>28</v>
      </c>
      <c r="D35" t="s">
        <v>931</v>
      </c>
      <c r="E35" t="s">
        <v>932</v>
      </c>
      <c r="F35" s="2">
        <v>127649</v>
      </c>
      <c r="G35" s="2">
        <v>147932</v>
      </c>
      <c r="H35" s="2">
        <v>169237</v>
      </c>
      <c r="I35" s="2">
        <v>191552</v>
      </c>
      <c r="J35" s="2">
        <v>217025</v>
      </c>
      <c r="K35" s="2">
        <v>242424</v>
      </c>
      <c r="L35" s="2">
        <v>269879</v>
      </c>
      <c r="M35" s="2">
        <v>134285</v>
      </c>
      <c r="N35" s="2">
        <v>155640</v>
      </c>
      <c r="O35" s="2">
        <v>178040</v>
      </c>
      <c r="P35" s="2">
        <v>201532</v>
      </c>
      <c r="Q35" s="2">
        <v>228352</v>
      </c>
      <c r="R35" s="2">
        <v>255083</v>
      </c>
      <c r="S35" s="2">
        <v>283999</v>
      </c>
      <c r="T35" s="2">
        <v>636280</v>
      </c>
      <c r="U35" s="2">
        <v>737874</v>
      </c>
      <c r="V35" s="2">
        <v>844813</v>
      </c>
      <c r="W35" s="2">
        <v>957091</v>
      </c>
      <c r="X35" s="2">
        <v>1085426</v>
      </c>
      <c r="Y35" s="2">
        <v>1213746</v>
      </c>
      <c r="Z35" s="2">
        <v>1352769</v>
      </c>
      <c r="AA35" s="2">
        <v>1473500240</v>
      </c>
      <c r="AB35" s="2">
        <v>1708139867</v>
      </c>
      <c r="AC35" s="2">
        <v>1954861378</v>
      </c>
      <c r="AD35" s="2">
        <v>2213648654</v>
      </c>
      <c r="AE35" s="2">
        <v>2509224654</v>
      </c>
      <c r="AF35" s="2">
        <v>2804339348</v>
      </c>
      <c r="AG35" s="2">
        <v>3123694825</v>
      </c>
      <c r="AH35" s="1">
        <f>(Table1[[#This Row],[2050_BUILDINGS]]/Table1[[#This Row],[2020_BUILDINGS]])-1</f>
        <v>1.1142272951609491</v>
      </c>
      <c r="AI35" s="1">
        <f>(Table1[[#This Row],[2050_DWELLINGS]]/Table1[[#This Row],[2020_DWELLINGS]])-1</f>
        <v>1.114897419667126</v>
      </c>
      <c r="AJ35" s="1">
        <f>(Table1[[#This Row],[2050_OCCUPANTS]]/Table1[[#This Row],[2020_OCCUPANTS]])-1</f>
        <v>1.126059282077073</v>
      </c>
      <c r="AK35" s="1">
        <f>(Table1[[#This Row],[2050_TOTAL_REPL_COST_USD]]/Table1[[#This Row],[2020_TOTAL_REPL_COST_USD]])-1</f>
        <v>1.1199147039161663</v>
      </c>
      <c r="AL35"/>
      <c r="AM35"/>
    </row>
    <row r="36" spans="1:39" x14ac:dyDescent="0.2">
      <c r="A36" t="s">
        <v>12</v>
      </c>
      <c r="B36" t="s">
        <v>13</v>
      </c>
      <c r="C36" t="s">
        <v>29</v>
      </c>
      <c r="D36" t="s">
        <v>933</v>
      </c>
      <c r="E36" t="s">
        <v>934</v>
      </c>
      <c r="F36" s="2">
        <v>89157</v>
      </c>
      <c r="G36" s="2">
        <v>103310</v>
      </c>
      <c r="H36" s="2">
        <v>118185</v>
      </c>
      <c r="I36" s="2">
        <v>133766</v>
      </c>
      <c r="J36" s="2">
        <v>151566</v>
      </c>
      <c r="K36" s="2">
        <v>169297</v>
      </c>
      <c r="L36" s="2">
        <v>188459</v>
      </c>
      <c r="M36" s="2">
        <v>93246</v>
      </c>
      <c r="N36" s="2">
        <v>108058</v>
      </c>
      <c r="O36" s="2">
        <v>123614</v>
      </c>
      <c r="P36" s="2">
        <v>139929</v>
      </c>
      <c r="Q36" s="2">
        <v>158545</v>
      </c>
      <c r="R36" s="2">
        <v>177094</v>
      </c>
      <c r="S36" s="2">
        <v>197162</v>
      </c>
      <c r="T36" s="2">
        <v>441773</v>
      </c>
      <c r="U36" s="2">
        <v>512320</v>
      </c>
      <c r="V36" s="2">
        <v>586562</v>
      </c>
      <c r="W36" s="2">
        <v>664524</v>
      </c>
      <c r="X36" s="2">
        <v>753631</v>
      </c>
      <c r="Y36" s="2">
        <v>842722</v>
      </c>
      <c r="Z36" s="2">
        <v>939249</v>
      </c>
      <c r="AA36" s="2">
        <v>993050658</v>
      </c>
      <c r="AB36" s="2">
        <v>1151082736</v>
      </c>
      <c r="AC36" s="2">
        <v>1317208768</v>
      </c>
      <c r="AD36" s="2">
        <v>1491415286</v>
      </c>
      <c r="AE36" s="2">
        <v>1690357322</v>
      </c>
      <c r="AF36" s="2">
        <v>1888914005</v>
      </c>
      <c r="AG36" s="2">
        <v>2103722891</v>
      </c>
      <c r="AH36" s="1">
        <f>(Table1[[#This Row],[2050_BUILDINGS]]/Table1[[#This Row],[2020_BUILDINGS]])-1</f>
        <v>1.1137880368338999</v>
      </c>
      <c r="AI36" s="1">
        <f>(Table1[[#This Row],[2050_DWELLINGS]]/Table1[[#This Row],[2020_DWELLINGS]])-1</f>
        <v>1.1144285009544643</v>
      </c>
      <c r="AJ36" s="1">
        <f>(Table1[[#This Row],[2050_OCCUPANTS]]/Table1[[#This Row],[2020_OCCUPANTS]])-1</f>
        <v>1.1260896433236072</v>
      </c>
      <c r="AK36" s="1">
        <f>(Table1[[#This Row],[2050_TOTAL_REPL_COST_USD]]/Table1[[#This Row],[2020_TOTAL_REPL_COST_USD]])-1</f>
        <v>1.1184446876425111</v>
      </c>
      <c r="AL36"/>
      <c r="AM36"/>
    </row>
    <row r="37" spans="1:39" x14ac:dyDescent="0.2">
      <c r="A37" t="s">
        <v>12</v>
      </c>
      <c r="B37" t="s">
        <v>13</v>
      </c>
      <c r="C37" t="s">
        <v>30</v>
      </c>
      <c r="D37" t="s">
        <v>935</v>
      </c>
      <c r="E37" t="s">
        <v>936</v>
      </c>
      <c r="F37" s="2">
        <v>124574</v>
      </c>
      <c r="G37" s="2">
        <v>144354</v>
      </c>
      <c r="H37" s="2">
        <v>165120</v>
      </c>
      <c r="I37" s="2">
        <v>186872</v>
      </c>
      <c r="J37" s="2">
        <v>211716</v>
      </c>
      <c r="K37" s="2">
        <v>236473</v>
      </c>
      <c r="L37" s="2">
        <v>263219</v>
      </c>
      <c r="M37" s="2">
        <v>130881</v>
      </c>
      <c r="N37" s="2">
        <v>151671</v>
      </c>
      <c r="O37" s="2">
        <v>173512</v>
      </c>
      <c r="P37" s="2">
        <v>196397</v>
      </c>
      <c r="Q37" s="2">
        <v>222534</v>
      </c>
      <c r="R37" s="2">
        <v>248589</v>
      </c>
      <c r="S37" s="2">
        <v>276753</v>
      </c>
      <c r="T37" s="2">
        <v>620074</v>
      </c>
      <c r="U37" s="2">
        <v>719081</v>
      </c>
      <c r="V37" s="2">
        <v>823301</v>
      </c>
      <c r="W37" s="2">
        <v>932724</v>
      </c>
      <c r="X37" s="2">
        <v>1057778</v>
      </c>
      <c r="Y37" s="2">
        <v>1182834</v>
      </c>
      <c r="Z37" s="2">
        <v>1318312</v>
      </c>
      <c r="AA37" s="2">
        <v>1457175436</v>
      </c>
      <c r="AB37" s="2">
        <v>1689867576</v>
      </c>
      <c r="AC37" s="2">
        <v>1934821147</v>
      </c>
      <c r="AD37" s="2">
        <v>2192037050</v>
      </c>
      <c r="AE37" s="2">
        <v>2486007877</v>
      </c>
      <c r="AF37" s="2">
        <v>2780003687</v>
      </c>
      <c r="AG37" s="2">
        <v>3098518231</v>
      </c>
      <c r="AH37" s="1">
        <f>(Table1[[#This Row],[2050_BUILDINGS]]/Table1[[#This Row],[2020_BUILDINGS]])-1</f>
        <v>1.1129529436318975</v>
      </c>
      <c r="AI37" s="1">
        <f>(Table1[[#This Row],[2050_DWELLINGS]]/Table1[[#This Row],[2020_DWELLINGS]])-1</f>
        <v>1.1145391615284113</v>
      </c>
      <c r="AJ37" s="1">
        <f>(Table1[[#This Row],[2050_OCCUPANTS]]/Table1[[#This Row],[2020_OCCUPANTS]])-1</f>
        <v>1.1260559223576543</v>
      </c>
      <c r="AK37" s="1">
        <f>(Table1[[#This Row],[2050_TOTAL_REPL_COST_USD]]/Table1[[#This Row],[2020_TOTAL_REPL_COST_USD]])-1</f>
        <v>1.1263865382644291</v>
      </c>
      <c r="AL37"/>
      <c r="AM37"/>
    </row>
    <row r="38" spans="1:39" x14ac:dyDescent="0.2">
      <c r="A38" t="s">
        <v>638</v>
      </c>
      <c r="B38" t="s">
        <v>639</v>
      </c>
      <c r="C38" t="s">
        <v>640</v>
      </c>
      <c r="D38" t="s">
        <v>937</v>
      </c>
      <c r="E38" t="s">
        <v>938</v>
      </c>
      <c r="F38" s="2">
        <v>221532</v>
      </c>
      <c r="G38" s="2">
        <v>253606</v>
      </c>
      <c r="H38" s="2">
        <v>289645</v>
      </c>
      <c r="I38" s="2">
        <v>327855</v>
      </c>
      <c r="J38" s="2">
        <v>368124</v>
      </c>
      <c r="K38" s="2">
        <v>410541</v>
      </c>
      <c r="L38" s="2">
        <v>455079</v>
      </c>
      <c r="M38" s="2">
        <v>234549</v>
      </c>
      <c r="N38" s="2">
        <v>268655</v>
      </c>
      <c r="O38" s="2">
        <v>307017</v>
      </c>
      <c r="P38" s="2">
        <v>347737</v>
      </c>
      <c r="Q38" s="2">
        <v>390653</v>
      </c>
      <c r="R38" s="2">
        <v>435916</v>
      </c>
      <c r="S38" s="2">
        <v>483457</v>
      </c>
      <c r="T38" s="2">
        <v>1115671</v>
      </c>
      <c r="U38" s="2">
        <v>1272417</v>
      </c>
      <c r="V38" s="2">
        <v>1447609</v>
      </c>
      <c r="W38" s="2">
        <v>1632014</v>
      </c>
      <c r="X38" s="2">
        <v>1825644</v>
      </c>
      <c r="Y38" s="2">
        <v>2028493</v>
      </c>
      <c r="Z38" s="2">
        <v>2240557</v>
      </c>
      <c r="AA38" s="2">
        <v>3468608732</v>
      </c>
      <c r="AB38" s="2">
        <v>3991129687</v>
      </c>
      <c r="AC38" s="2">
        <v>4582104625</v>
      </c>
      <c r="AD38" s="2">
        <v>5214179048</v>
      </c>
      <c r="AE38" s="2">
        <v>5883308706</v>
      </c>
      <c r="AF38" s="2">
        <v>6593118837</v>
      </c>
      <c r="AG38" s="2">
        <v>7342161158</v>
      </c>
      <c r="AH38" s="1">
        <f>(Table1[[#This Row],[2050_BUILDINGS]]/Table1[[#This Row],[2020_BUILDINGS]])-1</f>
        <v>1.0542359568820756</v>
      </c>
      <c r="AI38" s="1">
        <f>(Table1[[#This Row],[2050_DWELLINGS]]/Table1[[#This Row],[2020_DWELLINGS]])-1</f>
        <v>1.0612196172228403</v>
      </c>
      <c r="AJ38" s="1">
        <f>(Table1[[#This Row],[2050_OCCUPANTS]]/Table1[[#This Row],[2020_OCCUPANTS]])-1</f>
        <v>1.0082596034135509</v>
      </c>
      <c r="AK38" s="1">
        <f>(Table1[[#This Row],[2050_TOTAL_REPL_COST_USD]]/Table1[[#This Row],[2020_TOTAL_REPL_COST_USD]])-1</f>
        <v>1.1167452789541095</v>
      </c>
      <c r="AL38"/>
      <c r="AM38"/>
    </row>
    <row r="39" spans="1:39" x14ac:dyDescent="0.2">
      <c r="A39" t="s">
        <v>638</v>
      </c>
      <c r="B39" t="s">
        <v>639</v>
      </c>
      <c r="C39" t="s">
        <v>641</v>
      </c>
      <c r="D39" t="s">
        <v>939</v>
      </c>
      <c r="E39" t="s">
        <v>940</v>
      </c>
      <c r="F39" s="2">
        <v>172233</v>
      </c>
      <c r="G39" s="2">
        <v>197165</v>
      </c>
      <c r="H39" s="2">
        <v>225184</v>
      </c>
      <c r="I39" s="2">
        <v>254893</v>
      </c>
      <c r="J39" s="2">
        <v>286204</v>
      </c>
      <c r="K39" s="2">
        <v>319185</v>
      </c>
      <c r="L39" s="2">
        <v>353806</v>
      </c>
      <c r="M39" s="2">
        <v>182351</v>
      </c>
      <c r="N39" s="2">
        <v>208870</v>
      </c>
      <c r="O39" s="2">
        <v>238699</v>
      </c>
      <c r="P39" s="2">
        <v>270341</v>
      </c>
      <c r="Q39" s="2">
        <v>303724</v>
      </c>
      <c r="R39" s="2">
        <v>338907</v>
      </c>
      <c r="S39" s="2">
        <v>375866</v>
      </c>
      <c r="T39" s="2">
        <v>867393</v>
      </c>
      <c r="U39" s="2">
        <v>989262</v>
      </c>
      <c r="V39" s="2">
        <v>1125465</v>
      </c>
      <c r="W39" s="2">
        <v>1268830</v>
      </c>
      <c r="X39" s="2">
        <v>1419375</v>
      </c>
      <c r="Y39" s="2">
        <v>1577079</v>
      </c>
      <c r="Z39" s="2">
        <v>1741956</v>
      </c>
      <c r="AA39" s="2">
        <v>2696719516</v>
      </c>
      <c r="AB39" s="2">
        <v>3102960901</v>
      </c>
      <c r="AC39" s="2">
        <v>3562422825</v>
      </c>
      <c r="AD39" s="2">
        <v>4053838135</v>
      </c>
      <c r="AE39" s="2">
        <v>4574062569</v>
      </c>
      <c r="AF39" s="2">
        <v>5125914613</v>
      </c>
      <c r="AG39" s="2">
        <v>5708268287</v>
      </c>
      <c r="AH39" s="1">
        <f>(Table1[[#This Row],[2050_BUILDINGS]]/Table1[[#This Row],[2020_BUILDINGS]])-1</f>
        <v>1.0542288643871962</v>
      </c>
      <c r="AI39" s="1">
        <f>(Table1[[#This Row],[2050_DWELLINGS]]/Table1[[#This Row],[2020_DWELLINGS]])-1</f>
        <v>1.0612225872081864</v>
      </c>
      <c r="AJ39" s="1">
        <f>(Table1[[#This Row],[2050_OCCUPANTS]]/Table1[[#This Row],[2020_OCCUPANTS]])-1</f>
        <v>1.0082661492541445</v>
      </c>
      <c r="AK39" s="1">
        <f>(Table1[[#This Row],[2050_TOTAL_REPL_COST_USD]]/Table1[[#This Row],[2020_TOTAL_REPL_COST_USD]])-1</f>
        <v>1.1167452725921536</v>
      </c>
      <c r="AL39"/>
      <c r="AM39"/>
    </row>
    <row r="40" spans="1:39" x14ac:dyDescent="0.2">
      <c r="A40" t="s">
        <v>638</v>
      </c>
      <c r="B40" t="s">
        <v>639</v>
      </c>
      <c r="C40" t="s">
        <v>642</v>
      </c>
      <c r="D40" t="s">
        <v>941</v>
      </c>
      <c r="E40" t="s">
        <v>942</v>
      </c>
      <c r="F40" s="2">
        <v>136423</v>
      </c>
      <c r="G40" s="2">
        <v>156186</v>
      </c>
      <c r="H40" s="2">
        <v>178383</v>
      </c>
      <c r="I40" s="2">
        <v>201919</v>
      </c>
      <c r="J40" s="2">
        <v>226712</v>
      </c>
      <c r="K40" s="2">
        <v>252840</v>
      </c>
      <c r="L40" s="2">
        <v>280260</v>
      </c>
      <c r="M40" s="2">
        <v>144445</v>
      </c>
      <c r="N40" s="2">
        <v>165460</v>
      </c>
      <c r="O40" s="2">
        <v>189084</v>
      </c>
      <c r="P40" s="2">
        <v>214154</v>
      </c>
      <c r="Q40" s="2">
        <v>240602</v>
      </c>
      <c r="R40" s="2">
        <v>268465</v>
      </c>
      <c r="S40" s="2">
        <v>297735</v>
      </c>
      <c r="T40" s="2">
        <v>687107</v>
      </c>
      <c r="U40" s="2">
        <v>783641</v>
      </c>
      <c r="V40" s="2">
        <v>891532</v>
      </c>
      <c r="W40" s="2">
        <v>1005104</v>
      </c>
      <c r="X40" s="2">
        <v>1124353</v>
      </c>
      <c r="Y40" s="2">
        <v>1249282</v>
      </c>
      <c r="Z40" s="2">
        <v>1379889</v>
      </c>
      <c r="AA40" s="2">
        <v>2136205500</v>
      </c>
      <c r="AB40" s="2">
        <v>2458009477</v>
      </c>
      <c r="AC40" s="2">
        <v>2821972124</v>
      </c>
      <c r="AD40" s="2">
        <v>3211246581</v>
      </c>
      <c r="AE40" s="2">
        <v>3623342200</v>
      </c>
      <c r="AF40" s="2">
        <v>4060491620</v>
      </c>
      <c r="AG40" s="2">
        <v>4521802908</v>
      </c>
      <c r="AH40" s="1">
        <f>(Table1[[#This Row],[2050_BUILDINGS]]/Table1[[#This Row],[2020_BUILDINGS]])-1</f>
        <v>1.0543456748495488</v>
      </c>
      <c r="AI40" s="1">
        <f>(Table1[[#This Row],[2050_DWELLINGS]]/Table1[[#This Row],[2020_DWELLINGS]])-1</f>
        <v>1.0612343798677699</v>
      </c>
      <c r="AJ40" s="1">
        <f>(Table1[[#This Row],[2050_OCCUPANTS]]/Table1[[#This Row],[2020_OCCUPANTS]])-1</f>
        <v>1.0082592667517578</v>
      </c>
      <c r="AK40" s="1">
        <f>(Table1[[#This Row],[2050_TOTAL_REPL_COST_USD]]/Table1[[#This Row],[2020_TOTAL_REPL_COST_USD]])-1</f>
        <v>1.1167452794218535</v>
      </c>
      <c r="AL40"/>
      <c r="AM40"/>
    </row>
    <row r="41" spans="1:39" x14ac:dyDescent="0.2">
      <c r="A41" t="s">
        <v>638</v>
      </c>
      <c r="B41" t="s">
        <v>639</v>
      </c>
      <c r="C41" t="s">
        <v>643</v>
      </c>
      <c r="D41" t="s">
        <v>943</v>
      </c>
      <c r="E41" t="s">
        <v>944</v>
      </c>
      <c r="F41" s="2">
        <v>258539</v>
      </c>
      <c r="G41" s="2">
        <v>295979</v>
      </c>
      <c r="H41" s="2">
        <v>338036</v>
      </c>
      <c r="I41" s="2">
        <v>382633</v>
      </c>
      <c r="J41" s="2">
        <v>429615</v>
      </c>
      <c r="K41" s="2">
        <v>479130</v>
      </c>
      <c r="L41" s="2">
        <v>531100</v>
      </c>
      <c r="M41" s="2">
        <v>273723</v>
      </c>
      <c r="N41" s="2">
        <v>313551</v>
      </c>
      <c r="O41" s="2">
        <v>358309</v>
      </c>
      <c r="P41" s="2">
        <v>405822</v>
      </c>
      <c r="Q41" s="2">
        <v>455909</v>
      </c>
      <c r="R41" s="2">
        <v>508736</v>
      </c>
      <c r="S41" s="2">
        <v>564218</v>
      </c>
      <c r="T41" s="2">
        <v>1302067</v>
      </c>
      <c r="U41" s="2">
        <v>1484992</v>
      </c>
      <c r="V41" s="2">
        <v>1689451</v>
      </c>
      <c r="W41" s="2">
        <v>1904681</v>
      </c>
      <c r="X41" s="2">
        <v>2130650</v>
      </c>
      <c r="Y41" s="2">
        <v>2367389</v>
      </c>
      <c r="Z41" s="2">
        <v>2614893</v>
      </c>
      <c r="AA41" s="2">
        <v>4048105681</v>
      </c>
      <c r="AB41" s="2">
        <v>4657923668</v>
      </c>
      <c r="AC41" s="2">
        <v>5347632204</v>
      </c>
      <c r="AD41" s="2">
        <v>6085306648</v>
      </c>
      <c r="AE41" s="2">
        <v>6866227116</v>
      </c>
      <c r="AF41" s="2">
        <v>7694624503</v>
      </c>
      <c r="AG41" s="2">
        <v>8568808572</v>
      </c>
      <c r="AH41" s="1">
        <f>(Table1[[#This Row],[2050_BUILDINGS]]/Table1[[#This Row],[2020_BUILDINGS]])-1</f>
        <v>1.0542355311964537</v>
      </c>
      <c r="AI41" s="1">
        <f>(Table1[[#This Row],[2050_DWELLINGS]]/Table1[[#This Row],[2020_DWELLINGS]])-1</f>
        <v>1.061273623334539</v>
      </c>
      <c r="AJ41" s="1">
        <f>(Table1[[#This Row],[2050_OCCUPANTS]]/Table1[[#This Row],[2020_OCCUPANTS]])-1</f>
        <v>1.0082630156512682</v>
      </c>
      <c r="AK41" s="1">
        <f>(Table1[[#This Row],[2050_TOTAL_REPL_COST_USD]]/Table1[[#This Row],[2020_TOTAL_REPL_COST_USD]])-1</f>
        <v>1.1167452747634927</v>
      </c>
      <c r="AL41"/>
      <c r="AM41"/>
    </row>
    <row r="42" spans="1:39" x14ac:dyDescent="0.2">
      <c r="A42" t="s">
        <v>638</v>
      </c>
      <c r="B42" t="s">
        <v>639</v>
      </c>
      <c r="C42" t="s">
        <v>644</v>
      </c>
      <c r="D42" t="s">
        <v>945</v>
      </c>
      <c r="E42" t="s">
        <v>946</v>
      </c>
      <c r="F42" s="2">
        <v>313495</v>
      </c>
      <c r="G42" s="2">
        <v>358890</v>
      </c>
      <c r="H42" s="2">
        <v>409891</v>
      </c>
      <c r="I42" s="2">
        <v>463948</v>
      </c>
      <c r="J42" s="2">
        <v>520929</v>
      </c>
      <c r="K42" s="2">
        <v>580964</v>
      </c>
      <c r="L42" s="2">
        <v>643993</v>
      </c>
      <c r="M42" s="2">
        <v>331914</v>
      </c>
      <c r="N42" s="2">
        <v>380191</v>
      </c>
      <c r="O42" s="2">
        <v>434474</v>
      </c>
      <c r="P42" s="2">
        <v>492070</v>
      </c>
      <c r="Q42" s="2">
        <v>552817</v>
      </c>
      <c r="R42" s="2">
        <v>616868</v>
      </c>
      <c r="S42" s="2">
        <v>684138</v>
      </c>
      <c r="T42" s="2">
        <v>1578793</v>
      </c>
      <c r="U42" s="2">
        <v>1800606</v>
      </c>
      <c r="V42" s="2">
        <v>2048517</v>
      </c>
      <c r="W42" s="2">
        <v>2309472</v>
      </c>
      <c r="X42" s="2">
        <v>2583486</v>
      </c>
      <c r="Y42" s="2">
        <v>2870534</v>
      </c>
      <c r="Z42" s="2">
        <v>3170638</v>
      </c>
      <c r="AA42" s="2">
        <v>4908458593</v>
      </c>
      <c r="AB42" s="2">
        <v>5647882542</v>
      </c>
      <c r="AC42" s="2">
        <v>6484176379</v>
      </c>
      <c r="AD42" s="2">
        <v>7378630417</v>
      </c>
      <c r="AE42" s="2">
        <v>8325521660</v>
      </c>
      <c r="AF42" s="2">
        <v>9329980191</v>
      </c>
      <c r="AG42" s="2">
        <v>10389956542</v>
      </c>
      <c r="AH42" s="1">
        <f>(Table1[[#This Row],[2050_BUILDINGS]]/Table1[[#This Row],[2020_BUILDINGS]])-1</f>
        <v>1.0542369096795801</v>
      </c>
      <c r="AI42" s="1">
        <f>(Table1[[#This Row],[2050_DWELLINGS]]/Table1[[#This Row],[2020_DWELLINGS]])-1</f>
        <v>1.0611905493591713</v>
      </c>
      <c r="AJ42" s="1">
        <f>(Table1[[#This Row],[2050_OCCUPANTS]]/Table1[[#This Row],[2020_OCCUPANTS]])-1</f>
        <v>1.0082670749110236</v>
      </c>
      <c r="AK42" s="1">
        <f>(Table1[[#This Row],[2050_TOTAL_REPL_COST_USD]]/Table1[[#This Row],[2020_TOTAL_REPL_COST_USD]])-1</f>
        <v>1.116745276575668</v>
      </c>
      <c r="AL42"/>
      <c r="AM42"/>
    </row>
    <row r="43" spans="1:39" x14ac:dyDescent="0.2">
      <c r="A43" t="s">
        <v>638</v>
      </c>
      <c r="B43" t="s">
        <v>639</v>
      </c>
      <c r="C43" t="s">
        <v>645</v>
      </c>
      <c r="D43" t="s">
        <v>947</v>
      </c>
      <c r="E43" t="s">
        <v>948</v>
      </c>
      <c r="F43" s="2">
        <v>192118</v>
      </c>
      <c r="G43" s="2">
        <v>219944</v>
      </c>
      <c r="H43" s="2">
        <v>251202</v>
      </c>
      <c r="I43" s="2">
        <v>284320</v>
      </c>
      <c r="J43" s="2">
        <v>319246</v>
      </c>
      <c r="K43" s="2">
        <v>356044</v>
      </c>
      <c r="L43" s="2">
        <v>394658</v>
      </c>
      <c r="M43" s="2">
        <v>203412</v>
      </c>
      <c r="N43" s="2">
        <v>232996</v>
      </c>
      <c r="O43" s="2">
        <v>266274</v>
      </c>
      <c r="P43" s="2">
        <v>301550</v>
      </c>
      <c r="Q43" s="2">
        <v>338784</v>
      </c>
      <c r="R43" s="2">
        <v>378040</v>
      </c>
      <c r="S43" s="2">
        <v>419265</v>
      </c>
      <c r="T43" s="2">
        <v>967564</v>
      </c>
      <c r="U43" s="2">
        <v>1103502</v>
      </c>
      <c r="V43" s="2">
        <v>1255430</v>
      </c>
      <c r="W43" s="2">
        <v>1415367</v>
      </c>
      <c r="X43" s="2">
        <v>1583285</v>
      </c>
      <c r="Y43" s="2">
        <v>1759201</v>
      </c>
      <c r="Z43" s="2">
        <v>1943119</v>
      </c>
      <c r="AA43" s="2">
        <v>3008147773</v>
      </c>
      <c r="AB43" s="2">
        <v>3461303578</v>
      </c>
      <c r="AC43" s="2">
        <v>3973826071</v>
      </c>
      <c r="AD43" s="2">
        <v>4521992030</v>
      </c>
      <c r="AE43" s="2">
        <v>5102294125</v>
      </c>
      <c r="AF43" s="2">
        <v>5717876310</v>
      </c>
      <c r="AG43" s="2">
        <v>6367482586</v>
      </c>
      <c r="AH43" s="1">
        <f>(Table1[[#This Row],[2050_BUILDINGS]]/Table1[[#This Row],[2020_BUILDINGS]])-1</f>
        <v>1.0542479101385607</v>
      </c>
      <c r="AI43" s="1">
        <f>(Table1[[#This Row],[2050_DWELLINGS]]/Table1[[#This Row],[2020_DWELLINGS]])-1</f>
        <v>1.0611615833874106</v>
      </c>
      <c r="AJ43" s="1">
        <f>(Table1[[#This Row],[2050_OCCUPANTS]]/Table1[[#This Row],[2020_OCCUPANTS]])-1</f>
        <v>1.0082588852003589</v>
      </c>
      <c r="AK43" s="1">
        <f>(Table1[[#This Row],[2050_TOTAL_REPL_COST_USD]]/Table1[[#This Row],[2020_TOTAL_REPL_COST_USD]])-1</f>
        <v>1.116745275332589</v>
      </c>
      <c r="AL43"/>
      <c r="AM43"/>
    </row>
    <row r="44" spans="1:39" x14ac:dyDescent="0.2">
      <c r="A44" t="s">
        <v>638</v>
      </c>
      <c r="B44" t="s">
        <v>639</v>
      </c>
      <c r="C44" t="s">
        <v>646</v>
      </c>
      <c r="D44" t="s">
        <v>949</v>
      </c>
      <c r="E44" t="s">
        <v>950</v>
      </c>
      <c r="F44" s="2">
        <v>131443</v>
      </c>
      <c r="G44" s="2">
        <v>150471</v>
      </c>
      <c r="H44" s="2">
        <v>171856</v>
      </c>
      <c r="I44" s="2">
        <v>194527</v>
      </c>
      <c r="J44" s="2">
        <v>218414</v>
      </c>
      <c r="K44" s="2">
        <v>243596</v>
      </c>
      <c r="L44" s="2">
        <v>270012</v>
      </c>
      <c r="M44" s="2">
        <v>139167</v>
      </c>
      <c r="N44" s="2">
        <v>159402</v>
      </c>
      <c r="O44" s="2">
        <v>182166</v>
      </c>
      <c r="P44" s="2">
        <v>206316</v>
      </c>
      <c r="Q44" s="2">
        <v>231787</v>
      </c>
      <c r="R44" s="2">
        <v>258649</v>
      </c>
      <c r="S44" s="2">
        <v>286841</v>
      </c>
      <c r="T44" s="2">
        <v>661971</v>
      </c>
      <c r="U44" s="2">
        <v>754971</v>
      </c>
      <c r="V44" s="2">
        <v>858924</v>
      </c>
      <c r="W44" s="2">
        <v>968333</v>
      </c>
      <c r="X44" s="2">
        <v>1083224</v>
      </c>
      <c r="Y44" s="2">
        <v>1203580</v>
      </c>
      <c r="Z44" s="2">
        <v>1329412</v>
      </c>
      <c r="AA44" s="2">
        <v>2058058425</v>
      </c>
      <c r="AB44" s="2">
        <v>2368090115</v>
      </c>
      <c r="AC44" s="2">
        <v>2718738196</v>
      </c>
      <c r="AD44" s="2">
        <v>3093772153</v>
      </c>
      <c r="AE44" s="2">
        <v>3490792400</v>
      </c>
      <c r="AF44" s="2">
        <v>3911949954</v>
      </c>
      <c r="AG44" s="2">
        <v>4356385457</v>
      </c>
      <c r="AH44" s="1">
        <f>(Table1[[#This Row],[2050_BUILDINGS]]/Table1[[#This Row],[2020_BUILDINGS]])-1</f>
        <v>1.0542136135054738</v>
      </c>
      <c r="AI44" s="1">
        <f>(Table1[[#This Row],[2050_DWELLINGS]]/Table1[[#This Row],[2020_DWELLINGS]])-1</f>
        <v>1.0611279972982102</v>
      </c>
      <c r="AJ44" s="1">
        <f>(Table1[[#This Row],[2050_OCCUPANTS]]/Table1[[#This Row],[2020_OCCUPANTS]])-1</f>
        <v>1.0082632018623174</v>
      </c>
      <c r="AK44" s="1">
        <f>(Table1[[#This Row],[2050_TOTAL_REPL_COST_USD]]/Table1[[#This Row],[2020_TOTAL_REPL_COST_USD]])-1</f>
        <v>1.1167452799596784</v>
      </c>
      <c r="AL44"/>
      <c r="AM44"/>
    </row>
    <row r="45" spans="1:39" x14ac:dyDescent="0.2">
      <c r="A45" t="s">
        <v>638</v>
      </c>
      <c r="B45" t="s">
        <v>639</v>
      </c>
      <c r="C45" t="s">
        <v>647</v>
      </c>
      <c r="D45" t="s">
        <v>951</v>
      </c>
      <c r="E45" t="s">
        <v>952</v>
      </c>
      <c r="F45" s="2">
        <v>159349</v>
      </c>
      <c r="G45" s="2">
        <v>182431</v>
      </c>
      <c r="H45" s="2">
        <v>208344</v>
      </c>
      <c r="I45" s="2">
        <v>235820</v>
      </c>
      <c r="J45" s="2">
        <v>264784</v>
      </c>
      <c r="K45" s="2">
        <v>295300</v>
      </c>
      <c r="L45" s="2">
        <v>327336</v>
      </c>
      <c r="M45" s="2">
        <v>168711</v>
      </c>
      <c r="N45" s="2">
        <v>193262</v>
      </c>
      <c r="O45" s="2">
        <v>220833</v>
      </c>
      <c r="P45" s="2">
        <v>250123</v>
      </c>
      <c r="Q45" s="2">
        <v>280998</v>
      </c>
      <c r="R45" s="2">
        <v>313548</v>
      </c>
      <c r="S45" s="2">
        <v>347748</v>
      </c>
      <c r="T45" s="2">
        <v>802504</v>
      </c>
      <c r="U45" s="2">
        <v>915257</v>
      </c>
      <c r="V45" s="2">
        <v>1041268</v>
      </c>
      <c r="W45" s="2">
        <v>1173911</v>
      </c>
      <c r="X45" s="2">
        <v>1313193</v>
      </c>
      <c r="Y45" s="2">
        <v>1459103</v>
      </c>
      <c r="Z45" s="2">
        <v>1611650</v>
      </c>
      <c r="AA45" s="2">
        <v>2494990145</v>
      </c>
      <c r="AB45" s="2">
        <v>2870842450</v>
      </c>
      <c r="AC45" s="2">
        <v>3295934122</v>
      </c>
      <c r="AD45" s="2">
        <v>3750588881</v>
      </c>
      <c r="AE45" s="2">
        <v>4231897665</v>
      </c>
      <c r="AF45" s="2">
        <v>4742468162</v>
      </c>
      <c r="AG45" s="2">
        <v>5281258598</v>
      </c>
      <c r="AH45" s="1">
        <f>(Table1[[#This Row],[2050_BUILDINGS]]/Table1[[#This Row],[2020_BUILDINGS]])-1</f>
        <v>1.0542080590402199</v>
      </c>
      <c r="AI45" s="1">
        <f>(Table1[[#This Row],[2050_DWELLINGS]]/Table1[[#This Row],[2020_DWELLINGS]])-1</f>
        <v>1.0612052563259065</v>
      </c>
      <c r="AJ45" s="1">
        <f>(Table1[[#This Row],[2050_OCCUPANTS]]/Table1[[#This Row],[2020_OCCUPANTS]])-1</f>
        <v>1.0082765942599665</v>
      </c>
      <c r="AK45" s="1">
        <f>(Table1[[#This Row],[2050_TOTAL_REPL_COST_USD]]/Table1[[#This Row],[2020_TOTAL_REPL_COST_USD]])-1</f>
        <v>1.1167452739577857</v>
      </c>
      <c r="AL45"/>
      <c r="AM45"/>
    </row>
    <row r="46" spans="1:39" x14ac:dyDescent="0.2">
      <c r="A46" t="s">
        <v>638</v>
      </c>
      <c r="B46" t="s">
        <v>639</v>
      </c>
      <c r="C46" t="s">
        <v>648</v>
      </c>
      <c r="D46" t="s">
        <v>953</v>
      </c>
      <c r="E46" t="s">
        <v>954</v>
      </c>
      <c r="F46" s="2">
        <v>146199</v>
      </c>
      <c r="G46" s="2">
        <v>167373</v>
      </c>
      <c r="H46" s="2">
        <v>191164</v>
      </c>
      <c r="I46" s="2">
        <v>216379</v>
      </c>
      <c r="J46" s="2">
        <v>242954</v>
      </c>
      <c r="K46" s="2">
        <v>270944</v>
      </c>
      <c r="L46" s="2">
        <v>300346</v>
      </c>
      <c r="M46" s="2">
        <v>154787</v>
      </c>
      <c r="N46" s="2">
        <v>177322</v>
      </c>
      <c r="O46" s="2">
        <v>202637</v>
      </c>
      <c r="P46" s="2">
        <v>229497</v>
      </c>
      <c r="Q46" s="2">
        <v>257826</v>
      </c>
      <c r="R46" s="2">
        <v>287690</v>
      </c>
      <c r="S46" s="2">
        <v>319077</v>
      </c>
      <c r="T46" s="2">
        <v>736329</v>
      </c>
      <c r="U46" s="2">
        <v>839777</v>
      </c>
      <c r="V46" s="2">
        <v>955404</v>
      </c>
      <c r="W46" s="2">
        <v>1077110</v>
      </c>
      <c r="X46" s="2">
        <v>1204899</v>
      </c>
      <c r="Y46" s="2">
        <v>1338782</v>
      </c>
      <c r="Z46" s="2">
        <v>1478741</v>
      </c>
      <c r="AA46" s="2">
        <v>2289240067</v>
      </c>
      <c r="AB46" s="2">
        <v>2634097603</v>
      </c>
      <c r="AC46" s="2">
        <v>3024133969</v>
      </c>
      <c r="AD46" s="2">
        <v>3441295488</v>
      </c>
      <c r="AE46" s="2">
        <v>3882913015</v>
      </c>
      <c r="AF46" s="2">
        <v>4351379167</v>
      </c>
      <c r="AG46" s="2">
        <v>4845738097</v>
      </c>
      <c r="AH46" s="1">
        <f>(Table1[[#This Row],[2050_BUILDINGS]]/Table1[[#This Row],[2020_BUILDINGS]])-1</f>
        <v>1.0543642569374621</v>
      </c>
      <c r="AI46" s="1">
        <f>(Table1[[#This Row],[2050_DWELLINGS]]/Table1[[#This Row],[2020_DWELLINGS]])-1</f>
        <v>1.0613940447195178</v>
      </c>
      <c r="AJ46" s="1">
        <f>(Table1[[#This Row],[2050_OCCUPANTS]]/Table1[[#This Row],[2020_OCCUPANTS]])-1</f>
        <v>1.008261252782384</v>
      </c>
      <c r="AK46" s="1">
        <f>(Table1[[#This Row],[2050_TOTAL_REPL_COST_USD]]/Table1[[#This Row],[2020_TOTAL_REPL_COST_USD]])-1</f>
        <v>1.116745275802479</v>
      </c>
      <c r="AL46"/>
      <c r="AM46"/>
    </row>
    <row r="47" spans="1:39" x14ac:dyDescent="0.2">
      <c r="A47" t="s">
        <v>638</v>
      </c>
      <c r="B47" t="s">
        <v>639</v>
      </c>
      <c r="C47" t="s">
        <v>649</v>
      </c>
      <c r="D47" t="s">
        <v>955</v>
      </c>
      <c r="E47" t="s">
        <v>956</v>
      </c>
      <c r="F47" s="2">
        <v>196626</v>
      </c>
      <c r="G47" s="2">
        <v>225097</v>
      </c>
      <c r="H47" s="2">
        <v>257087</v>
      </c>
      <c r="I47" s="2">
        <v>290989</v>
      </c>
      <c r="J47" s="2">
        <v>326736</v>
      </c>
      <c r="K47" s="2">
        <v>364378</v>
      </c>
      <c r="L47" s="2">
        <v>403926</v>
      </c>
      <c r="M47" s="2">
        <v>208190</v>
      </c>
      <c r="N47" s="2">
        <v>238465</v>
      </c>
      <c r="O47" s="2">
        <v>272508</v>
      </c>
      <c r="P47" s="2">
        <v>308636</v>
      </c>
      <c r="Q47" s="2">
        <v>346734</v>
      </c>
      <c r="R47" s="2">
        <v>386894</v>
      </c>
      <c r="S47" s="2">
        <v>429116</v>
      </c>
      <c r="T47" s="2">
        <v>990248</v>
      </c>
      <c r="U47" s="2">
        <v>1129374</v>
      </c>
      <c r="V47" s="2">
        <v>1284866</v>
      </c>
      <c r="W47" s="2">
        <v>1448540</v>
      </c>
      <c r="X47" s="2">
        <v>1620405</v>
      </c>
      <c r="Y47" s="2">
        <v>1800456</v>
      </c>
      <c r="Z47" s="2">
        <v>1988678</v>
      </c>
      <c r="AA47" s="2">
        <v>3078675093</v>
      </c>
      <c r="AB47" s="2">
        <v>3542455332</v>
      </c>
      <c r="AC47" s="2">
        <v>4066994136</v>
      </c>
      <c r="AD47" s="2">
        <v>4628012087</v>
      </c>
      <c r="AE47" s="2">
        <v>5221919604</v>
      </c>
      <c r="AF47" s="2">
        <v>5851934379</v>
      </c>
      <c r="AG47" s="2">
        <v>6516770952</v>
      </c>
      <c r="AH47" s="1">
        <f>(Table1[[#This Row],[2050_BUILDINGS]]/Table1[[#This Row],[2020_BUILDINGS]])-1</f>
        <v>1.0542858014708125</v>
      </c>
      <c r="AI47" s="1">
        <f>(Table1[[#This Row],[2050_DWELLINGS]]/Table1[[#This Row],[2020_DWELLINGS]])-1</f>
        <v>1.0611748883231664</v>
      </c>
      <c r="AJ47" s="1">
        <f>(Table1[[#This Row],[2050_OCCUPANTS]]/Table1[[#This Row],[2020_OCCUPANTS]])-1</f>
        <v>1.008262576647466</v>
      </c>
      <c r="AK47" s="1">
        <f>(Table1[[#This Row],[2050_TOTAL_REPL_COST_USD]]/Table1[[#This Row],[2020_TOTAL_REPL_COST_USD]])-1</f>
        <v>1.1167452735812287</v>
      </c>
      <c r="AL47"/>
      <c r="AM47"/>
    </row>
    <row r="48" spans="1:39" x14ac:dyDescent="0.2">
      <c r="A48" t="s">
        <v>638</v>
      </c>
      <c r="B48" t="s">
        <v>639</v>
      </c>
      <c r="C48" t="s">
        <v>650</v>
      </c>
      <c r="D48" t="s">
        <v>957</v>
      </c>
      <c r="E48" t="s">
        <v>958</v>
      </c>
      <c r="F48" s="2">
        <v>146184</v>
      </c>
      <c r="G48" s="2">
        <v>167348</v>
      </c>
      <c r="H48" s="2">
        <v>191138</v>
      </c>
      <c r="I48" s="2">
        <v>216353</v>
      </c>
      <c r="J48" s="2">
        <v>242921</v>
      </c>
      <c r="K48" s="2">
        <v>270911</v>
      </c>
      <c r="L48" s="2">
        <v>300308</v>
      </c>
      <c r="M48" s="2">
        <v>154772</v>
      </c>
      <c r="N48" s="2">
        <v>177294</v>
      </c>
      <c r="O48" s="2">
        <v>202609</v>
      </c>
      <c r="P48" s="2">
        <v>229471</v>
      </c>
      <c r="Q48" s="2">
        <v>257793</v>
      </c>
      <c r="R48" s="2">
        <v>287653</v>
      </c>
      <c r="S48" s="2">
        <v>319036</v>
      </c>
      <c r="T48" s="2">
        <v>736234</v>
      </c>
      <c r="U48" s="2">
        <v>839673</v>
      </c>
      <c r="V48" s="2">
        <v>955281</v>
      </c>
      <c r="W48" s="2">
        <v>1076977</v>
      </c>
      <c r="X48" s="2">
        <v>1204747</v>
      </c>
      <c r="Y48" s="2">
        <v>1338607</v>
      </c>
      <c r="Z48" s="2">
        <v>1478554</v>
      </c>
      <c r="AA48" s="2">
        <v>2288949372</v>
      </c>
      <c r="AB48" s="2">
        <v>2633763122</v>
      </c>
      <c r="AC48" s="2">
        <v>3023749960</v>
      </c>
      <c r="AD48" s="2">
        <v>3440858495</v>
      </c>
      <c r="AE48" s="2">
        <v>3882419964</v>
      </c>
      <c r="AF48" s="2">
        <v>4350826616</v>
      </c>
      <c r="AG48" s="2">
        <v>4845122779</v>
      </c>
      <c r="AH48" s="1">
        <f>(Table1[[#This Row],[2050_BUILDINGS]]/Table1[[#This Row],[2020_BUILDINGS]])-1</f>
        <v>1.0543151097247305</v>
      </c>
      <c r="AI48" s="1">
        <f>(Table1[[#This Row],[2050_DWELLINGS]]/Table1[[#This Row],[2020_DWELLINGS]])-1</f>
        <v>1.0613289225441296</v>
      </c>
      <c r="AJ48" s="1">
        <f>(Table1[[#This Row],[2050_OCCUPANTS]]/Table1[[#This Row],[2020_OCCUPANTS]])-1</f>
        <v>1.0082663935650893</v>
      </c>
      <c r="AK48" s="1">
        <f>(Table1[[#This Row],[2050_TOTAL_REPL_COST_USD]]/Table1[[#This Row],[2020_TOTAL_REPL_COST_USD]])-1</f>
        <v>1.1167452798514761</v>
      </c>
      <c r="AL48"/>
      <c r="AM48"/>
    </row>
    <row r="49" spans="1:39" x14ac:dyDescent="0.2">
      <c r="A49" t="s">
        <v>638</v>
      </c>
      <c r="B49" t="s">
        <v>639</v>
      </c>
      <c r="C49" t="s">
        <v>651</v>
      </c>
      <c r="D49" t="s">
        <v>959</v>
      </c>
      <c r="E49" t="s">
        <v>960</v>
      </c>
      <c r="F49" s="2">
        <v>328156</v>
      </c>
      <c r="G49" s="2">
        <v>375670</v>
      </c>
      <c r="H49" s="2">
        <v>429050</v>
      </c>
      <c r="I49" s="2">
        <v>485647</v>
      </c>
      <c r="J49" s="2">
        <v>545303</v>
      </c>
      <c r="K49" s="2">
        <v>608129</v>
      </c>
      <c r="L49" s="2">
        <v>674099</v>
      </c>
      <c r="M49" s="2">
        <v>347437</v>
      </c>
      <c r="N49" s="2">
        <v>397967</v>
      </c>
      <c r="O49" s="2">
        <v>454780</v>
      </c>
      <c r="P49" s="2">
        <v>515091</v>
      </c>
      <c r="Q49" s="2">
        <v>578679</v>
      </c>
      <c r="R49" s="2">
        <v>645699</v>
      </c>
      <c r="S49" s="2">
        <v>716134</v>
      </c>
      <c r="T49" s="2">
        <v>1652614</v>
      </c>
      <c r="U49" s="2">
        <v>1884795</v>
      </c>
      <c r="V49" s="2">
        <v>2144295</v>
      </c>
      <c r="W49" s="2">
        <v>2417460</v>
      </c>
      <c r="X49" s="2">
        <v>2704279</v>
      </c>
      <c r="Y49" s="2">
        <v>3004754</v>
      </c>
      <c r="Z49" s="2">
        <v>3318880</v>
      </c>
      <c r="AA49" s="2">
        <v>5137959037</v>
      </c>
      <c r="AB49" s="2">
        <v>5911955592</v>
      </c>
      <c r="AC49" s="2">
        <v>6787351272</v>
      </c>
      <c r="AD49" s="2">
        <v>7723626507</v>
      </c>
      <c r="AE49" s="2">
        <v>8714790710</v>
      </c>
      <c r="AF49" s="2">
        <v>9766213815</v>
      </c>
      <c r="AG49" s="2">
        <v>10875750528</v>
      </c>
      <c r="AH49" s="1">
        <f>(Table1[[#This Row],[2050_BUILDINGS]]/Table1[[#This Row],[2020_BUILDINGS]])-1</f>
        <v>1.0542028791184679</v>
      </c>
      <c r="AI49" s="1">
        <f>(Table1[[#This Row],[2050_DWELLINGS]]/Table1[[#This Row],[2020_DWELLINGS]])-1</f>
        <v>1.0611909497261376</v>
      </c>
      <c r="AJ49" s="1">
        <f>(Table1[[#This Row],[2050_OCCUPANTS]]/Table1[[#This Row],[2020_OCCUPANTS]])-1</f>
        <v>1.0082608522014214</v>
      </c>
      <c r="AK49" s="1">
        <f>(Table1[[#This Row],[2050_TOTAL_REPL_COST_USD]]/Table1[[#This Row],[2020_TOTAL_REPL_COST_USD]])-1</f>
        <v>1.1167452775859878</v>
      </c>
      <c r="AL49"/>
      <c r="AM49"/>
    </row>
    <row r="50" spans="1:39" x14ac:dyDescent="0.2">
      <c r="A50" t="s">
        <v>638</v>
      </c>
      <c r="B50" t="s">
        <v>652</v>
      </c>
      <c r="C50" t="s">
        <v>653</v>
      </c>
      <c r="D50" t="s">
        <v>961</v>
      </c>
      <c r="E50" t="s">
        <v>962</v>
      </c>
      <c r="F50" s="2">
        <v>691723</v>
      </c>
      <c r="G50" s="2">
        <v>794834</v>
      </c>
      <c r="H50" s="2">
        <v>908030</v>
      </c>
      <c r="I50" s="2">
        <v>1031343</v>
      </c>
      <c r="J50" s="2">
        <v>1164749</v>
      </c>
      <c r="K50" s="2">
        <v>1301636</v>
      </c>
      <c r="L50" s="2">
        <v>1442049</v>
      </c>
      <c r="M50" s="2">
        <v>721915</v>
      </c>
      <c r="N50" s="2">
        <v>830466</v>
      </c>
      <c r="O50" s="2">
        <v>949840</v>
      </c>
      <c r="P50" s="2">
        <v>1080070</v>
      </c>
      <c r="Q50" s="2">
        <v>1221192</v>
      </c>
      <c r="R50" s="2">
        <v>1366237</v>
      </c>
      <c r="S50" s="2">
        <v>1515365</v>
      </c>
      <c r="T50" s="2">
        <v>3862772</v>
      </c>
      <c r="U50" s="2">
        <v>4435713</v>
      </c>
      <c r="V50" s="2">
        <v>5064114</v>
      </c>
      <c r="W50" s="2">
        <v>5747954</v>
      </c>
      <c r="X50" s="2">
        <v>6487240</v>
      </c>
      <c r="Y50" s="2">
        <v>7245011</v>
      </c>
      <c r="Z50" s="2">
        <v>8021261</v>
      </c>
      <c r="AA50" s="2">
        <v>10738337908</v>
      </c>
      <c r="AB50" s="2">
        <v>12494276637</v>
      </c>
      <c r="AC50" s="2">
        <v>14456407409</v>
      </c>
      <c r="AD50" s="2">
        <v>16626599881</v>
      </c>
      <c r="AE50" s="2">
        <v>19011164194</v>
      </c>
      <c r="AF50" s="2">
        <v>21498353976</v>
      </c>
      <c r="AG50" s="2">
        <v>24106037298</v>
      </c>
      <c r="AH50" s="1">
        <f>(Table1[[#This Row],[2050_BUILDINGS]]/Table1[[#This Row],[2020_BUILDINGS]])-1</f>
        <v>1.0847203288021361</v>
      </c>
      <c r="AI50" s="1">
        <f>(Table1[[#This Row],[2050_DWELLINGS]]/Table1[[#This Row],[2020_DWELLINGS]])-1</f>
        <v>1.0990906131608291</v>
      </c>
      <c r="AJ50" s="1">
        <f>(Table1[[#This Row],[2050_OCCUPANTS]]/Table1[[#This Row],[2020_OCCUPANTS]])-1</f>
        <v>1.0765556444957145</v>
      </c>
      <c r="AK50" s="1">
        <f>(Table1[[#This Row],[2050_TOTAL_REPL_COST_USD]]/Table1[[#This Row],[2020_TOTAL_REPL_COST_USD]])-1</f>
        <v>1.2448573982795925</v>
      </c>
      <c r="AL50"/>
      <c r="AM50"/>
    </row>
    <row r="51" spans="1:39" x14ac:dyDescent="0.2">
      <c r="A51" t="s">
        <v>638</v>
      </c>
      <c r="B51" t="s">
        <v>652</v>
      </c>
      <c r="C51" t="s">
        <v>654</v>
      </c>
      <c r="D51" t="s">
        <v>963</v>
      </c>
      <c r="E51" t="s">
        <v>964</v>
      </c>
      <c r="F51" s="2">
        <v>261013</v>
      </c>
      <c r="G51" s="2">
        <v>299921</v>
      </c>
      <c r="H51" s="2">
        <v>342644</v>
      </c>
      <c r="I51" s="2">
        <v>389164</v>
      </c>
      <c r="J51" s="2">
        <v>439515</v>
      </c>
      <c r="K51" s="2">
        <v>491168</v>
      </c>
      <c r="L51" s="2">
        <v>544152</v>
      </c>
      <c r="M51" s="2">
        <v>272404</v>
      </c>
      <c r="N51" s="2">
        <v>313364</v>
      </c>
      <c r="O51" s="2">
        <v>358423</v>
      </c>
      <c r="P51" s="2">
        <v>407552</v>
      </c>
      <c r="Q51" s="2">
        <v>460822</v>
      </c>
      <c r="R51" s="2">
        <v>515549</v>
      </c>
      <c r="S51" s="2">
        <v>571821</v>
      </c>
      <c r="T51" s="2">
        <v>1457600</v>
      </c>
      <c r="U51" s="2">
        <v>1673794</v>
      </c>
      <c r="V51" s="2">
        <v>1910922</v>
      </c>
      <c r="W51" s="2">
        <v>2168961</v>
      </c>
      <c r="X51" s="2">
        <v>2447925</v>
      </c>
      <c r="Y51" s="2">
        <v>2733869</v>
      </c>
      <c r="Z51" s="2">
        <v>3026784</v>
      </c>
      <c r="AA51" s="2">
        <v>4052059738</v>
      </c>
      <c r="AB51" s="2">
        <v>4714654703</v>
      </c>
      <c r="AC51" s="2">
        <v>5455055221</v>
      </c>
      <c r="AD51" s="2">
        <v>6273966830</v>
      </c>
      <c r="AE51" s="2">
        <v>7173770609</v>
      </c>
      <c r="AF51" s="2">
        <v>8112299607</v>
      </c>
      <c r="AG51" s="2">
        <v>9096296253</v>
      </c>
      <c r="AH51" s="1">
        <f>(Table1[[#This Row],[2050_BUILDINGS]]/Table1[[#This Row],[2020_BUILDINGS]])-1</f>
        <v>1.0847697241133583</v>
      </c>
      <c r="AI51" s="1">
        <f>(Table1[[#This Row],[2050_DWELLINGS]]/Table1[[#This Row],[2020_DWELLINGS]])-1</f>
        <v>1.0991652104961749</v>
      </c>
      <c r="AJ51" s="1">
        <f>(Table1[[#This Row],[2050_OCCUPANTS]]/Table1[[#This Row],[2020_OCCUPANTS]])-1</f>
        <v>1.0765532381997804</v>
      </c>
      <c r="AK51" s="1">
        <f>(Table1[[#This Row],[2050_TOTAL_REPL_COST_USD]]/Table1[[#This Row],[2020_TOTAL_REPL_COST_USD]])-1</f>
        <v>1.2448573913398708</v>
      </c>
      <c r="AL51"/>
      <c r="AM51"/>
    </row>
    <row r="52" spans="1:39" x14ac:dyDescent="0.2">
      <c r="A52" t="s">
        <v>638</v>
      </c>
      <c r="B52" t="s">
        <v>652</v>
      </c>
      <c r="C52" t="s">
        <v>655</v>
      </c>
      <c r="D52" t="s">
        <v>965</v>
      </c>
      <c r="E52" t="s">
        <v>966</v>
      </c>
      <c r="F52" s="2">
        <v>151378</v>
      </c>
      <c r="G52" s="2">
        <v>173933</v>
      </c>
      <c r="H52" s="2">
        <v>198725</v>
      </c>
      <c r="I52" s="2">
        <v>225710</v>
      </c>
      <c r="J52" s="2">
        <v>254896</v>
      </c>
      <c r="K52" s="2">
        <v>284851</v>
      </c>
      <c r="L52" s="2">
        <v>315584</v>
      </c>
      <c r="M52" s="2">
        <v>157992</v>
      </c>
      <c r="N52" s="2">
        <v>181731</v>
      </c>
      <c r="O52" s="2">
        <v>207874</v>
      </c>
      <c r="P52" s="2">
        <v>236375</v>
      </c>
      <c r="Q52" s="2">
        <v>267247</v>
      </c>
      <c r="R52" s="2">
        <v>298990</v>
      </c>
      <c r="S52" s="2">
        <v>331634</v>
      </c>
      <c r="T52" s="2">
        <v>845356</v>
      </c>
      <c r="U52" s="2">
        <v>970744</v>
      </c>
      <c r="V52" s="2">
        <v>1108261</v>
      </c>
      <c r="W52" s="2">
        <v>1257918</v>
      </c>
      <c r="X52" s="2">
        <v>1419712</v>
      </c>
      <c r="Y52" s="2">
        <v>1585552</v>
      </c>
      <c r="Z52" s="2">
        <v>1755423</v>
      </c>
      <c r="AA52" s="2">
        <v>2350050618</v>
      </c>
      <c r="AB52" s="2">
        <v>2734332145</v>
      </c>
      <c r="AC52" s="2">
        <v>3163738133</v>
      </c>
      <c r="AD52" s="2">
        <v>3638677767</v>
      </c>
      <c r="AE52" s="2">
        <v>4160531981</v>
      </c>
      <c r="AF52" s="2">
        <v>4704845440</v>
      </c>
      <c r="AG52" s="2">
        <v>5275528524</v>
      </c>
      <c r="AH52" s="1">
        <f>(Table1[[#This Row],[2050_BUILDINGS]]/Table1[[#This Row],[2020_BUILDINGS]])-1</f>
        <v>1.0847415080130536</v>
      </c>
      <c r="AI52" s="1">
        <f>(Table1[[#This Row],[2050_DWELLINGS]]/Table1[[#This Row],[2020_DWELLINGS]])-1</f>
        <v>1.0990556483872602</v>
      </c>
      <c r="AJ52" s="1">
        <f>(Table1[[#This Row],[2050_OCCUPANTS]]/Table1[[#This Row],[2020_OCCUPANTS]])-1</f>
        <v>1.0765488149371389</v>
      </c>
      <c r="AK52" s="1">
        <f>(Table1[[#This Row],[2050_TOTAL_REPL_COST_USD]]/Table1[[#This Row],[2020_TOTAL_REPL_COST_USD]])-1</f>
        <v>1.2448574016204446</v>
      </c>
      <c r="AL52"/>
      <c r="AM52"/>
    </row>
    <row r="53" spans="1:39" x14ac:dyDescent="0.2">
      <c r="A53" t="s">
        <v>638</v>
      </c>
      <c r="B53" t="s">
        <v>652</v>
      </c>
      <c r="C53" t="s">
        <v>656</v>
      </c>
      <c r="D53" t="s">
        <v>967</v>
      </c>
      <c r="E53" t="s">
        <v>968</v>
      </c>
      <c r="F53" s="2">
        <v>246779</v>
      </c>
      <c r="G53" s="2">
        <v>283564</v>
      </c>
      <c r="H53" s="2">
        <v>323951</v>
      </c>
      <c r="I53" s="2">
        <v>367946</v>
      </c>
      <c r="J53" s="2">
        <v>415545</v>
      </c>
      <c r="K53" s="2">
        <v>464365</v>
      </c>
      <c r="L53" s="2">
        <v>514459</v>
      </c>
      <c r="M53" s="2">
        <v>257548</v>
      </c>
      <c r="N53" s="2">
        <v>296275</v>
      </c>
      <c r="O53" s="2">
        <v>338868</v>
      </c>
      <c r="P53" s="2">
        <v>385327</v>
      </c>
      <c r="Q53" s="2">
        <v>435685</v>
      </c>
      <c r="R53" s="2">
        <v>487413</v>
      </c>
      <c r="S53" s="2">
        <v>540612</v>
      </c>
      <c r="T53" s="2">
        <v>1378094</v>
      </c>
      <c r="U53" s="2">
        <v>1582495</v>
      </c>
      <c r="V53" s="2">
        <v>1806679</v>
      </c>
      <c r="W53" s="2">
        <v>2050646</v>
      </c>
      <c r="X53" s="2">
        <v>2314404</v>
      </c>
      <c r="Y53" s="2">
        <v>2584740</v>
      </c>
      <c r="Z53" s="2">
        <v>2861679</v>
      </c>
      <c r="AA53" s="2">
        <v>3831028191</v>
      </c>
      <c r="AB53" s="2">
        <v>4457479953</v>
      </c>
      <c r="AC53" s="2">
        <v>5157493156</v>
      </c>
      <c r="AD53" s="2">
        <v>5931734816</v>
      </c>
      <c r="AE53" s="2">
        <v>6782456143</v>
      </c>
      <c r="AF53" s="2">
        <v>7669790317</v>
      </c>
      <c r="AG53" s="2">
        <v>8600111969</v>
      </c>
      <c r="AH53" s="1">
        <f>(Table1[[#This Row],[2050_BUILDINGS]]/Table1[[#This Row],[2020_BUILDINGS]])-1</f>
        <v>1.0846952131259142</v>
      </c>
      <c r="AI53" s="1">
        <f>(Table1[[#This Row],[2050_DWELLINGS]]/Table1[[#This Row],[2020_DWELLINGS]])-1</f>
        <v>1.0990727941975864</v>
      </c>
      <c r="AJ53" s="1">
        <f>(Table1[[#This Row],[2050_OCCUPANTS]]/Table1[[#This Row],[2020_OCCUPANTS]])-1</f>
        <v>1.0765484792764499</v>
      </c>
      <c r="AK53" s="1">
        <f>(Table1[[#This Row],[2050_TOTAL_REPL_COST_USD]]/Table1[[#This Row],[2020_TOTAL_REPL_COST_USD]])-1</f>
        <v>1.244857396038932</v>
      </c>
      <c r="AL53"/>
      <c r="AM53"/>
    </row>
    <row r="54" spans="1:39" x14ac:dyDescent="0.2">
      <c r="A54" t="s">
        <v>638</v>
      </c>
      <c r="B54" t="s">
        <v>652</v>
      </c>
      <c r="C54" t="s">
        <v>657</v>
      </c>
      <c r="D54" t="s">
        <v>969</v>
      </c>
      <c r="E54" t="s">
        <v>970</v>
      </c>
      <c r="F54" s="2">
        <v>153432</v>
      </c>
      <c r="G54" s="2">
        <v>176298</v>
      </c>
      <c r="H54" s="2">
        <v>201406</v>
      </c>
      <c r="I54" s="2">
        <v>228743</v>
      </c>
      <c r="J54" s="2">
        <v>258343</v>
      </c>
      <c r="K54" s="2">
        <v>288700</v>
      </c>
      <c r="L54" s="2">
        <v>319859</v>
      </c>
      <c r="M54" s="2">
        <v>160138</v>
      </c>
      <c r="N54" s="2">
        <v>184200</v>
      </c>
      <c r="O54" s="2">
        <v>210683</v>
      </c>
      <c r="P54" s="2">
        <v>239555</v>
      </c>
      <c r="Q54" s="2">
        <v>270871</v>
      </c>
      <c r="R54" s="2">
        <v>303030</v>
      </c>
      <c r="S54" s="2">
        <v>336114</v>
      </c>
      <c r="T54" s="2">
        <v>856770</v>
      </c>
      <c r="U54" s="2">
        <v>983849</v>
      </c>
      <c r="V54" s="2">
        <v>1123227</v>
      </c>
      <c r="W54" s="2">
        <v>1274905</v>
      </c>
      <c r="X54" s="2">
        <v>1438879</v>
      </c>
      <c r="Y54" s="2">
        <v>1606958</v>
      </c>
      <c r="Z54" s="2">
        <v>1779125</v>
      </c>
      <c r="AA54" s="2">
        <v>2381780531</v>
      </c>
      <c r="AB54" s="2">
        <v>2771250549</v>
      </c>
      <c r="AC54" s="2">
        <v>3206454278</v>
      </c>
      <c r="AD54" s="2">
        <v>3687806442</v>
      </c>
      <c r="AE54" s="2">
        <v>4216706619</v>
      </c>
      <c r="AF54" s="2">
        <v>4768369295</v>
      </c>
      <c r="AG54" s="2">
        <v>5346757622</v>
      </c>
      <c r="AH54" s="1">
        <f>(Table1[[#This Row],[2050_BUILDINGS]]/Table1[[#This Row],[2020_BUILDINGS]])-1</f>
        <v>1.084695500286772</v>
      </c>
      <c r="AI54" s="1">
        <f>(Table1[[#This Row],[2050_DWELLINGS]]/Table1[[#This Row],[2020_DWELLINGS]])-1</f>
        <v>1.0989021968552124</v>
      </c>
      <c r="AJ54" s="1">
        <f>(Table1[[#This Row],[2050_OCCUPANTS]]/Table1[[#This Row],[2020_OCCUPANTS]])-1</f>
        <v>1.0765491322058427</v>
      </c>
      <c r="AK54" s="1">
        <f>(Table1[[#This Row],[2050_TOTAL_REPL_COST_USD]]/Table1[[#This Row],[2020_TOTAL_REPL_COST_USD]])-1</f>
        <v>1.2448573881637794</v>
      </c>
      <c r="AL54"/>
      <c r="AM54"/>
    </row>
    <row r="55" spans="1:39" x14ac:dyDescent="0.2">
      <c r="A55" t="s">
        <v>638</v>
      </c>
      <c r="B55" t="s">
        <v>652</v>
      </c>
      <c r="C55" t="s">
        <v>658</v>
      </c>
      <c r="D55" t="s">
        <v>971</v>
      </c>
      <c r="E55" t="s">
        <v>972</v>
      </c>
      <c r="F55" s="2">
        <v>317725</v>
      </c>
      <c r="G55" s="2">
        <v>365085</v>
      </c>
      <c r="H55" s="2">
        <v>417066</v>
      </c>
      <c r="I55" s="2">
        <v>473704</v>
      </c>
      <c r="J55" s="2">
        <v>534994</v>
      </c>
      <c r="K55" s="2">
        <v>597863</v>
      </c>
      <c r="L55" s="2">
        <v>662365</v>
      </c>
      <c r="M55" s="2">
        <v>331592</v>
      </c>
      <c r="N55" s="2">
        <v>381460</v>
      </c>
      <c r="O55" s="2">
        <v>436272</v>
      </c>
      <c r="P55" s="2">
        <v>496087</v>
      </c>
      <c r="Q55" s="2">
        <v>560919</v>
      </c>
      <c r="R55" s="2">
        <v>627531</v>
      </c>
      <c r="S55" s="2">
        <v>696032</v>
      </c>
      <c r="T55" s="2">
        <v>1774243</v>
      </c>
      <c r="U55" s="2">
        <v>2037405</v>
      </c>
      <c r="V55" s="2">
        <v>2326035</v>
      </c>
      <c r="W55" s="2">
        <v>2640137</v>
      </c>
      <c r="X55" s="2">
        <v>2979705</v>
      </c>
      <c r="Y55" s="2">
        <v>3327756</v>
      </c>
      <c r="Z55" s="2">
        <v>3684305</v>
      </c>
      <c r="AA55" s="2">
        <v>4932305083</v>
      </c>
      <c r="AB55" s="2">
        <v>5738838232</v>
      </c>
      <c r="AC55" s="2">
        <v>6640078969</v>
      </c>
      <c r="AD55" s="2">
        <v>7636886073</v>
      </c>
      <c r="AE55" s="2">
        <v>8732157857</v>
      </c>
      <c r="AF55" s="2">
        <v>9874567321</v>
      </c>
      <c r="AG55" s="2">
        <v>11072321558</v>
      </c>
      <c r="AH55" s="1">
        <f>(Table1[[#This Row],[2050_BUILDINGS]]/Table1[[#This Row],[2020_BUILDINGS]])-1</f>
        <v>1.0847116216854196</v>
      </c>
      <c r="AI55" s="1">
        <f>(Table1[[#This Row],[2050_DWELLINGS]]/Table1[[#This Row],[2020_DWELLINGS]])-1</f>
        <v>1.0990614972616952</v>
      </c>
      <c r="AJ55" s="1">
        <f>(Table1[[#This Row],[2050_OCCUPANTS]]/Table1[[#This Row],[2020_OCCUPANTS]])-1</f>
        <v>1.0765503936044838</v>
      </c>
      <c r="AK55" s="1">
        <f>(Table1[[#This Row],[2050_TOTAL_REPL_COST_USD]]/Table1[[#This Row],[2020_TOTAL_REPL_COST_USD]])-1</f>
        <v>1.2448573986557676</v>
      </c>
      <c r="AL55"/>
      <c r="AM55"/>
    </row>
    <row r="56" spans="1:39" x14ac:dyDescent="0.2">
      <c r="A56" t="s">
        <v>638</v>
      </c>
      <c r="B56" t="s">
        <v>652</v>
      </c>
      <c r="C56" t="s">
        <v>659</v>
      </c>
      <c r="D56" t="s">
        <v>973</v>
      </c>
      <c r="E56" t="s">
        <v>974</v>
      </c>
      <c r="F56" s="2">
        <v>187016</v>
      </c>
      <c r="G56" s="2">
        <v>214889</v>
      </c>
      <c r="H56" s="2">
        <v>245486</v>
      </c>
      <c r="I56" s="2">
        <v>278817</v>
      </c>
      <c r="J56" s="2">
        <v>314890</v>
      </c>
      <c r="K56" s="2">
        <v>351894</v>
      </c>
      <c r="L56" s="2">
        <v>389860</v>
      </c>
      <c r="M56" s="2">
        <v>195175</v>
      </c>
      <c r="N56" s="2">
        <v>224522</v>
      </c>
      <c r="O56" s="2">
        <v>256789</v>
      </c>
      <c r="P56" s="2">
        <v>292002</v>
      </c>
      <c r="Q56" s="2">
        <v>330146</v>
      </c>
      <c r="R56" s="2">
        <v>369363</v>
      </c>
      <c r="S56" s="2">
        <v>409676</v>
      </c>
      <c r="T56" s="2">
        <v>1044308</v>
      </c>
      <c r="U56" s="2">
        <v>1199195</v>
      </c>
      <c r="V56" s="2">
        <v>1369080</v>
      </c>
      <c r="W56" s="2">
        <v>1553960</v>
      </c>
      <c r="X56" s="2">
        <v>1753826</v>
      </c>
      <c r="Y56" s="2">
        <v>1958690</v>
      </c>
      <c r="Z56" s="2">
        <v>2168546</v>
      </c>
      <c r="AA56" s="2">
        <v>2903112320</v>
      </c>
      <c r="AB56" s="2">
        <v>3377830784</v>
      </c>
      <c r="AC56" s="2">
        <v>3908293339</v>
      </c>
      <c r="AD56" s="2">
        <v>4495005414</v>
      </c>
      <c r="AE56" s="2">
        <v>5139672965</v>
      </c>
      <c r="AF56" s="2">
        <v>5812085346</v>
      </c>
      <c r="AG56" s="2">
        <v>6517073168</v>
      </c>
      <c r="AH56" s="1">
        <f>(Table1[[#This Row],[2050_BUILDINGS]]/Table1[[#This Row],[2020_BUILDINGS]])-1</f>
        <v>1.0846344697779871</v>
      </c>
      <c r="AI56" s="1">
        <f>(Table1[[#This Row],[2050_DWELLINGS]]/Table1[[#This Row],[2020_DWELLINGS]])-1</f>
        <v>1.0990188292557961</v>
      </c>
      <c r="AJ56" s="1">
        <f>(Table1[[#This Row],[2050_OCCUPANTS]]/Table1[[#This Row],[2020_OCCUPANTS]])-1</f>
        <v>1.076538722292657</v>
      </c>
      <c r="AK56" s="1">
        <f>(Table1[[#This Row],[2050_TOTAL_REPL_COST_USD]]/Table1[[#This Row],[2020_TOTAL_REPL_COST_USD]])-1</f>
        <v>1.2448573977323756</v>
      </c>
      <c r="AL56"/>
      <c r="AM56"/>
    </row>
    <row r="57" spans="1:39" x14ac:dyDescent="0.2">
      <c r="A57" t="s">
        <v>638</v>
      </c>
      <c r="B57" t="s">
        <v>652</v>
      </c>
      <c r="C57" t="s">
        <v>660</v>
      </c>
      <c r="D57" t="s">
        <v>975</v>
      </c>
      <c r="E57" t="s">
        <v>976</v>
      </c>
      <c r="F57" s="2">
        <v>283155</v>
      </c>
      <c r="G57" s="2">
        <v>325380</v>
      </c>
      <c r="H57" s="2">
        <v>371719</v>
      </c>
      <c r="I57" s="2">
        <v>422191</v>
      </c>
      <c r="J57" s="2">
        <v>476797</v>
      </c>
      <c r="K57" s="2">
        <v>532839</v>
      </c>
      <c r="L57" s="2">
        <v>590311</v>
      </c>
      <c r="M57" s="2">
        <v>295518</v>
      </c>
      <c r="N57" s="2">
        <v>339965</v>
      </c>
      <c r="O57" s="2">
        <v>388828</v>
      </c>
      <c r="P57" s="2">
        <v>442144</v>
      </c>
      <c r="Q57" s="2">
        <v>499911</v>
      </c>
      <c r="R57" s="2">
        <v>559280</v>
      </c>
      <c r="S57" s="2">
        <v>620333</v>
      </c>
      <c r="T57" s="2">
        <v>1581265</v>
      </c>
      <c r="U57" s="2">
        <v>1815807</v>
      </c>
      <c r="V57" s="2">
        <v>2073047</v>
      </c>
      <c r="W57" s="2">
        <v>2352984</v>
      </c>
      <c r="X57" s="2">
        <v>2655618</v>
      </c>
      <c r="Y57" s="2">
        <v>2965818</v>
      </c>
      <c r="Z57" s="2">
        <v>3283585</v>
      </c>
      <c r="AA57" s="2">
        <v>4395849976</v>
      </c>
      <c r="AB57" s="2">
        <v>5114661700</v>
      </c>
      <c r="AC57" s="2">
        <v>5917880283</v>
      </c>
      <c r="AD57" s="2">
        <v>6806271067</v>
      </c>
      <c r="AE57" s="2">
        <v>7782417190</v>
      </c>
      <c r="AF57" s="2">
        <v>8800574127</v>
      </c>
      <c r="AG57" s="2">
        <v>9868056329</v>
      </c>
      <c r="AH57" s="1">
        <f>(Table1[[#This Row],[2050_BUILDINGS]]/Table1[[#This Row],[2020_BUILDINGS]])-1</f>
        <v>1.0847627624445977</v>
      </c>
      <c r="AI57" s="1">
        <f>(Table1[[#This Row],[2050_DWELLINGS]]/Table1[[#This Row],[2020_DWELLINGS]])-1</f>
        <v>1.0991377851772142</v>
      </c>
      <c r="AJ57" s="1">
        <f>(Table1[[#This Row],[2050_OCCUPANTS]]/Table1[[#This Row],[2020_OCCUPANTS]])-1</f>
        <v>1.0765557955181451</v>
      </c>
      <c r="AK57" s="1">
        <f>(Table1[[#This Row],[2050_TOTAL_REPL_COST_USD]]/Table1[[#This Row],[2020_TOTAL_REPL_COST_USD]])-1</f>
        <v>1.2448573956974367</v>
      </c>
      <c r="AL57"/>
      <c r="AM57"/>
    </row>
    <row r="58" spans="1:39" x14ac:dyDescent="0.2">
      <c r="A58" t="s">
        <v>638</v>
      </c>
      <c r="B58" t="s">
        <v>652</v>
      </c>
      <c r="C58" t="s">
        <v>661</v>
      </c>
      <c r="D58" t="s">
        <v>977</v>
      </c>
      <c r="E58" t="s">
        <v>978</v>
      </c>
      <c r="F58" s="2">
        <v>284578</v>
      </c>
      <c r="G58" s="2">
        <v>326985</v>
      </c>
      <c r="H58" s="2">
        <v>373567</v>
      </c>
      <c r="I58" s="2">
        <v>424283</v>
      </c>
      <c r="J58" s="2">
        <v>479167</v>
      </c>
      <c r="K58" s="2">
        <v>535483</v>
      </c>
      <c r="L58" s="2">
        <v>593250</v>
      </c>
      <c r="M58" s="2">
        <v>296998</v>
      </c>
      <c r="N58" s="2">
        <v>341641</v>
      </c>
      <c r="O58" s="2">
        <v>390765</v>
      </c>
      <c r="P58" s="2">
        <v>444333</v>
      </c>
      <c r="Q58" s="2">
        <v>502395</v>
      </c>
      <c r="R58" s="2">
        <v>562062</v>
      </c>
      <c r="S58" s="2">
        <v>623412</v>
      </c>
      <c r="T58" s="2">
        <v>1589118</v>
      </c>
      <c r="U58" s="2">
        <v>1824822</v>
      </c>
      <c r="V58" s="2">
        <v>2083340</v>
      </c>
      <c r="W58" s="2">
        <v>2364670</v>
      </c>
      <c r="X58" s="2">
        <v>2668806</v>
      </c>
      <c r="Y58" s="2">
        <v>2980549</v>
      </c>
      <c r="Z58" s="2">
        <v>3299894</v>
      </c>
      <c r="AA58" s="2">
        <v>4417681661</v>
      </c>
      <c r="AB58" s="2">
        <v>5140063320</v>
      </c>
      <c r="AC58" s="2">
        <v>5947271025</v>
      </c>
      <c r="AD58" s="2">
        <v>6840073950</v>
      </c>
      <c r="AE58" s="2">
        <v>7821068045</v>
      </c>
      <c r="AF58" s="2">
        <v>8844281576</v>
      </c>
      <c r="AG58" s="2">
        <v>9917065367</v>
      </c>
      <c r="AH58" s="1">
        <f>(Table1[[#This Row],[2050_BUILDINGS]]/Table1[[#This Row],[2020_BUILDINGS]])-1</f>
        <v>1.0846657155507455</v>
      </c>
      <c r="AI58" s="1">
        <f>(Table1[[#This Row],[2050_DWELLINGS]]/Table1[[#This Row],[2020_DWELLINGS]])-1</f>
        <v>1.0990444380096838</v>
      </c>
      <c r="AJ58" s="1">
        <f>(Table1[[#This Row],[2050_OCCUPANTS]]/Table1[[#This Row],[2020_OCCUPANTS]])-1</f>
        <v>1.0765569328394746</v>
      </c>
      <c r="AK58" s="1">
        <f>(Table1[[#This Row],[2050_TOTAL_REPL_COST_USD]]/Table1[[#This Row],[2020_TOTAL_REPL_COST_USD]])-1</f>
        <v>1.2448573998777319</v>
      </c>
      <c r="AL58"/>
      <c r="AM58"/>
    </row>
    <row r="59" spans="1:39" x14ac:dyDescent="0.2">
      <c r="A59" t="s">
        <v>638</v>
      </c>
      <c r="B59" t="s">
        <v>652</v>
      </c>
      <c r="C59" t="s">
        <v>662</v>
      </c>
      <c r="D59" t="s">
        <v>979</v>
      </c>
      <c r="E59" t="s">
        <v>980</v>
      </c>
      <c r="F59" s="2">
        <v>281079</v>
      </c>
      <c r="G59" s="2">
        <v>322970</v>
      </c>
      <c r="H59" s="2">
        <v>368983</v>
      </c>
      <c r="I59" s="2">
        <v>419065</v>
      </c>
      <c r="J59" s="2">
        <v>473285</v>
      </c>
      <c r="K59" s="2">
        <v>528906</v>
      </c>
      <c r="L59" s="2">
        <v>585960</v>
      </c>
      <c r="M59" s="2">
        <v>293347</v>
      </c>
      <c r="N59" s="2">
        <v>337449</v>
      </c>
      <c r="O59" s="2">
        <v>385966</v>
      </c>
      <c r="P59" s="2">
        <v>438868</v>
      </c>
      <c r="Q59" s="2">
        <v>496224</v>
      </c>
      <c r="R59" s="2">
        <v>555154</v>
      </c>
      <c r="S59" s="2">
        <v>615754</v>
      </c>
      <c r="T59" s="2">
        <v>1569593</v>
      </c>
      <c r="U59" s="2">
        <v>1802409</v>
      </c>
      <c r="V59" s="2">
        <v>2057748</v>
      </c>
      <c r="W59" s="2">
        <v>2335621</v>
      </c>
      <c r="X59" s="2">
        <v>2636022</v>
      </c>
      <c r="Y59" s="2">
        <v>2943932</v>
      </c>
      <c r="Z59" s="2">
        <v>3259356</v>
      </c>
      <c r="AA59" s="2">
        <v>4363412754</v>
      </c>
      <c r="AB59" s="2">
        <v>5076920323</v>
      </c>
      <c r="AC59" s="2">
        <v>5874211904</v>
      </c>
      <c r="AD59" s="2">
        <v>6756047215</v>
      </c>
      <c r="AE59" s="2">
        <v>7724990300</v>
      </c>
      <c r="AF59" s="2">
        <v>8735634185</v>
      </c>
      <c r="AG59" s="2">
        <v>9795239393</v>
      </c>
      <c r="AH59" s="1">
        <f>(Table1[[#This Row],[2050_BUILDINGS]]/Table1[[#This Row],[2020_BUILDINGS]])-1</f>
        <v>1.0846808192714503</v>
      </c>
      <c r="AI59" s="1">
        <f>(Table1[[#This Row],[2050_DWELLINGS]]/Table1[[#This Row],[2020_DWELLINGS]])-1</f>
        <v>1.0990635663565675</v>
      </c>
      <c r="AJ59" s="1">
        <f>(Table1[[#This Row],[2050_OCCUPANTS]]/Table1[[#This Row],[2020_OCCUPANTS]])-1</f>
        <v>1.0765612486803904</v>
      </c>
      <c r="AK59" s="1">
        <f>(Table1[[#This Row],[2050_TOTAL_REPL_COST_USD]]/Table1[[#This Row],[2020_TOTAL_REPL_COST_USD]])-1</f>
        <v>1.2448573960876312</v>
      </c>
      <c r="AL59"/>
      <c r="AM59"/>
    </row>
    <row r="60" spans="1:39" x14ac:dyDescent="0.2">
      <c r="A60" t="s">
        <v>638</v>
      </c>
      <c r="B60" t="s">
        <v>652</v>
      </c>
      <c r="C60" t="s">
        <v>663</v>
      </c>
      <c r="D60" t="s">
        <v>981</v>
      </c>
      <c r="E60" t="s">
        <v>982</v>
      </c>
      <c r="F60" s="2">
        <v>144324</v>
      </c>
      <c r="G60" s="2">
        <v>165851</v>
      </c>
      <c r="H60" s="2">
        <v>189463</v>
      </c>
      <c r="I60" s="2">
        <v>215183</v>
      </c>
      <c r="J60" s="2">
        <v>243020</v>
      </c>
      <c r="K60" s="2">
        <v>271592</v>
      </c>
      <c r="L60" s="2">
        <v>300890</v>
      </c>
      <c r="M60" s="2">
        <v>150636</v>
      </c>
      <c r="N60" s="2">
        <v>173289</v>
      </c>
      <c r="O60" s="2">
        <v>198187</v>
      </c>
      <c r="P60" s="2">
        <v>225355</v>
      </c>
      <c r="Q60" s="2">
        <v>254798</v>
      </c>
      <c r="R60" s="2">
        <v>285072</v>
      </c>
      <c r="S60" s="2">
        <v>316196</v>
      </c>
      <c r="T60" s="2">
        <v>805972</v>
      </c>
      <c r="U60" s="2">
        <v>925519</v>
      </c>
      <c r="V60" s="2">
        <v>1056634</v>
      </c>
      <c r="W60" s="2">
        <v>1199319</v>
      </c>
      <c r="X60" s="2">
        <v>1353572</v>
      </c>
      <c r="Y60" s="2">
        <v>1511678</v>
      </c>
      <c r="Z60" s="2">
        <v>1673644</v>
      </c>
      <c r="AA60" s="2">
        <v>2240567783</v>
      </c>
      <c r="AB60" s="2">
        <v>2606946614</v>
      </c>
      <c r="AC60" s="2">
        <v>3016347673</v>
      </c>
      <c r="AD60" s="2">
        <v>3469161089</v>
      </c>
      <c r="AE60" s="2">
        <v>3966703423</v>
      </c>
      <c r="AF60" s="2">
        <v>4485658734</v>
      </c>
      <c r="AG60" s="2">
        <v>5029755150</v>
      </c>
      <c r="AH60" s="1">
        <f>(Table1[[#This Row],[2050_BUILDINGS]]/Table1[[#This Row],[2020_BUILDINGS]])-1</f>
        <v>1.0848230370555139</v>
      </c>
      <c r="AI60" s="1">
        <f>(Table1[[#This Row],[2050_DWELLINGS]]/Table1[[#This Row],[2020_DWELLINGS]])-1</f>
        <v>1.0990732626994877</v>
      </c>
      <c r="AJ60" s="1">
        <f>(Table1[[#This Row],[2050_OCCUPANTS]]/Table1[[#This Row],[2020_OCCUPANTS]])-1</f>
        <v>1.076553527914121</v>
      </c>
      <c r="AK60" s="1">
        <f>(Table1[[#This Row],[2050_TOTAL_REPL_COST_USD]]/Table1[[#This Row],[2020_TOTAL_REPL_COST_USD]])-1</f>
        <v>1.2448573920247252</v>
      </c>
      <c r="AL60"/>
      <c r="AM60"/>
    </row>
    <row r="61" spans="1:39" x14ac:dyDescent="0.2">
      <c r="A61" t="s">
        <v>638</v>
      </c>
      <c r="B61" t="s">
        <v>652</v>
      </c>
      <c r="C61" t="s">
        <v>664</v>
      </c>
      <c r="D61" t="s">
        <v>983</v>
      </c>
      <c r="E61" t="s">
        <v>984</v>
      </c>
      <c r="F61" s="2">
        <v>332995</v>
      </c>
      <c r="G61" s="2">
        <v>382641</v>
      </c>
      <c r="H61" s="2">
        <v>437131</v>
      </c>
      <c r="I61" s="2">
        <v>496480</v>
      </c>
      <c r="J61" s="2">
        <v>560716</v>
      </c>
      <c r="K61" s="2">
        <v>626619</v>
      </c>
      <c r="L61" s="2">
        <v>694205</v>
      </c>
      <c r="M61" s="2">
        <v>347535</v>
      </c>
      <c r="N61" s="2">
        <v>399794</v>
      </c>
      <c r="O61" s="2">
        <v>457261</v>
      </c>
      <c r="P61" s="2">
        <v>519943</v>
      </c>
      <c r="Q61" s="2">
        <v>587890</v>
      </c>
      <c r="R61" s="2">
        <v>657729</v>
      </c>
      <c r="S61" s="2">
        <v>729502</v>
      </c>
      <c r="T61" s="2">
        <v>1859559</v>
      </c>
      <c r="U61" s="2">
        <v>2135384</v>
      </c>
      <c r="V61" s="2">
        <v>2437897</v>
      </c>
      <c r="W61" s="2">
        <v>2767099</v>
      </c>
      <c r="X61" s="2">
        <v>3122996</v>
      </c>
      <c r="Y61" s="2">
        <v>3487790</v>
      </c>
      <c r="Z61" s="2">
        <v>3861479</v>
      </c>
      <c r="AA61" s="2">
        <v>5169497899</v>
      </c>
      <c r="AB61" s="2">
        <v>6014816950</v>
      </c>
      <c r="AC61" s="2">
        <v>6959398034</v>
      </c>
      <c r="AD61" s="2">
        <v>8004141234</v>
      </c>
      <c r="AE61" s="2">
        <v>9152084268</v>
      </c>
      <c r="AF61" s="2">
        <v>10349431788</v>
      </c>
      <c r="AG61" s="2">
        <v>11604785601</v>
      </c>
      <c r="AH61" s="1">
        <f>(Table1[[#This Row],[2050_BUILDINGS]]/Table1[[#This Row],[2020_BUILDINGS]])-1</f>
        <v>1.0847310019669965</v>
      </c>
      <c r="AI61" s="1">
        <f>(Table1[[#This Row],[2050_DWELLINGS]]/Table1[[#This Row],[2020_DWELLINGS]])-1</f>
        <v>1.0990749133180833</v>
      </c>
      <c r="AJ61" s="1">
        <f>(Table1[[#This Row],[2050_OCCUPANTS]]/Table1[[#This Row],[2020_OCCUPANTS]])-1</f>
        <v>1.0765563233003093</v>
      </c>
      <c r="AK61" s="1">
        <f>(Table1[[#This Row],[2050_TOTAL_REPL_COST_USD]]/Table1[[#This Row],[2020_TOTAL_REPL_COST_USD]])-1</f>
        <v>1.2448573977068174</v>
      </c>
      <c r="AL61"/>
      <c r="AM61"/>
    </row>
    <row r="62" spans="1:39" x14ac:dyDescent="0.2">
      <c r="A62" t="s">
        <v>638</v>
      </c>
      <c r="B62" t="s">
        <v>652</v>
      </c>
      <c r="C62" t="s">
        <v>665</v>
      </c>
      <c r="D62" t="s">
        <v>985</v>
      </c>
      <c r="E62" t="s">
        <v>986</v>
      </c>
      <c r="F62" s="2">
        <v>406533</v>
      </c>
      <c r="G62" s="2">
        <v>467144</v>
      </c>
      <c r="H62" s="2">
        <v>533660</v>
      </c>
      <c r="I62" s="2">
        <v>606124</v>
      </c>
      <c r="J62" s="2">
        <v>684525</v>
      </c>
      <c r="K62" s="2">
        <v>765003</v>
      </c>
      <c r="L62" s="2">
        <v>847515</v>
      </c>
      <c r="M62" s="2">
        <v>424277</v>
      </c>
      <c r="N62" s="2">
        <v>488089</v>
      </c>
      <c r="O62" s="2">
        <v>558226</v>
      </c>
      <c r="P62" s="2">
        <v>634769</v>
      </c>
      <c r="Q62" s="2">
        <v>717701</v>
      </c>
      <c r="R62" s="2">
        <v>802961</v>
      </c>
      <c r="S62" s="2">
        <v>890598</v>
      </c>
      <c r="T62" s="2">
        <v>2270198</v>
      </c>
      <c r="U62" s="2">
        <v>2606928</v>
      </c>
      <c r="V62" s="2">
        <v>2976246</v>
      </c>
      <c r="W62" s="2">
        <v>3378146</v>
      </c>
      <c r="X62" s="2">
        <v>3812635</v>
      </c>
      <c r="Y62" s="2">
        <v>4257986</v>
      </c>
      <c r="Z62" s="2">
        <v>4714203</v>
      </c>
      <c r="AA62" s="2">
        <v>6311060877</v>
      </c>
      <c r="AB62" s="2">
        <v>7343048910</v>
      </c>
      <c r="AC62" s="2">
        <v>8496218690</v>
      </c>
      <c r="AD62" s="2">
        <v>9771669037</v>
      </c>
      <c r="AE62" s="2">
        <v>11173108504</v>
      </c>
      <c r="AF62" s="2">
        <v>12634862295</v>
      </c>
      <c r="AG62" s="2">
        <v>14167431708</v>
      </c>
      <c r="AH62" s="1">
        <f>(Table1[[#This Row],[2050_BUILDINGS]]/Table1[[#This Row],[2020_BUILDINGS]])-1</f>
        <v>1.0847385083129781</v>
      </c>
      <c r="AI62" s="1">
        <f>(Table1[[#This Row],[2050_DWELLINGS]]/Table1[[#This Row],[2020_DWELLINGS]])-1</f>
        <v>1.0990956379912178</v>
      </c>
      <c r="AJ62" s="1">
        <f>(Table1[[#This Row],[2050_OCCUPANTS]]/Table1[[#This Row],[2020_OCCUPANTS]])-1</f>
        <v>1.076560282407085</v>
      </c>
      <c r="AK62" s="1">
        <f>(Table1[[#This Row],[2050_TOTAL_REPL_COST_USD]]/Table1[[#This Row],[2020_TOTAL_REPL_COST_USD]])-1</f>
        <v>1.2448573994321177</v>
      </c>
      <c r="AL62"/>
      <c r="AM62"/>
    </row>
    <row r="63" spans="1:39" x14ac:dyDescent="0.2">
      <c r="A63" t="s">
        <v>529</v>
      </c>
      <c r="B63" t="s">
        <v>549</v>
      </c>
      <c r="C63" t="s">
        <v>550</v>
      </c>
      <c r="D63" t="s">
        <v>987</v>
      </c>
      <c r="E63" t="s">
        <v>988</v>
      </c>
      <c r="F63" s="2">
        <v>90260</v>
      </c>
      <c r="G63" s="2">
        <v>99271</v>
      </c>
      <c r="H63" s="2">
        <v>107714</v>
      </c>
      <c r="I63" s="2">
        <v>116116</v>
      </c>
      <c r="J63" s="2">
        <v>124384</v>
      </c>
      <c r="K63" s="2">
        <v>131806</v>
      </c>
      <c r="L63" s="2">
        <v>138655</v>
      </c>
      <c r="M63" s="2">
        <v>103319</v>
      </c>
      <c r="N63" s="2">
        <v>113175</v>
      </c>
      <c r="O63" s="2">
        <v>122170</v>
      </c>
      <c r="P63" s="2">
        <v>131173</v>
      </c>
      <c r="Q63" s="2">
        <v>140143</v>
      </c>
      <c r="R63" s="2">
        <v>148225</v>
      </c>
      <c r="S63" s="2">
        <v>155425</v>
      </c>
      <c r="T63" s="2">
        <v>341748</v>
      </c>
      <c r="U63" s="2">
        <v>373737</v>
      </c>
      <c r="V63" s="2">
        <v>402823</v>
      </c>
      <c r="W63" s="2">
        <v>431906</v>
      </c>
      <c r="X63" s="2">
        <v>460996</v>
      </c>
      <c r="Y63" s="2">
        <v>487169</v>
      </c>
      <c r="Z63" s="2">
        <v>510441</v>
      </c>
      <c r="AA63" s="2">
        <v>3467106716</v>
      </c>
      <c r="AB63" s="2">
        <v>3850687328</v>
      </c>
      <c r="AC63" s="2">
        <v>4209744684</v>
      </c>
      <c r="AD63" s="2">
        <v>4567063022</v>
      </c>
      <c r="AE63" s="2">
        <v>4918777877</v>
      </c>
      <c r="AF63" s="2">
        <v>5234456585</v>
      </c>
      <c r="AG63" s="2">
        <v>5526127283</v>
      </c>
      <c r="AH63" s="1">
        <f>(Table1[[#This Row],[2050_BUILDINGS]]/Table1[[#This Row],[2020_BUILDINGS]])-1</f>
        <v>0.53617327719920227</v>
      </c>
      <c r="AI63" s="1">
        <f>(Table1[[#This Row],[2050_DWELLINGS]]/Table1[[#This Row],[2020_DWELLINGS]])-1</f>
        <v>0.50432156718512577</v>
      </c>
      <c r="AJ63" s="1">
        <f>(Table1[[#This Row],[2050_OCCUPANTS]]/Table1[[#This Row],[2020_OCCUPANTS]])-1</f>
        <v>0.49361810456827837</v>
      </c>
      <c r="AK63" s="1">
        <f>(Table1[[#This Row],[2050_TOTAL_REPL_COST_USD]]/Table1[[#This Row],[2020_TOTAL_REPL_COST_USD]])-1</f>
        <v>0.59387285585933491</v>
      </c>
      <c r="AL63"/>
      <c r="AM63"/>
    </row>
    <row r="64" spans="1:39" x14ac:dyDescent="0.2">
      <c r="A64" t="s">
        <v>529</v>
      </c>
      <c r="B64" t="s">
        <v>549</v>
      </c>
      <c r="C64" t="s">
        <v>551</v>
      </c>
      <c r="D64" t="s">
        <v>989</v>
      </c>
      <c r="E64" t="s">
        <v>990</v>
      </c>
      <c r="F64" s="2">
        <v>7515</v>
      </c>
      <c r="G64" s="2">
        <v>8264</v>
      </c>
      <c r="H64" s="2">
        <v>8967</v>
      </c>
      <c r="I64" s="2">
        <v>9662</v>
      </c>
      <c r="J64" s="2">
        <v>10342</v>
      </c>
      <c r="K64" s="2">
        <v>10974</v>
      </c>
      <c r="L64" s="2">
        <v>11535</v>
      </c>
      <c r="M64" s="2">
        <v>8603</v>
      </c>
      <c r="N64" s="2">
        <v>9415</v>
      </c>
      <c r="O64" s="2">
        <v>10174</v>
      </c>
      <c r="P64" s="2">
        <v>10915</v>
      </c>
      <c r="Q64" s="2">
        <v>11660</v>
      </c>
      <c r="R64" s="2">
        <v>12340</v>
      </c>
      <c r="S64" s="2">
        <v>12933</v>
      </c>
      <c r="T64" s="2">
        <v>28446</v>
      </c>
      <c r="U64" s="2">
        <v>31110</v>
      </c>
      <c r="V64" s="2">
        <v>33530</v>
      </c>
      <c r="W64" s="2">
        <v>35949</v>
      </c>
      <c r="X64" s="2">
        <v>38373</v>
      </c>
      <c r="Y64" s="2">
        <v>40553</v>
      </c>
      <c r="Z64" s="2">
        <v>42494</v>
      </c>
      <c r="AA64" s="2">
        <v>288610572</v>
      </c>
      <c r="AB64" s="2">
        <v>320540771</v>
      </c>
      <c r="AC64" s="2">
        <v>350429611</v>
      </c>
      <c r="AD64" s="2">
        <v>380173668</v>
      </c>
      <c r="AE64" s="2">
        <v>409451293</v>
      </c>
      <c r="AF64" s="2">
        <v>435729170</v>
      </c>
      <c r="AG64" s="2">
        <v>460008561</v>
      </c>
      <c r="AH64" s="1">
        <f>(Table1[[#This Row],[2050_BUILDINGS]]/Table1[[#This Row],[2020_BUILDINGS]])-1</f>
        <v>0.53493013972055881</v>
      </c>
      <c r="AI64" s="1">
        <f>(Table1[[#This Row],[2050_DWELLINGS]]/Table1[[#This Row],[2020_DWELLINGS]])-1</f>
        <v>0.5033127978612113</v>
      </c>
      <c r="AJ64" s="1">
        <f>(Table1[[#This Row],[2050_OCCUPANTS]]/Table1[[#This Row],[2020_OCCUPANTS]])-1</f>
        <v>0.49384799268789981</v>
      </c>
      <c r="AK64" s="1">
        <f>(Table1[[#This Row],[2050_TOTAL_REPL_COST_USD]]/Table1[[#This Row],[2020_TOTAL_REPL_COST_USD]])-1</f>
        <v>0.59387287101873731</v>
      </c>
      <c r="AL64"/>
      <c r="AM64"/>
    </row>
    <row r="65" spans="1:39" x14ac:dyDescent="0.2">
      <c r="A65" t="s">
        <v>529</v>
      </c>
      <c r="B65" t="s">
        <v>549</v>
      </c>
      <c r="C65" t="s">
        <v>552</v>
      </c>
      <c r="D65" t="s">
        <v>991</v>
      </c>
      <c r="E65" t="s">
        <v>992</v>
      </c>
      <c r="F65" s="2">
        <v>30990</v>
      </c>
      <c r="G65" s="2">
        <v>34073</v>
      </c>
      <c r="H65" s="2">
        <v>36982</v>
      </c>
      <c r="I65" s="2">
        <v>39859</v>
      </c>
      <c r="J65" s="2">
        <v>42699</v>
      </c>
      <c r="K65" s="2">
        <v>45250</v>
      </c>
      <c r="L65" s="2">
        <v>47606</v>
      </c>
      <c r="M65" s="2">
        <v>35472</v>
      </c>
      <c r="N65" s="2">
        <v>38846</v>
      </c>
      <c r="O65" s="2">
        <v>41941</v>
      </c>
      <c r="P65" s="2">
        <v>45025</v>
      </c>
      <c r="Q65" s="2">
        <v>48113</v>
      </c>
      <c r="R65" s="2">
        <v>50879</v>
      </c>
      <c r="S65" s="2">
        <v>53364</v>
      </c>
      <c r="T65" s="2">
        <v>117325</v>
      </c>
      <c r="U65" s="2">
        <v>128307</v>
      </c>
      <c r="V65" s="2">
        <v>138294</v>
      </c>
      <c r="W65" s="2">
        <v>148272</v>
      </c>
      <c r="X65" s="2">
        <v>158260</v>
      </c>
      <c r="Y65" s="2">
        <v>167247</v>
      </c>
      <c r="Z65" s="2">
        <v>175233</v>
      </c>
      <c r="AA65" s="2">
        <v>1190287552</v>
      </c>
      <c r="AB65" s="2">
        <v>1321974078</v>
      </c>
      <c r="AC65" s="2">
        <v>1445241558</v>
      </c>
      <c r="AD65" s="2">
        <v>1567912025</v>
      </c>
      <c r="AE65" s="2">
        <v>1688658749</v>
      </c>
      <c r="AF65" s="2">
        <v>1797033968</v>
      </c>
      <c r="AG65" s="2">
        <v>1897167025</v>
      </c>
      <c r="AH65" s="1">
        <f>(Table1[[#This Row],[2050_BUILDINGS]]/Table1[[#This Row],[2020_BUILDINGS]])-1</f>
        <v>0.5361729590190385</v>
      </c>
      <c r="AI65" s="1">
        <f>(Table1[[#This Row],[2050_DWELLINGS]]/Table1[[#This Row],[2020_DWELLINGS]])-1</f>
        <v>0.50439783491204326</v>
      </c>
      <c r="AJ65" s="1">
        <f>(Table1[[#This Row],[2050_OCCUPANTS]]/Table1[[#This Row],[2020_OCCUPANTS]])-1</f>
        <v>0.49356914553590459</v>
      </c>
      <c r="AK65" s="1">
        <f>(Table1[[#This Row],[2050_TOTAL_REPL_COST_USD]]/Table1[[#This Row],[2020_TOTAL_REPL_COST_USD]])-1</f>
        <v>0.59387286022797969</v>
      </c>
      <c r="AL65"/>
      <c r="AM65"/>
    </row>
    <row r="66" spans="1:39" x14ac:dyDescent="0.2">
      <c r="A66" t="s">
        <v>529</v>
      </c>
      <c r="B66" t="s">
        <v>549</v>
      </c>
      <c r="C66" t="s">
        <v>553</v>
      </c>
      <c r="D66" t="s">
        <v>993</v>
      </c>
      <c r="E66" t="s">
        <v>994</v>
      </c>
      <c r="F66" s="2">
        <v>45481</v>
      </c>
      <c r="G66" s="2">
        <v>50033</v>
      </c>
      <c r="H66" s="2">
        <v>54281</v>
      </c>
      <c r="I66" s="2">
        <v>58510</v>
      </c>
      <c r="J66" s="2">
        <v>62676</v>
      </c>
      <c r="K66" s="2">
        <v>66412</v>
      </c>
      <c r="L66" s="2">
        <v>69877</v>
      </c>
      <c r="M66" s="2">
        <v>52059</v>
      </c>
      <c r="N66" s="2">
        <v>57039</v>
      </c>
      <c r="O66" s="2">
        <v>61569</v>
      </c>
      <c r="P66" s="2">
        <v>66091</v>
      </c>
      <c r="Q66" s="2">
        <v>70623</v>
      </c>
      <c r="R66" s="2">
        <v>74698</v>
      </c>
      <c r="S66" s="2">
        <v>78323</v>
      </c>
      <c r="T66" s="2">
        <v>172225</v>
      </c>
      <c r="U66" s="2">
        <v>188350</v>
      </c>
      <c r="V66" s="2">
        <v>203008</v>
      </c>
      <c r="W66" s="2">
        <v>217666</v>
      </c>
      <c r="X66" s="2">
        <v>232322</v>
      </c>
      <c r="Y66" s="2">
        <v>245513</v>
      </c>
      <c r="Z66" s="2">
        <v>257244</v>
      </c>
      <c r="AA66" s="2">
        <v>1747284414</v>
      </c>
      <c r="AB66" s="2">
        <v>1940593846</v>
      </c>
      <c r="AC66" s="2">
        <v>2121544524</v>
      </c>
      <c r="AD66" s="2">
        <v>2301618808</v>
      </c>
      <c r="AE66" s="2">
        <v>2478869162</v>
      </c>
      <c r="AF66" s="2">
        <v>2637958725</v>
      </c>
      <c r="AG66" s="2">
        <v>2784949195</v>
      </c>
      <c r="AH66" s="1">
        <f>(Table1[[#This Row],[2050_BUILDINGS]]/Table1[[#This Row],[2020_BUILDINGS]])-1</f>
        <v>0.53639981530749115</v>
      </c>
      <c r="AI66" s="1">
        <f>(Table1[[#This Row],[2050_DWELLINGS]]/Table1[[#This Row],[2020_DWELLINGS]])-1</f>
        <v>0.50450450450450446</v>
      </c>
      <c r="AJ66" s="1">
        <f>(Table1[[#This Row],[2050_OCCUPANTS]]/Table1[[#This Row],[2020_OCCUPANTS]])-1</f>
        <v>0.49365074756858762</v>
      </c>
      <c r="AK66" s="1">
        <f>(Table1[[#This Row],[2050_TOTAL_REPL_COST_USD]]/Table1[[#This Row],[2020_TOTAL_REPL_COST_USD]])-1</f>
        <v>0.59387285360401543</v>
      </c>
      <c r="AL66"/>
      <c r="AM66"/>
    </row>
    <row r="67" spans="1:39" x14ac:dyDescent="0.2">
      <c r="A67" t="s">
        <v>529</v>
      </c>
      <c r="B67" t="s">
        <v>549</v>
      </c>
      <c r="C67" t="s">
        <v>554</v>
      </c>
      <c r="D67" t="s">
        <v>995</v>
      </c>
      <c r="E67" t="s">
        <v>996</v>
      </c>
      <c r="F67" s="2">
        <v>187856</v>
      </c>
      <c r="G67" s="2">
        <v>206618</v>
      </c>
      <c r="H67" s="2">
        <v>224177</v>
      </c>
      <c r="I67" s="2">
        <v>241643</v>
      </c>
      <c r="J67" s="2">
        <v>258858</v>
      </c>
      <c r="K67" s="2">
        <v>274301</v>
      </c>
      <c r="L67" s="2">
        <v>288554</v>
      </c>
      <c r="M67" s="2">
        <v>215008</v>
      </c>
      <c r="N67" s="2">
        <v>235550</v>
      </c>
      <c r="O67" s="2">
        <v>254265</v>
      </c>
      <c r="P67" s="2">
        <v>272964</v>
      </c>
      <c r="Q67" s="2">
        <v>291663</v>
      </c>
      <c r="R67" s="2">
        <v>308480</v>
      </c>
      <c r="S67" s="2">
        <v>323447</v>
      </c>
      <c r="T67" s="2">
        <v>711192</v>
      </c>
      <c r="U67" s="2">
        <v>777774</v>
      </c>
      <c r="V67" s="2">
        <v>838298</v>
      </c>
      <c r="W67" s="2">
        <v>898826</v>
      </c>
      <c r="X67" s="2">
        <v>959351</v>
      </c>
      <c r="Y67" s="2">
        <v>1013839</v>
      </c>
      <c r="Z67" s="2">
        <v>1062258</v>
      </c>
      <c r="AA67" s="2">
        <v>7215303473</v>
      </c>
      <c r="AB67" s="2">
        <v>8013562883</v>
      </c>
      <c r="AC67" s="2">
        <v>8760787572</v>
      </c>
      <c r="AD67" s="2">
        <v>9504393258</v>
      </c>
      <c r="AE67" s="2">
        <v>10236337689</v>
      </c>
      <c r="AF67" s="2">
        <v>10893288230</v>
      </c>
      <c r="AG67" s="2">
        <v>11500276352</v>
      </c>
      <c r="AH67" s="1">
        <f>(Table1[[#This Row],[2050_BUILDINGS]]/Table1[[#This Row],[2020_BUILDINGS]])-1</f>
        <v>0.53603824205774631</v>
      </c>
      <c r="AI67" s="1">
        <f>(Table1[[#This Row],[2050_DWELLINGS]]/Table1[[#This Row],[2020_DWELLINGS]])-1</f>
        <v>0.50434867539812478</v>
      </c>
      <c r="AJ67" s="1">
        <f>(Table1[[#This Row],[2050_OCCUPANTS]]/Table1[[#This Row],[2020_OCCUPANTS]])-1</f>
        <v>0.4936304120406303</v>
      </c>
      <c r="AK67" s="1">
        <f>(Table1[[#This Row],[2050_TOTAL_REPL_COST_USD]]/Table1[[#This Row],[2020_TOTAL_REPL_COST_USD]])-1</f>
        <v>0.59387285580358018</v>
      </c>
      <c r="AL67"/>
      <c r="AM67"/>
    </row>
    <row r="68" spans="1:39" x14ac:dyDescent="0.2">
      <c r="A68" t="s">
        <v>529</v>
      </c>
      <c r="B68" t="s">
        <v>549</v>
      </c>
      <c r="C68" t="s">
        <v>555</v>
      </c>
      <c r="D68" t="s">
        <v>997</v>
      </c>
      <c r="E68" t="s">
        <v>998</v>
      </c>
      <c r="F68" s="2">
        <v>14434</v>
      </c>
      <c r="G68" s="2">
        <v>15879</v>
      </c>
      <c r="H68" s="2">
        <v>17228</v>
      </c>
      <c r="I68" s="2">
        <v>18564</v>
      </c>
      <c r="J68" s="2">
        <v>19902</v>
      </c>
      <c r="K68" s="2">
        <v>21085</v>
      </c>
      <c r="L68" s="2">
        <v>22177</v>
      </c>
      <c r="M68" s="2">
        <v>16522</v>
      </c>
      <c r="N68" s="2">
        <v>18107</v>
      </c>
      <c r="O68" s="2">
        <v>19547</v>
      </c>
      <c r="P68" s="2">
        <v>20968</v>
      </c>
      <c r="Q68" s="2">
        <v>22418</v>
      </c>
      <c r="R68" s="2">
        <v>23708</v>
      </c>
      <c r="S68" s="2">
        <v>24847</v>
      </c>
      <c r="T68" s="2">
        <v>54661</v>
      </c>
      <c r="U68" s="2">
        <v>59773</v>
      </c>
      <c r="V68" s="2">
        <v>64429</v>
      </c>
      <c r="W68" s="2">
        <v>69081</v>
      </c>
      <c r="X68" s="2">
        <v>73733</v>
      </c>
      <c r="Y68" s="2">
        <v>77914</v>
      </c>
      <c r="Z68" s="2">
        <v>81638</v>
      </c>
      <c r="AA68" s="2">
        <v>554539551</v>
      </c>
      <c r="AB68" s="2">
        <v>615890596</v>
      </c>
      <c r="AC68" s="2">
        <v>673319316</v>
      </c>
      <c r="AD68" s="2">
        <v>730469896</v>
      </c>
      <c r="AE68" s="2">
        <v>786724236</v>
      </c>
      <c r="AF68" s="2">
        <v>837214842</v>
      </c>
      <c r="AG68" s="2">
        <v>883865534</v>
      </c>
      <c r="AH68" s="1">
        <f>(Table1[[#This Row],[2050_BUILDINGS]]/Table1[[#This Row],[2020_BUILDINGS]])-1</f>
        <v>0.53644173479285029</v>
      </c>
      <c r="AI68" s="1">
        <f>(Table1[[#This Row],[2050_DWELLINGS]]/Table1[[#This Row],[2020_DWELLINGS]])-1</f>
        <v>0.50387362304805716</v>
      </c>
      <c r="AJ68" s="1">
        <f>(Table1[[#This Row],[2050_OCCUPANTS]]/Table1[[#This Row],[2020_OCCUPANTS]])-1</f>
        <v>0.49353286621174153</v>
      </c>
      <c r="AK68" s="1">
        <f>(Table1[[#This Row],[2050_TOTAL_REPL_COST_USD]]/Table1[[#This Row],[2020_TOTAL_REPL_COST_USD]])-1</f>
        <v>0.59387284893589132</v>
      </c>
      <c r="AL68"/>
      <c r="AM68"/>
    </row>
    <row r="69" spans="1:39" x14ac:dyDescent="0.2">
      <c r="A69" t="s">
        <v>529</v>
      </c>
      <c r="B69" t="s">
        <v>549</v>
      </c>
      <c r="C69" t="s">
        <v>556</v>
      </c>
      <c r="D69" t="s">
        <v>999</v>
      </c>
      <c r="E69" t="s">
        <v>1000</v>
      </c>
      <c r="F69" s="2">
        <v>114774</v>
      </c>
      <c r="G69" s="2">
        <v>126239</v>
      </c>
      <c r="H69" s="2">
        <v>136974</v>
      </c>
      <c r="I69" s="2">
        <v>147650</v>
      </c>
      <c r="J69" s="2">
        <v>158156</v>
      </c>
      <c r="K69" s="2">
        <v>167598</v>
      </c>
      <c r="L69" s="2">
        <v>176304</v>
      </c>
      <c r="M69" s="2">
        <v>131368</v>
      </c>
      <c r="N69" s="2">
        <v>143916</v>
      </c>
      <c r="O69" s="2">
        <v>155360</v>
      </c>
      <c r="P69" s="2">
        <v>166776</v>
      </c>
      <c r="Q69" s="2">
        <v>178201</v>
      </c>
      <c r="R69" s="2">
        <v>188484</v>
      </c>
      <c r="S69" s="2">
        <v>197631</v>
      </c>
      <c r="T69" s="2">
        <v>434542</v>
      </c>
      <c r="U69" s="2">
        <v>475215</v>
      </c>
      <c r="V69" s="2">
        <v>512199</v>
      </c>
      <c r="W69" s="2">
        <v>549185</v>
      </c>
      <c r="X69" s="2">
        <v>586167</v>
      </c>
      <c r="Y69" s="2">
        <v>619444</v>
      </c>
      <c r="Z69" s="2">
        <v>649037</v>
      </c>
      <c r="AA69" s="2">
        <v>4408545804</v>
      </c>
      <c r="AB69" s="2">
        <v>4896281795</v>
      </c>
      <c r="AC69" s="2">
        <v>5352835608</v>
      </c>
      <c r="AD69" s="2">
        <v>5807178213</v>
      </c>
      <c r="AE69" s="2">
        <v>6254395793</v>
      </c>
      <c r="AF69" s="2">
        <v>6655792154</v>
      </c>
      <c r="AG69" s="2">
        <v>7026661504</v>
      </c>
      <c r="AH69" s="1">
        <f>(Table1[[#This Row],[2050_BUILDINGS]]/Table1[[#This Row],[2020_BUILDINGS]])-1</f>
        <v>0.53609702545872762</v>
      </c>
      <c r="AI69" s="1">
        <f>(Table1[[#This Row],[2050_DWELLINGS]]/Table1[[#This Row],[2020_DWELLINGS]])-1</f>
        <v>0.50440746604957076</v>
      </c>
      <c r="AJ69" s="1">
        <f>(Table1[[#This Row],[2050_OCCUPANTS]]/Table1[[#This Row],[2020_OCCUPANTS]])-1</f>
        <v>0.49361166469524242</v>
      </c>
      <c r="AK69" s="1">
        <f>(Table1[[#This Row],[2050_TOTAL_REPL_COST_USD]]/Table1[[#This Row],[2020_TOTAL_REPL_COST_USD]])-1</f>
        <v>0.59387285885166685</v>
      </c>
      <c r="AL69"/>
      <c r="AM69"/>
    </row>
    <row r="70" spans="1:39" x14ac:dyDescent="0.2">
      <c r="A70" t="s">
        <v>529</v>
      </c>
      <c r="B70" t="s">
        <v>549</v>
      </c>
      <c r="C70" t="s">
        <v>557</v>
      </c>
      <c r="D70" t="s">
        <v>1001</v>
      </c>
      <c r="E70" t="s">
        <v>1002</v>
      </c>
      <c r="F70" s="2">
        <v>67245</v>
      </c>
      <c r="G70" s="2">
        <v>73958</v>
      </c>
      <c r="H70" s="2">
        <v>80250</v>
      </c>
      <c r="I70" s="2">
        <v>86500</v>
      </c>
      <c r="J70" s="2">
        <v>92654</v>
      </c>
      <c r="K70" s="2">
        <v>98189</v>
      </c>
      <c r="L70" s="2">
        <v>103299</v>
      </c>
      <c r="M70" s="2">
        <v>76970</v>
      </c>
      <c r="N70" s="2">
        <v>84312</v>
      </c>
      <c r="O70" s="2">
        <v>91016</v>
      </c>
      <c r="P70" s="2">
        <v>97713</v>
      </c>
      <c r="Q70" s="2">
        <v>104385</v>
      </c>
      <c r="R70" s="2">
        <v>110431</v>
      </c>
      <c r="S70" s="2">
        <v>115788</v>
      </c>
      <c r="T70" s="2">
        <v>254592</v>
      </c>
      <c r="U70" s="2">
        <v>278426</v>
      </c>
      <c r="V70" s="2">
        <v>300091</v>
      </c>
      <c r="W70" s="2">
        <v>321763</v>
      </c>
      <c r="X70" s="2">
        <v>343430</v>
      </c>
      <c r="Y70" s="2">
        <v>362928</v>
      </c>
      <c r="Z70" s="2">
        <v>380265</v>
      </c>
      <c r="AA70" s="2">
        <v>2582913694</v>
      </c>
      <c r="AB70" s="2">
        <v>2868672318</v>
      </c>
      <c r="AC70" s="2">
        <v>3136161668</v>
      </c>
      <c r="AD70" s="2">
        <v>3402355508</v>
      </c>
      <c r="AE70" s="2">
        <v>3664374877</v>
      </c>
      <c r="AF70" s="2">
        <v>3899548162</v>
      </c>
      <c r="AG70" s="2">
        <v>4116836022</v>
      </c>
      <c r="AH70" s="1">
        <f>(Table1[[#This Row],[2050_BUILDINGS]]/Table1[[#This Row],[2020_BUILDINGS]])-1</f>
        <v>0.5361588222172653</v>
      </c>
      <c r="AI70" s="1">
        <f>(Table1[[#This Row],[2050_DWELLINGS]]/Table1[[#This Row],[2020_DWELLINGS]])-1</f>
        <v>0.50432636091983896</v>
      </c>
      <c r="AJ70" s="1">
        <f>(Table1[[#This Row],[2050_OCCUPANTS]]/Table1[[#This Row],[2020_OCCUPANTS]])-1</f>
        <v>0.49362509426847656</v>
      </c>
      <c r="AK70" s="1">
        <f>(Table1[[#This Row],[2050_TOTAL_REPL_COST_USD]]/Table1[[#This Row],[2020_TOTAL_REPL_COST_USD]])-1</f>
        <v>0.59387285435174908</v>
      </c>
      <c r="AL70"/>
      <c r="AM70"/>
    </row>
    <row r="71" spans="1:39" x14ac:dyDescent="0.2">
      <c r="A71" t="s">
        <v>529</v>
      </c>
      <c r="B71" t="s">
        <v>549</v>
      </c>
      <c r="C71" t="s">
        <v>558</v>
      </c>
      <c r="D71" t="s">
        <v>1003</v>
      </c>
      <c r="E71" t="s">
        <v>1004</v>
      </c>
      <c r="F71" s="2">
        <v>15370</v>
      </c>
      <c r="G71" s="2">
        <v>16907</v>
      </c>
      <c r="H71" s="2">
        <v>18340</v>
      </c>
      <c r="I71" s="2">
        <v>19769</v>
      </c>
      <c r="J71" s="2">
        <v>21186</v>
      </c>
      <c r="K71" s="2">
        <v>22442</v>
      </c>
      <c r="L71" s="2">
        <v>23609</v>
      </c>
      <c r="M71" s="2">
        <v>17582</v>
      </c>
      <c r="N71" s="2">
        <v>19276</v>
      </c>
      <c r="O71" s="2">
        <v>20799</v>
      </c>
      <c r="P71" s="2">
        <v>22334</v>
      </c>
      <c r="Q71" s="2">
        <v>23870</v>
      </c>
      <c r="R71" s="2">
        <v>25237</v>
      </c>
      <c r="S71" s="2">
        <v>26465</v>
      </c>
      <c r="T71" s="2">
        <v>58195</v>
      </c>
      <c r="U71" s="2">
        <v>63651</v>
      </c>
      <c r="V71" s="2">
        <v>68599</v>
      </c>
      <c r="W71" s="2">
        <v>73552</v>
      </c>
      <c r="X71" s="2">
        <v>78505</v>
      </c>
      <c r="Y71" s="2">
        <v>82964</v>
      </c>
      <c r="Z71" s="2">
        <v>86920</v>
      </c>
      <c r="AA71" s="2">
        <v>590445025</v>
      </c>
      <c r="AB71" s="2">
        <v>655768451</v>
      </c>
      <c r="AC71" s="2">
        <v>716915577</v>
      </c>
      <c r="AD71" s="2">
        <v>777766551</v>
      </c>
      <c r="AE71" s="2">
        <v>837663268</v>
      </c>
      <c r="AF71" s="2">
        <v>891423055</v>
      </c>
      <c r="AG71" s="2">
        <v>941094302</v>
      </c>
      <c r="AH71" s="1">
        <f>(Table1[[#This Row],[2050_BUILDINGS]]/Table1[[#This Row],[2020_BUILDINGS]])-1</f>
        <v>0.53604424202992851</v>
      </c>
      <c r="AI71" s="1">
        <f>(Table1[[#This Row],[2050_DWELLINGS]]/Table1[[#This Row],[2020_DWELLINGS]])-1</f>
        <v>0.50523262427482662</v>
      </c>
      <c r="AJ71" s="1">
        <f>(Table1[[#This Row],[2050_OCCUPANTS]]/Table1[[#This Row],[2020_OCCUPANTS]])-1</f>
        <v>0.49359910645244431</v>
      </c>
      <c r="AK71" s="1">
        <f>(Table1[[#This Row],[2050_TOTAL_REPL_COST_USD]]/Table1[[#This Row],[2020_TOTAL_REPL_COST_USD]])-1</f>
        <v>0.59387286225334868</v>
      </c>
      <c r="AL71"/>
      <c r="AM71"/>
    </row>
    <row r="72" spans="1:39" x14ac:dyDescent="0.2">
      <c r="A72" t="s">
        <v>529</v>
      </c>
      <c r="B72" t="s">
        <v>549</v>
      </c>
      <c r="C72" t="s">
        <v>559</v>
      </c>
      <c r="D72" t="s">
        <v>1005</v>
      </c>
      <c r="E72" t="s">
        <v>1006</v>
      </c>
      <c r="F72" s="2">
        <v>47161</v>
      </c>
      <c r="G72" s="2">
        <v>51890</v>
      </c>
      <c r="H72" s="2">
        <v>56294</v>
      </c>
      <c r="I72" s="2">
        <v>60688</v>
      </c>
      <c r="J72" s="2">
        <v>64997</v>
      </c>
      <c r="K72" s="2">
        <v>68872</v>
      </c>
      <c r="L72" s="2">
        <v>72461</v>
      </c>
      <c r="M72" s="2">
        <v>53980</v>
      </c>
      <c r="N72" s="2">
        <v>59152</v>
      </c>
      <c r="O72" s="2">
        <v>63842</v>
      </c>
      <c r="P72" s="2">
        <v>68548</v>
      </c>
      <c r="Q72" s="2">
        <v>73240</v>
      </c>
      <c r="R72" s="2">
        <v>77456</v>
      </c>
      <c r="S72" s="2">
        <v>81219</v>
      </c>
      <c r="T72" s="2">
        <v>178595</v>
      </c>
      <c r="U72" s="2">
        <v>195313</v>
      </c>
      <c r="V72" s="2">
        <v>210508</v>
      </c>
      <c r="W72" s="2">
        <v>225709</v>
      </c>
      <c r="X72" s="2">
        <v>240907</v>
      </c>
      <c r="Y72" s="2">
        <v>254585</v>
      </c>
      <c r="Z72" s="2">
        <v>266746</v>
      </c>
      <c r="AA72" s="2">
        <v>1811843518</v>
      </c>
      <c r="AB72" s="2">
        <v>2012295398</v>
      </c>
      <c r="AC72" s="2">
        <v>2199931892</v>
      </c>
      <c r="AD72" s="2">
        <v>2386659614</v>
      </c>
      <c r="AE72" s="2">
        <v>2570459058</v>
      </c>
      <c r="AF72" s="2">
        <v>2735426694</v>
      </c>
      <c r="AG72" s="2">
        <v>2887848211</v>
      </c>
      <c r="AH72" s="1">
        <f>(Table1[[#This Row],[2050_BUILDINGS]]/Table1[[#This Row],[2020_BUILDINGS]])-1</f>
        <v>0.53646021076737127</v>
      </c>
      <c r="AI72" s="1">
        <f>(Table1[[#This Row],[2050_DWELLINGS]]/Table1[[#This Row],[2020_DWELLINGS]])-1</f>
        <v>0.50461281956280102</v>
      </c>
      <c r="AJ72" s="1">
        <f>(Table1[[#This Row],[2050_OCCUPANTS]]/Table1[[#This Row],[2020_OCCUPANTS]])-1</f>
        <v>0.49358044738094575</v>
      </c>
      <c r="AK72" s="1">
        <f>(Table1[[#This Row],[2050_TOTAL_REPL_COST_USD]]/Table1[[#This Row],[2020_TOTAL_REPL_COST_USD]])-1</f>
        <v>0.593872860603186</v>
      </c>
      <c r="AL72"/>
      <c r="AM72"/>
    </row>
    <row r="73" spans="1:39" x14ac:dyDescent="0.2">
      <c r="A73" t="s">
        <v>12</v>
      </c>
      <c r="B73" t="s">
        <v>31</v>
      </c>
      <c r="C73" t="s">
        <v>32</v>
      </c>
      <c r="D73" t="s">
        <v>1007</v>
      </c>
      <c r="E73" t="s">
        <v>1008</v>
      </c>
      <c r="F73" s="2">
        <v>12308</v>
      </c>
      <c r="G73" s="2">
        <v>13550</v>
      </c>
      <c r="H73" s="2">
        <v>14998</v>
      </c>
      <c r="I73" s="2">
        <v>16524</v>
      </c>
      <c r="J73" s="2">
        <v>18011</v>
      </c>
      <c r="K73" s="2">
        <v>19402</v>
      </c>
      <c r="L73" s="2">
        <v>20756</v>
      </c>
      <c r="M73" s="2">
        <v>12947</v>
      </c>
      <c r="N73" s="2">
        <v>14259</v>
      </c>
      <c r="O73" s="2">
        <v>15794</v>
      </c>
      <c r="P73" s="2">
        <v>17404</v>
      </c>
      <c r="Q73" s="2">
        <v>18980</v>
      </c>
      <c r="R73" s="2">
        <v>20457</v>
      </c>
      <c r="S73" s="2">
        <v>21898</v>
      </c>
      <c r="T73" s="2">
        <v>61794</v>
      </c>
      <c r="U73" s="2">
        <v>68323</v>
      </c>
      <c r="V73" s="2">
        <v>76002</v>
      </c>
      <c r="W73" s="2">
        <v>84192</v>
      </c>
      <c r="X73" s="2">
        <v>92253</v>
      </c>
      <c r="Y73" s="2">
        <v>99928</v>
      </c>
      <c r="Z73" s="2">
        <v>107484</v>
      </c>
      <c r="AA73" s="2">
        <v>110288406</v>
      </c>
      <c r="AB73" s="2">
        <v>121849059</v>
      </c>
      <c r="AC73" s="2">
        <v>135430679</v>
      </c>
      <c r="AD73" s="2">
        <v>149888963</v>
      </c>
      <c r="AE73" s="2">
        <v>164093645</v>
      </c>
      <c r="AF73" s="2">
        <v>177595541</v>
      </c>
      <c r="AG73" s="2">
        <v>190846635</v>
      </c>
      <c r="AH73" s="1">
        <f>(Table1[[#This Row],[2050_BUILDINGS]]/Table1[[#This Row],[2020_BUILDINGS]])-1</f>
        <v>0.68638284042898934</v>
      </c>
      <c r="AI73" s="1">
        <f>(Table1[[#This Row],[2050_DWELLINGS]]/Table1[[#This Row],[2020_DWELLINGS]])-1</f>
        <v>0.69135707113617051</v>
      </c>
      <c r="AJ73" s="1">
        <f>(Table1[[#This Row],[2050_OCCUPANTS]]/Table1[[#This Row],[2020_OCCUPANTS]])-1</f>
        <v>0.73939217399747559</v>
      </c>
      <c r="AK73" s="1">
        <f>(Table1[[#This Row],[2050_TOTAL_REPL_COST_USD]]/Table1[[#This Row],[2020_TOTAL_REPL_COST_USD]])-1</f>
        <v>0.73043243548193093</v>
      </c>
      <c r="AL73"/>
      <c r="AM73"/>
    </row>
    <row r="74" spans="1:39" x14ac:dyDescent="0.2">
      <c r="A74" t="s">
        <v>12</v>
      </c>
      <c r="B74" t="s">
        <v>31</v>
      </c>
      <c r="C74" t="s">
        <v>33</v>
      </c>
      <c r="D74" t="s">
        <v>1009</v>
      </c>
      <c r="E74" t="s">
        <v>1010</v>
      </c>
      <c r="F74" s="2">
        <v>88981</v>
      </c>
      <c r="G74" s="2">
        <v>97984</v>
      </c>
      <c r="H74" s="2">
        <v>108466</v>
      </c>
      <c r="I74" s="2">
        <v>119522</v>
      </c>
      <c r="J74" s="2">
        <v>130248</v>
      </c>
      <c r="K74" s="2">
        <v>140342</v>
      </c>
      <c r="L74" s="2">
        <v>150152</v>
      </c>
      <c r="M74" s="2">
        <v>93597</v>
      </c>
      <c r="N74" s="2">
        <v>103101</v>
      </c>
      <c r="O74" s="2">
        <v>114189</v>
      </c>
      <c r="P74" s="2">
        <v>125875</v>
      </c>
      <c r="Q74" s="2">
        <v>137249</v>
      </c>
      <c r="R74" s="2">
        <v>147972</v>
      </c>
      <c r="S74" s="2">
        <v>158386</v>
      </c>
      <c r="T74" s="2">
        <v>446604</v>
      </c>
      <c r="U74" s="2">
        <v>493758</v>
      </c>
      <c r="V74" s="2">
        <v>549237</v>
      </c>
      <c r="W74" s="2">
        <v>608410</v>
      </c>
      <c r="X74" s="2">
        <v>666660</v>
      </c>
      <c r="Y74" s="2">
        <v>722148</v>
      </c>
      <c r="Z74" s="2">
        <v>776694</v>
      </c>
      <c r="AA74" s="2">
        <v>796987029</v>
      </c>
      <c r="AB74" s="2">
        <v>880528878</v>
      </c>
      <c r="AC74" s="2">
        <v>978674945</v>
      </c>
      <c r="AD74" s="2">
        <v>1083156038</v>
      </c>
      <c r="AE74" s="2">
        <v>1185804681</v>
      </c>
      <c r="AF74" s="2">
        <v>1283374675</v>
      </c>
      <c r="AG74" s="2">
        <v>1379132298</v>
      </c>
      <c r="AH74" s="1">
        <f>(Table1[[#This Row],[2050_BUILDINGS]]/Table1[[#This Row],[2020_BUILDINGS]])-1</f>
        <v>0.68746136815724701</v>
      </c>
      <c r="AI74" s="1">
        <f>(Table1[[#This Row],[2050_DWELLINGS]]/Table1[[#This Row],[2020_DWELLINGS]])-1</f>
        <v>0.69221235723367203</v>
      </c>
      <c r="AJ74" s="1">
        <f>(Table1[[#This Row],[2050_OCCUPANTS]]/Table1[[#This Row],[2020_OCCUPANTS]])-1</f>
        <v>0.73911115887900691</v>
      </c>
      <c r="AK74" s="1">
        <f>(Table1[[#This Row],[2050_TOTAL_REPL_COST_USD]]/Table1[[#This Row],[2020_TOTAL_REPL_COST_USD]])-1</f>
        <v>0.73043255136841134</v>
      </c>
      <c r="AL74"/>
      <c r="AM74"/>
    </row>
    <row r="75" spans="1:39" x14ac:dyDescent="0.2">
      <c r="A75" t="s">
        <v>12</v>
      </c>
      <c r="B75" t="s">
        <v>31</v>
      </c>
      <c r="C75" t="s">
        <v>34</v>
      </c>
      <c r="D75" t="s">
        <v>1011</v>
      </c>
      <c r="E75" t="s">
        <v>1012</v>
      </c>
      <c r="F75" s="2">
        <v>29269</v>
      </c>
      <c r="G75" s="2">
        <v>32242</v>
      </c>
      <c r="H75" s="2">
        <v>35701</v>
      </c>
      <c r="I75" s="2">
        <v>39345</v>
      </c>
      <c r="J75" s="2">
        <v>42884</v>
      </c>
      <c r="K75" s="2">
        <v>46206</v>
      </c>
      <c r="L75" s="2">
        <v>49421</v>
      </c>
      <c r="M75" s="2">
        <v>30796</v>
      </c>
      <c r="N75" s="2">
        <v>33931</v>
      </c>
      <c r="O75" s="2">
        <v>37589</v>
      </c>
      <c r="P75" s="2">
        <v>41436</v>
      </c>
      <c r="Q75" s="2">
        <v>45184</v>
      </c>
      <c r="R75" s="2">
        <v>48701</v>
      </c>
      <c r="S75" s="2">
        <v>52127</v>
      </c>
      <c r="T75" s="2">
        <v>147013</v>
      </c>
      <c r="U75" s="2">
        <v>162539</v>
      </c>
      <c r="V75" s="2">
        <v>180797</v>
      </c>
      <c r="W75" s="2">
        <v>200284</v>
      </c>
      <c r="X75" s="2">
        <v>219459</v>
      </c>
      <c r="Y75" s="2">
        <v>237715</v>
      </c>
      <c r="Z75" s="2">
        <v>255682</v>
      </c>
      <c r="AA75" s="2">
        <v>262358193</v>
      </c>
      <c r="AB75" s="2">
        <v>289859111</v>
      </c>
      <c r="AC75" s="2">
        <v>322167575</v>
      </c>
      <c r="AD75" s="2">
        <v>356561450</v>
      </c>
      <c r="AE75" s="2">
        <v>390352097</v>
      </c>
      <c r="AF75" s="2">
        <v>422470923</v>
      </c>
      <c r="AG75" s="2">
        <v>453993142</v>
      </c>
      <c r="AH75" s="1">
        <f>(Table1[[#This Row],[2050_BUILDINGS]]/Table1[[#This Row],[2020_BUILDINGS]])-1</f>
        <v>0.68851002767433123</v>
      </c>
      <c r="AI75" s="1">
        <f>(Table1[[#This Row],[2050_DWELLINGS]]/Table1[[#This Row],[2020_DWELLINGS]])-1</f>
        <v>0.69265489024548632</v>
      </c>
      <c r="AJ75" s="1">
        <f>(Table1[[#This Row],[2050_OCCUPANTS]]/Table1[[#This Row],[2020_OCCUPANTS]])-1</f>
        <v>0.73917952834103096</v>
      </c>
      <c r="AK75" s="1">
        <f>(Table1[[#This Row],[2050_TOTAL_REPL_COST_USD]]/Table1[[#This Row],[2020_TOTAL_REPL_COST_USD]])-1</f>
        <v>0.73043249310685709</v>
      </c>
      <c r="AL75"/>
      <c r="AM75"/>
    </row>
    <row r="76" spans="1:39" x14ac:dyDescent="0.2">
      <c r="A76" t="s">
        <v>12</v>
      </c>
      <c r="B76" t="s">
        <v>31</v>
      </c>
      <c r="C76" t="s">
        <v>35</v>
      </c>
      <c r="D76" t="s">
        <v>1013</v>
      </c>
      <c r="E76" t="s">
        <v>1014</v>
      </c>
      <c r="F76" s="2">
        <v>56381</v>
      </c>
      <c r="G76" s="2">
        <v>62060</v>
      </c>
      <c r="H76" s="2">
        <v>68705</v>
      </c>
      <c r="I76" s="2">
        <v>75699</v>
      </c>
      <c r="J76" s="2">
        <v>82487</v>
      </c>
      <c r="K76" s="2">
        <v>88912</v>
      </c>
      <c r="L76" s="2">
        <v>95127</v>
      </c>
      <c r="M76" s="2">
        <v>59299</v>
      </c>
      <c r="N76" s="2">
        <v>65301</v>
      </c>
      <c r="O76" s="2">
        <v>72324</v>
      </c>
      <c r="P76" s="2">
        <v>79727</v>
      </c>
      <c r="Q76" s="2">
        <v>86928</v>
      </c>
      <c r="R76" s="2">
        <v>93741</v>
      </c>
      <c r="S76" s="2">
        <v>100336</v>
      </c>
      <c r="T76" s="2">
        <v>282921</v>
      </c>
      <c r="U76" s="2">
        <v>312790</v>
      </c>
      <c r="V76" s="2">
        <v>347932</v>
      </c>
      <c r="W76" s="2">
        <v>385424</v>
      </c>
      <c r="X76" s="2">
        <v>422333</v>
      </c>
      <c r="Y76" s="2">
        <v>457471</v>
      </c>
      <c r="Z76" s="2">
        <v>492030</v>
      </c>
      <c r="AA76" s="2">
        <v>504881676</v>
      </c>
      <c r="AB76" s="2">
        <v>557804425</v>
      </c>
      <c r="AC76" s="2">
        <v>619978775</v>
      </c>
      <c r="AD76" s="2">
        <v>686166292</v>
      </c>
      <c r="AE76" s="2">
        <v>751192973</v>
      </c>
      <c r="AF76" s="2">
        <v>813002389</v>
      </c>
      <c r="AG76" s="2">
        <v>873663685</v>
      </c>
      <c r="AH76" s="1">
        <f>(Table1[[#This Row],[2050_BUILDINGS]]/Table1[[#This Row],[2020_BUILDINGS]])-1</f>
        <v>0.68721732498536747</v>
      </c>
      <c r="AI76" s="1">
        <f>(Table1[[#This Row],[2050_DWELLINGS]]/Table1[[#This Row],[2020_DWELLINGS]])-1</f>
        <v>0.69203527884112725</v>
      </c>
      <c r="AJ76" s="1">
        <f>(Table1[[#This Row],[2050_OCCUPANTS]]/Table1[[#This Row],[2020_OCCUPANTS]])-1</f>
        <v>0.73910738333315651</v>
      </c>
      <c r="AK76" s="1">
        <f>(Table1[[#This Row],[2050_TOTAL_REPL_COST_USD]]/Table1[[#This Row],[2020_TOTAL_REPL_COST_USD]])-1</f>
        <v>0.730432547922377</v>
      </c>
      <c r="AL76"/>
      <c r="AM76"/>
    </row>
    <row r="77" spans="1:39" x14ac:dyDescent="0.2">
      <c r="A77" t="s">
        <v>12</v>
      </c>
      <c r="B77" t="s">
        <v>31</v>
      </c>
      <c r="C77" t="s">
        <v>36</v>
      </c>
      <c r="D77" t="s">
        <v>1015</v>
      </c>
      <c r="E77" t="s">
        <v>1016</v>
      </c>
      <c r="F77" s="2">
        <v>68101</v>
      </c>
      <c r="G77" s="2">
        <v>74983</v>
      </c>
      <c r="H77" s="2">
        <v>83014</v>
      </c>
      <c r="I77" s="2">
        <v>91460</v>
      </c>
      <c r="J77" s="2">
        <v>99685</v>
      </c>
      <c r="K77" s="2">
        <v>107406</v>
      </c>
      <c r="L77" s="2">
        <v>114915</v>
      </c>
      <c r="M77" s="2">
        <v>71639</v>
      </c>
      <c r="N77" s="2">
        <v>78910</v>
      </c>
      <c r="O77" s="2">
        <v>87388</v>
      </c>
      <c r="P77" s="2">
        <v>96332</v>
      </c>
      <c r="Q77" s="2">
        <v>105041</v>
      </c>
      <c r="R77" s="2">
        <v>113233</v>
      </c>
      <c r="S77" s="2">
        <v>121216</v>
      </c>
      <c r="T77" s="2">
        <v>341802</v>
      </c>
      <c r="U77" s="2">
        <v>377896</v>
      </c>
      <c r="V77" s="2">
        <v>420355</v>
      </c>
      <c r="W77" s="2">
        <v>465645</v>
      </c>
      <c r="X77" s="2">
        <v>510229</v>
      </c>
      <c r="Y77" s="2">
        <v>552689</v>
      </c>
      <c r="Z77" s="2">
        <v>594445</v>
      </c>
      <c r="AA77" s="2">
        <v>609971035</v>
      </c>
      <c r="AB77" s="2">
        <v>673909486</v>
      </c>
      <c r="AC77" s="2">
        <v>749025192</v>
      </c>
      <c r="AD77" s="2">
        <v>828989413</v>
      </c>
      <c r="AE77" s="2">
        <v>907551176</v>
      </c>
      <c r="AF77" s="2">
        <v>982225999</v>
      </c>
      <c r="AG77" s="2">
        <v>1055513726</v>
      </c>
      <c r="AH77" s="1">
        <f>(Table1[[#This Row],[2050_BUILDINGS]]/Table1[[#This Row],[2020_BUILDINGS]])-1</f>
        <v>0.68742015535748369</v>
      </c>
      <c r="AI77" s="1">
        <f>(Table1[[#This Row],[2050_DWELLINGS]]/Table1[[#This Row],[2020_DWELLINGS]])-1</f>
        <v>0.69203925236254005</v>
      </c>
      <c r="AJ77" s="1">
        <f>(Table1[[#This Row],[2050_OCCUPANTS]]/Table1[[#This Row],[2020_OCCUPANTS]])-1</f>
        <v>0.73915015125716055</v>
      </c>
      <c r="AK77" s="1">
        <f>(Table1[[#This Row],[2050_TOTAL_REPL_COST_USD]]/Table1[[#This Row],[2020_TOTAL_REPL_COST_USD]])-1</f>
        <v>0.73043253766959615</v>
      </c>
      <c r="AL77"/>
      <c r="AM77"/>
    </row>
    <row r="78" spans="1:39" x14ac:dyDescent="0.2">
      <c r="A78" t="s">
        <v>12</v>
      </c>
      <c r="B78" t="s">
        <v>31</v>
      </c>
      <c r="C78" t="s">
        <v>37</v>
      </c>
      <c r="D78" t="s">
        <v>1017</v>
      </c>
      <c r="E78" t="s">
        <v>1018</v>
      </c>
      <c r="F78" s="2">
        <v>90081</v>
      </c>
      <c r="G78" s="2">
        <v>99177</v>
      </c>
      <c r="H78" s="2">
        <v>109790</v>
      </c>
      <c r="I78" s="2">
        <v>120980</v>
      </c>
      <c r="J78" s="2">
        <v>131845</v>
      </c>
      <c r="K78" s="2">
        <v>142066</v>
      </c>
      <c r="L78" s="2">
        <v>152000</v>
      </c>
      <c r="M78" s="2">
        <v>94749</v>
      </c>
      <c r="N78" s="2">
        <v>104358</v>
      </c>
      <c r="O78" s="2">
        <v>115583</v>
      </c>
      <c r="P78" s="2">
        <v>127421</v>
      </c>
      <c r="Q78" s="2">
        <v>138935</v>
      </c>
      <c r="R78" s="2">
        <v>149777</v>
      </c>
      <c r="S78" s="2">
        <v>160341</v>
      </c>
      <c r="T78" s="2">
        <v>452086</v>
      </c>
      <c r="U78" s="2">
        <v>499819</v>
      </c>
      <c r="V78" s="2">
        <v>555984</v>
      </c>
      <c r="W78" s="2">
        <v>615890</v>
      </c>
      <c r="X78" s="2">
        <v>674856</v>
      </c>
      <c r="Y78" s="2">
        <v>731016</v>
      </c>
      <c r="Z78" s="2">
        <v>786232</v>
      </c>
      <c r="AA78" s="2">
        <v>806778975</v>
      </c>
      <c r="AB78" s="2">
        <v>891347240</v>
      </c>
      <c r="AC78" s="2">
        <v>990699140</v>
      </c>
      <c r="AD78" s="2">
        <v>1096463913</v>
      </c>
      <c r="AE78" s="2">
        <v>1200373727</v>
      </c>
      <c r="AF78" s="2">
        <v>1299142486</v>
      </c>
      <c r="AG78" s="2">
        <v>1396076607</v>
      </c>
      <c r="AH78" s="1">
        <f>(Table1[[#This Row],[2050_BUILDINGS]]/Table1[[#This Row],[2020_BUILDINGS]])-1</f>
        <v>0.68737025565879595</v>
      </c>
      <c r="AI78" s="1">
        <f>(Table1[[#This Row],[2050_DWELLINGS]]/Table1[[#This Row],[2020_DWELLINGS]])-1</f>
        <v>0.69227115853465482</v>
      </c>
      <c r="AJ78" s="1">
        <f>(Table1[[#This Row],[2050_OCCUPANTS]]/Table1[[#This Row],[2020_OCCUPANTS]])-1</f>
        <v>0.73912043283799989</v>
      </c>
      <c r="AK78" s="1">
        <f>(Table1[[#This Row],[2050_TOTAL_REPL_COST_USD]]/Table1[[#This Row],[2020_TOTAL_REPL_COST_USD]])-1</f>
        <v>0.73043255992138367</v>
      </c>
      <c r="AL78"/>
      <c r="AM78"/>
    </row>
    <row r="79" spans="1:39" x14ac:dyDescent="0.2">
      <c r="A79" t="s">
        <v>12</v>
      </c>
      <c r="B79" t="s">
        <v>31</v>
      </c>
      <c r="C79" t="s">
        <v>38</v>
      </c>
      <c r="D79" t="s">
        <v>1019</v>
      </c>
      <c r="E79" t="s">
        <v>1020</v>
      </c>
      <c r="F79" s="2">
        <v>24921</v>
      </c>
      <c r="G79" s="2">
        <v>27436</v>
      </c>
      <c r="H79" s="2">
        <v>30382</v>
      </c>
      <c r="I79" s="2">
        <v>33486</v>
      </c>
      <c r="J79" s="2">
        <v>36493</v>
      </c>
      <c r="K79" s="2">
        <v>39336</v>
      </c>
      <c r="L79" s="2">
        <v>42069</v>
      </c>
      <c r="M79" s="2">
        <v>26221</v>
      </c>
      <c r="N79" s="2">
        <v>28879</v>
      </c>
      <c r="O79" s="2">
        <v>31992</v>
      </c>
      <c r="P79" s="2">
        <v>35274</v>
      </c>
      <c r="Q79" s="2">
        <v>38462</v>
      </c>
      <c r="R79" s="2">
        <v>41466</v>
      </c>
      <c r="S79" s="2">
        <v>44373</v>
      </c>
      <c r="T79" s="2">
        <v>125156</v>
      </c>
      <c r="U79" s="2">
        <v>138375</v>
      </c>
      <c r="V79" s="2">
        <v>153912</v>
      </c>
      <c r="W79" s="2">
        <v>170506</v>
      </c>
      <c r="X79" s="2">
        <v>186827</v>
      </c>
      <c r="Y79" s="2">
        <v>202380</v>
      </c>
      <c r="Z79" s="2">
        <v>217659</v>
      </c>
      <c r="AA79" s="2">
        <v>223349401</v>
      </c>
      <c r="AB79" s="2">
        <v>246761355</v>
      </c>
      <c r="AC79" s="2">
        <v>274266038</v>
      </c>
      <c r="AD79" s="2">
        <v>303546051</v>
      </c>
      <c r="AE79" s="2">
        <v>332312535</v>
      </c>
      <c r="AF79" s="2">
        <v>359655754</v>
      </c>
      <c r="AG79" s="2">
        <v>386491080</v>
      </c>
      <c r="AH79" s="1">
        <f>(Table1[[#This Row],[2050_BUILDINGS]]/Table1[[#This Row],[2020_BUILDINGS]])-1</f>
        <v>0.68809437823522335</v>
      </c>
      <c r="AI79" s="1">
        <f>(Table1[[#This Row],[2050_DWELLINGS]]/Table1[[#This Row],[2020_DWELLINGS]])-1</f>
        <v>0.69226955493688269</v>
      </c>
      <c r="AJ79" s="1">
        <f>(Table1[[#This Row],[2050_OCCUPANTS]]/Table1[[#This Row],[2020_OCCUPANTS]])-1</f>
        <v>0.73910160120170021</v>
      </c>
      <c r="AK79" s="1">
        <f>(Table1[[#This Row],[2050_TOTAL_REPL_COST_USD]]/Table1[[#This Row],[2020_TOTAL_REPL_COST_USD]])-1</f>
        <v>0.73043257904237668</v>
      </c>
      <c r="AL79"/>
      <c r="AM79"/>
    </row>
    <row r="80" spans="1:39" x14ac:dyDescent="0.2">
      <c r="A80" t="s">
        <v>12</v>
      </c>
      <c r="B80" t="s">
        <v>31</v>
      </c>
      <c r="C80" t="s">
        <v>39</v>
      </c>
      <c r="D80" t="s">
        <v>1021</v>
      </c>
      <c r="E80" t="s">
        <v>1022</v>
      </c>
      <c r="F80" s="2">
        <v>60837</v>
      </c>
      <c r="G80" s="2">
        <v>66978</v>
      </c>
      <c r="H80" s="2">
        <v>74135</v>
      </c>
      <c r="I80" s="2">
        <v>81684</v>
      </c>
      <c r="J80" s="2">
        <v>89037</v>
      </c>
      <c r="K80" s="2">
        <v>95952</v>
      </c>
      <c r="L80" s="2">
        <v>102641</v>
      </c>
      <c r="M80" s="2">
        <v>63984</v>
      </c>
      <c r="N80" s="2">
        <v>70478</v>
      </c>
      <c r="O80" s="2">
        <v>78045</v>
      </c>
      <c r="P80" s="2">
        <v>86031</v>
      </c>
      <c r="Q80" s="2">
        <v>93828</v>
      </c>
      <c r="R80" s="2">
        <v>101157</v>
      </c>
      <c r="S80" s="2">
        <v>108270</v>
      </c>
      <c r="T80" s="2">
        <v>305291</v>
      </c>
      <c r="U80" s="2">
        <v>337526</v>
      </c>
      <c r="V80" s="2">
        <v>375453</v>
      </c>
      <c r="W80" s="2">
        <v>415902</v>
      </c>
      <c r="X80" s="2">
        <v>455729</v>
      </c>
      <c r="Y80" s="2">
        <v>493652</v>
      </c>
      <c r="Z80" s="2">
        <v>530939</v>
      </c>
      <c r="AA80" s="2">
        <v>544810921</v>
      </c>
      <c r="AB80" s="2">
        <v>601919145</v>
      </c>
      <c r="AC80" s="2">
        <v>669010637</v>
      </c>
      <c r="AD80" s="2">
        <v>740432685</v>
      </c>
      <c r="AE80" s="2">
        <v>810602071</v>
      </c>
      <c r="AF80" s="2">
        <v>877299774</v>
      </c>
      <c r="AG80" s="2">
        <v>942758557</v>
      </c>
      <c r="AH80" s="1">
        <f>(Table1[[#This Row],[2050_BUILDINGS]]/Table1[[#This Row],[2020_BUILDINGS]])-1</f>
        <v>0.68714762397882878</v>
      </c>
      <c r="AI80" s="1">
        <f>(Table1[[#This Row],[2050_DWELLINGS]]/Table1[[#This Row],[2020_DWELLINGS]])-1</f>
        <v>0.69214178544636162</v>
      </c>
      <c r="AJ80" s="1">
        <f>(Table1[[#This Row],[2050_OCCUPANTS]]/Table1[[#This Row],[2020_OCCUPANTS]])-1</f>
        <v>0.73912431090336761</v>
      </c>
      <c r="AK80" s="1">
        <f>(Table1[[#This Row],[2050_TOTAL_REPL_COST_USD]]/Table1[[#This Row],[2020_TOTAL_REPL_COST_USD]])-1</f>
        <v>0.73043256047358129</v>
      </c>
      <c r="AL80"/>
      <c r="AM80"/>
    </row>
    <row r="81" spans="1:39" x14ac:dyDescent="0.2">
      <c r="A81" t="s">
        <v>12</v>
      </c>
      <c r="B81" t="s">
        <v>31</v>
      </c>
      <c r="C81" t="s">
        <v>40</v>
      </c>
      <c r="D81" t="s">
        <v>1023</v>
      </c>
      <c r="E81" t="s">
        <v>1024</v>
      </c>
      <c r="F81" s="2">
        <v>164114</v>
      </c>
      <c r="G81" s="2">
        <v>180691</v>
      </c>
      <c r="H81" s="2">
        <v>200025</v>
      </c>
      <c r="I81" s="2">
        <v>220397</v>
      </c>
      <c r="J81" s="2">
        <v>240199</v>
      </c>
      <c r="K81" s="2">
        <v>258814</v>
      </c>
      <c r="L81" s="2">
        <v>276895</v>
      </c>
      <c r="M81" s="2">
        <v>172625</v>
      </c>
      <c r="N81" s="2">
        <v>190134</v>
      </c>
      <c r="O81" s="2">
        <v>210570</v>
      </c>
      <c r="P81" s="2">
        <v>232135</v>
      </c>
      <c r="Q81" s="2">
        <v>253115</v>
      </c>
      <c r="R81" s="2">
        <v>272859</v>
      </c>
      <c r="S81" s="2">
        <v>292073</v>
      </c>
      <c r="T81" s="2">
        <v>823588</v>
      </c>
      <c r="U81" s="2">
        <v>910540</v>
      </c>
      <c r="V81" s="2">
        <v>1012851</v>
      </c>
      <c r="W81" s="2">
        <v>1121981</v>
      </c>
      <c r="X81" s="2">
        <v>1229407</v>
      </c>
      <c r="Y81" s="2">
        <v>1331711</v>
      </c>
      <c r="Z81" s="2">
        <v>1432316</v>
      </c>
      <c r="AA81" s="2">
        <v>1469733394</v>
      </c>
      <c r="AB81" s="2">
        <v>1623793917</v>
      </c>
      <c r="AC81" s="2">
        <v>1804786261</v>
      </c>
      <c r="AD81" s="2">
        <v>1997461116</v>
      </c>
      <c r="AE81" s="2">
        <v>2186756717</v>
      </c>
      <c r="AF81" s="2">
        <v>2366686714</v>
      </c>
      <c r="AG81" s="2">
        <v>2543274496</v>
      </c>
      <c r="AH81" s="1">
        <f>(Table1[[#This Row],[2050_BUILDINGS]]/Table1[[#This Row],[2020_BUILDINGS]])-1</f>
        <v>0.68721132871053059</v>
      </c>
      <c r="AI81" s="1">
        <f>(Table1[[#This Row],[2050_DWELLINGS]]/Table1[[#This Row],[2020_DWELLINGS]])-1</f>
        <v>0.69195076031860969</v>
      </c>
      <c r="AJ81" s="1">
        <f>(Table1[[#This Row],[2050_OCCUPANTS]]/Table1[[#This Row],[2020_OCCUPANTS]])-1</f>
        <v>0.73911713138122459</v>
      </c>
      <c r="AK81" s="1">
        <f>(Table1[[#This Row],[2050_TOTAL_REPL_COST_USD]]/Table1[[#This Row],[2020_TOTAL_REPL_COST_USD]])-1</f>
        <v>0.73043254401280899</v>
      </c>
      <c r="AL81"/>
      <c r="AM81"/>
    </row>
    <row r="82" spans="1:39" x14ac:dyDescent="0.2">
      <c r="A82" t="s">
        <v>12</v>
      </c>
      <c r="B82" t="s">
        <v>31</v>
      </c>
      <c r="C82" t="s">
        <v>41</v>
      </c>
      <c r="D82" t="s">
        <v>1025</v>
      </c>
      <c r="E82" t="s">
        <v>1026</v>
      </c>
      <c r="F82" s="2">
        <v>10329</v>
      </c>
      <c r="G82" s="2">
        <v>11385</v>
      </c>
      <c r="H82" s="2">
        <v>12600</v>
      </c>
      <c r="I82" s="2">
        <v>13878</v>
      </c>
      <c r="J82" s="2">
        <v>15123</v>
      </c>
      <c r="K82" s="2">
        <v>16308</v>
      </c>
      <c r="L82" s="2">
        <v>17446</v>
      </c>
      <c r="M82" s="2">
        <v>10860</v>
      </c>
      <c r="N82" s="2">
        <v>11981</v>
      </c>
      <c r="O82" s="2">
        <v>13265</v>
      </c>
      <c r="P82" s="2">
        <v>14617</v>
      </c>
      <c r="Q82" s="2">
        <v>15939</v>
      </c>
      <c r="R82" s="2">
        <v>17196</v>
      </c>
      <c r="S82" s="2">
        <v>18401</v>
      </c>
      <c r="T82" s="2">
        <v>51921</v>
      </c>
      <c r="U82" s="2">
        <v>57410</v>
      </c>
      <c r="V82" s="2">
        <v>63852</v>
      </c>
      <c r="W82" s="2">
        <v>70729</v>
      </c>
      <c r="X82" s="2">
        <v>77509</v>
      </c>
      <c r="Y82" s="2">
        <v>83959</v>
      </c>
      <c r="Z82" s="2">
        <v>90301</v>
      </c>
      <c r="AA82" s="2">
        <v>92660287</v>
      </c>
      <c r="AB82" s="2">
        <v>102373127</v>
      </c>
      <c r="AC82" s="2">
        <v>113783918</v>
      </c>
      <c r="AD82" s="2">
        <v>125931226</v>
      </c>
      <c r="AE82" s="2">
        <v>137865483</v>
      </c>
      <c r="AF82" s="2">
        <v>149209293</v>
      </c>
      <c r="AG82" s="2">
        <v>160342374</v>
      </c>
      <c r="AH82" s="1">
        <f>(Table1[[#This Row],[2050_BUILDINGS]]/Table1[[#This Row],[2020_BUILDINGS]])-1</f>
        <v>0.68903088391906286</v>
      </c>
      <c r="AI82" s="1">
        <f>(Table1[[#This Row],[2050_DWELLINGS]]/Table1[[#This Row],[2020_DWELLINGS]])-1</f>
        <v>0.6943830570902394</v>
      </c>
      <c r="AJ82" s="1">
        <f>(Table1[[#This Row],[2050_OCCUPANTS]]/Table1[[#This Row],[2020_OCCUPANTS]])-1</f>
        <v>0.7391999383679051</v>
      </c>
      <c r="AK82" s="1">
        <f>(Table1[[#This Row],[2050_TOTAL_REPL_COST_USD]]/Table1[[#This Row],[2020_TOTAL_REPL_COST_USD]])-1</f>
        <v>0.73043252067630648</v>
      </c>
      <c r="AL82"/>
      <c r="AM82"/>
    </row>
    <row r="83" spans="1:39" x14ac:dyDescent="0.2">
      <c r="A83" t="s">
        <v>12</v>
      </c>
      <c r="B83" t="s">
        <v>31</v>
      </c>
      <c r="C83" t="s">
        <v>42</v>
      </c>
      <c r="D83" t="s">
        <v>1027</v>
      </c>
      <c r="E83" t="s">
        <v>1028</v>
      </c>
      <c r="F83" s="2">
        <v>21917</v>
      </c>
      <c r="G83" s="2">
        <v>24143</v>
      </c>
      <c r="H83" s="2">
        <v>26718</v>
      </c>
      <c r="I83" s="2">
        <v>29447</v>
      </c>
      <c r="J83" s="2">
        <v>32092</v>
      </c>
      <c r="K83" s="2">
        <v>34582</v>
      </c>
      <c r="L83" s="2">
        <v>37006</v>
      </c>
      <c r="M83" s="2">
        <v>23054</v>
      </c>
      <c r="N83" s="2">
        <v>25403</v>
      </c>
      <c r="O83" s="2">
        <v>28134</v>
      </c>
      <c r="P83" s="2">
        <v>31018</v>
      </c>
      <c r="Q83" s="2">
        <v>33821</v>
      </c>
      <c r="R83" s="2">
        <v>36463</v>
      </c>
      <c r="S83" s="2">
        <v>39035</v>
      </c>
      <c r="T83" s="2">
        <v>110071</v>
      </c>
      <c r="U83" s="2">
        <v>121701</v>
      </c>
      <c r="V83" s="2">
        <v>135375</v>
      </c>
      <c r="W83" s="2">
        <v>149964</v>
      </c>
      <c r="X83" s="2">
        <v>164311</v>
      </c>
      <c r="Y83" s="2">
        <v>177990</v>
      </c>
      <c r="Z83" s="2">
        <v>191435</v>
      </c>
      <c r="AA83" s="2">
        <v>196435949</v>
      </c>
      <c r="AB83" s="2">
        <v>217026770</v>
      </c>
      <c r="AC83" s="2">
        <v>241217147</v>
      </c>
      <c r="AD83" s="2">
        <v>266968950</v>
      </c>
      <c r="AE83" s="2">
        <v>292269074</v>
      </c>
      <c r="AF83" s="2">
        <v>316317471</v>
      </c>
      <c r="AG83" s="2">
        <v>339919145</v>
      </c>
      <c r="AH83" s="1">
        <f>(Table1[[#This Row],[2050_BUILDINGS]]/Table1[[#This Row],[2020_BUILDINGS]])-1</f>
        <v>0.68846101199981757</v>
      </c>
      <c r="AI83" s="1">
        <f>(Table1[[#This Row],[2050_DWELLINGS]]/Table1[[#This Row],[2020_DWELLINGS]])-1</f>
        <v>0.69319857725340506</v>
      </c>
      <c r="AJ83" s="1">
        <f>(Table1[[#This Row],[2050_OCCUPANTS]]/Table1[[#This Row],[2020_OCCUPANTS]])-1</f>
        <v>0.73919561010620427</v>
      </c>
      <c r="AK83" s="1">
        <f>(Table1[[#This Row],[2050_TOTAL_REPL_COST_USD]]/Table1[[#This Row],[2020_TOTAL_REPL_COST_USD]])-1</f>
        <v>0.73043247292785507</v>
      </c>
      <c r="AL83"/>
      <c r="AM83"/>
    </row>
    <row r="84" spans="1:39" x14ac:dyDescent="0.2">
      <c r="A84" t="s">
        <v>12</v>
      </c>
      <c r="B84" t="s">
        <v>31</v>
      </c>
      <c r="C84" t="s">
        <v>43</v>
      </c>
      <c r="D84" t="s">
        <v>1029</v>
      </c>
      <c r="E84" t="s">
        <v>1030</v>
      </c>
      <c r="F84" s="2">
        <v>14080</v>
      </c>
      <c r="G84" s="2">
        <v>15492</v>
      </c>
      <c r="H84" s="2">
        <v>17159</v>
      </c>
      <c r="I84" s="2">
        <v>18901</v>
      </c>
      <c r="J84" s="2">
        <v>20603</v>
      </c>
      <c r="K84" s="2">
        <v>22195</v>
      </c>
      <c r="L84" s="2">
        <v>23761</v>
      </c>
      <c r="M84" s="2">
        <v>14813</v>
      </c>
      <c r="N84" s="2">
        <v>16306</v>
      </c>
      <c r="O84" s="2">
        <v>18064</v>
      </c>
      <c r="P84" s="2">
        <v>19915</v>
      </c>
      <c r="Q84" s="2">
        <v>21713</v>
      </c>
      <c r="R84" s="2">
        <v>23408</v>
      </c>
      <c r="S84" s="2">
        <v>25076</v>
      </c>
      <c r="T84" s="2">
        <v>70697</v>
      </c>
      <c r="U84" s="2">
        <v>78162</v>
      </c>
      <c r="V84" s="2">
        <v>86949</v>
      </c>
      <c r="W84" s="2">
        <v>96317</v>
      </c>
      <c r="X84" s="2">
        <v>105536</v>
      </c>
      <c r="Y84" s="2">
        <v>114321</v>
      </c>
      <c r="Z84" s="2">
        <v>122953</v>
      </c>
      <c r="AA84" s="2">
        <v>126167825</v>
      </c>
      <c r="AB84" s="2">
        <v>139393009</v>
      </c>
      <c r="AC84" s="2">
        <v>154930125</v>
      </c>
      <c r="AD84" s="2">
        <v>171470107</v>
      </c>
      <c r="AE84" s="2">
        <v>187719998</v>
      </c>
      <c r="AF84" s="2">
        <v>203165917</v>
      </c>
      <c r="AG84" s="2">
        <v>218324918</v>
      </c>
      <c r="AH84" s="1">
        <f>(Table1[[#This Row],[2050_BUILDINGS]]/Table1[[#This Row],[2020_BUILDINGS]])-1</f>
        <v>0.68757102272727266</v>
      </c>
      <c r="AI84" s="1">
        <f>(Table1[[#This Row],[2050_DWELLINGS]]/Table1[[#This Row],[2020_DWELLINGS]])-1</f>
        <v>0.69283737257814093</v>
      </c>
      <c r="AJ84" s="1">
        <f>(Table1[[#This Row],[2050_OCCUPANTS]]/Table1[[#This Row],[2020_OCCUPANTS]])-1</f>
        <v>0.73915441956518668</v>
      </c>
      <c r="AK84" s="1">
        <f>(Table1[[#This Row],[2050_TOTAL_REPL_COST_USD]]/Table1[[#This Row],[2020_TOTAL_REPL_COST_USD]])-1</f>
        <v>0.73043260435059421</v>
      </c>
      <c r="AL84"/>
      <c r="AM84"/>
    </row>
    <row r="85" spans="1:39" x14ac:dyDescent="0.2">
      <c r="A85" t="s">
        <v>12</v>
      </c>
      <c r="B85" t="s">
        <v>31</v>
      </c>
      <c r="C85" t="s">
        <v>44</v>
      </c>
      <c r="D85" t="s">
        <v>1031</v>
      </c>
      <c r="E85" t="s">
        <v>1032</v>
      </c>
      <c r="F85" s="2">
        <v>39850</v>
      </c>
      <c r="G85" s="2">
        <v>43882</v>
      </c>
      <c r="H85" s="2">
        <v>48571</v>
      </c>
      <c r="I85" s="2">
        <v>53512</v>
      </c>
      <c r="J85" s="2">
        <v>58327</v>
      </c>
      <c r="K85" s="2">
        <v>62832</v>
      </c>
      <c r="L85" s="2">
        <v>67237</v>
      </c>
      <c r="M85" s="2">
        <v>41920</v>
      </c>
      <c r="N85" s="2">
        <v>46173</v>
      </c>
      <c r="O85" s="2">
        <v>51131</v>
      </c>
      <c r="P85" s="2">
        <v>56365</v>
      </c>
      <c r="Q85" s="2">
        <v>61464</v>
      </c>
      <c r="R85" s="2">
        <v>66252</v>
      </c>
      <c r="S85" s="2">
        <v>70920</v>
      </c>
      <c r="T85" s="2">
        <v>200000</v>
      </c>
      <c r="U85" s="2">
        <v>221110</v>
      </c>
      <c r="V85" s="2">
        <v>245959</v>
      </c>
      <c r="W85" s="2">
        <v>272458</v>
      </c>
      <c r="X85" s="2">
        <v>298541</v>
      </c>
      <c r="Y85" s="2">
        <v>323388</v>
      </c>
      <c r="Z85" s="2">
        <v>347821</v>
      </c>
      <c r="AA85" s="2">
        <v>356906544</v>
      </c>
      <c r="AB85" s="2">
        <v>394318235</v>
      </c>
      <c r="AC85" s="2">
        <v>438269996</v>
      </c>
      <c r="AD85" s="2">
        <v>485058691</v>
      </c>
      <c r="AE85" s="2">
        <v>531026777</v>
      </c>
      <c r="AF85" s="2">
        <v>574720554</v>
      </c>
      <c r="AG85" s="2">
        <v>617602705</v>
      </c>
      <c r="AH85" s="1">
        <f>(Table1[[#This Row],[2050_BUILDINGS]]/Table1[[#This Row],[2020_BUILDINGS]])-1</f>
        <v>0.68725219573400254</v>
      </c>
      <c r="AI85" s="1">
        <f>(Table1[[#This Row],[2050_DWELLINGS]]/Table1[[#This Row],[2020_DWELLINGS]])-1</f>
        <v>0.69179389312977091</v>
      </c>
      <c r="AJ85" s="1">
        <f>(Table1[[#This Row],[2050_OCCUPANTS]]/Table1[[#This Row],[2020_OCCUPANTS]])-1</f>
        <v>0.7391049999999999</v>
      </c>
      <c r="AK85" s="1">
        <f>(Table1[[#This Row],[2050_TOTAL_REPL_COST_USD]]/Table1[[#This Row],[2020_TOTAL_REPL_COST_USD]])-1</f>
        <v>0.73043256107963095</v>
      </c>
      <c r="AL85"/>
      <c r="AM85"/>
    </row>
    <row r="86" spans="1:39" x14ac:dyDescent="0.2">
      <c r="A86" t="s">
        <v>12</v>
      </c>
      <c r="B86" t="s">
        <v>31</v>
      </c>
      <c r="C86" t="s">
        <v>45</v>
      </c>
      <c r="D86" t="s">
        <v>1033</v>
      </c>
      <c r="E86" t="s">
        <v>1034</v>
      </c>
      <c r="F86" s="2">
        <v>61527</v>
      </c>
      <c r="G86" s="2">
        <v>67736</v>
      </c>
      <c r="H86" s="2">
        <v>74976</v>
      </c>
      <c r="I86" s="2">
        <v>82611</v>
      </c>
      <c r="J86" s="2">
        <v>90053</v>
      </c>
      <c r="K86" s="2">
        <v>97031</v>
      </c>
      <c r="L86" s="2">
        <v>103804</v>
      </c>
      <c r="M86" s="2">
        <v>64717</v>
      </c>
      <c r="N86" s="2">
        <v>71278</v>
      </c>
      <c r="O86" s="2">
        <v>78936</v>
      </c>
      <c r="P86" s="2">
        <v>87011</v>
      </c>
      <c r="Q86" s="2">
        <v>94903</v>
      </c>
      <c r="R86" s="2">
        <v>102298</v>
      </c>
      <c r="S86" s="2">
        <v>109500</v>
      </c>
      <c r="T86" s="2">
        <v>308766</v>
      </c>
      <c r="U86" s="2">
        <v>341370</v>
      </c>
      <c r="V86" s="2">
        <v>379726</v>
      </c>
      <c r="W86" s="2">
        <v>420635</v>
      </c>
      <c r="X86" s="2">
        <v>460908</v>
      </c>
      <c r="Y86" s="2">
        <v>499269</v>
      </c>
      <c r="Z86" s="2">
        <v>536985</v>
      </c>
      <c r="AA86" s="2">
        <v>551011048</v>
      </c>
      <c r="AB86" s="2">
        <v>608769176</v>
      </c>
      <c r="AC86" s="2">
        <v>676624198</v>
      </c>
      <c r="AD86" s="2">
        <v>748859051</v>
      </c>
      <c r="AE86" s="2">
        <v>819826996</v>
      </c>
      <c r="AF86" s="2">
        <v>887283739</v>
      </c>
      <c r="AG86" s="2">
        <v>953487456</v>
      </c>
      <c r="AH86" s="1">
        <f>(Table1[[#This Row],[2050_BUILDINGS]]/Table1[[#This Row],[2020_BUILDINGS]])-1</f>
        <v>0.68712922781868113</v>
      </c>
      <c r="AI86" s="1">
        <f>(Table1[[#This Row],[2050_DWELLINGS]]/Table1[[#This Row],[2020_DWELLINGS]])-1</f>
        <v>0.69198201399941284</v>
      </c>
      <c r="AJ86" s="1">
        <f>(Table1[[#This Row],[2050_OCCUPANTS]]/Table1[[#This Row],[2020_OCCUPANTS]])-1</f>
        <v>0.73913254697732267</v>
      </c>
      <c r="AK86" s="1">
        <f>(Table1[[#This Row],[2050_TOTAL_REPL_COST_USD]]/Table1[[#This Row],[2020_TOTAL_REPL_COST_USD]])-1</f>
        <v>0.73043255568262211</v>
      </c>
      <c r="AL86"/>
      <c r="AM86"/>
    </row>
    <row r="87" spans="1:39" x14ac:dyDescent="0.2">
      <c r="A87" t="s">
        <v>12</v>
      </c>
      <c r="B87" t="s">
        <v>31</v>
      </c>
      <c r="C87" t="s">
        <v>46</v>
      </c>
      <c r="D87" t="s">
        <v>1035</v>
      </c>
      <c r="E87" t="s">
        <v>1036</v>
      </c>
      <c r="F87" s="2">
        <v>106225</v>
      </c>
      <c r="G87" s="2">
        <v>116952</v>
      </c>
      <c r="H87" s="2">
        <v>129479</v>
      </c>
      <c r="I87" s="2">
        <v>142654</v>
      </c>
      <c r="J87" s="2">
        <v>155462</v>
      </c>
      <c r="K87" s="2">
        <v>167523</v>
      </c>
      <c r="L87" s="2">
        <v>179226</v>
      </c>
      <c r="M87" s="2">
        <v>111739</v>
      </c>
      <c r="N87" s="2">
        <v>123071</v>
      </c>
      <c r="O87" s="2">
        <v>136305</v>
      </c>
      <c r="P87" s="2">
        <v>150250</v>
      </c>
      <c r="Q87" s="2">
        <v>163825</v>
      </c>
      <c r="R87" s="2">
        <v>176607</v>
      </c>
      <c r="S87" s="2">
        <v>189061</v>
      </c>
      <c r="T87" s="2">
        <v>533081</v>
      </c>
      <c r="U87" s="2">
        <v>589368</v>
      </c>
      <c r="V87" s="2">
        <v>655593</v>
      </c>
      <c r="W87" s="2">
        <v>726223</v>
      </c>
      <c r="X87" s="2">
        <v>795761</v>
      </c>
      <c r="Y87" s="2">
        <v>861987</v>
      </c>
      <c r="Z87" s="2">
        <v>927097</v>
      </c>
      <c r="AA87" s="2">
        <v>951318042</v>
      </c>
      <c r="AB87" s="2">
        <v>1051037195</v>
      </c>
      <c r="AC87" s="2">
        <v>1168188559</v>
      </c>
      <c r="AD87" s="2">
        <v>1292901706</v>
      </c>
      <c r="AE87" s="2">
        <v>1415427528</v>
      </c>
      <c r="AF87" s="2">
        <v>1531891276</v>
      </c>
      <c r="AG87" s="2">
        <v>1646191702</v>
      </c>
      <c r="AH87" s="1">
        <f>(Table1[[#This Row],[2050_BUILDINGS]]/Table1[[#This Row],[2020_BUILDINGS]])-1</f>
        <v>0.68722993645563668</v>
      </c>
      <c r="AI87" s="1">
        <f>(Table1[[#This Row],[2050_DWELLINGS]]/Table1[[#This Row],[2020_DWELLINGS]])-1</f>
        <v>0.69198757819561663</v>
      </c>
      <c r="AJ87" s="1">
        <f>(Table1[[#This Row],[2050_OCCUPANTS]]/Table1[[#This Row],[2020_OCCUPANTS]])-1</f>
        <v>0.73912970073966244</v>
      </c>
      <c r="AK87" s="1">
        <f>(Table1[[#This Row],[2050_TOTAL_REPL_COST_USD]]/Table1[[#This Row],[2020_TOTAL_REPL_COST_USD]])-1</f>
        <v>0.73043254655313272</v>
      </c>
      <c r="AL87"/>
      <c r="AM87"/>
    </row>
    <row r="88" spans="1:39" x14ac:dyDescent="0.2">
      <c r="A88" t="s">
        <v>12</v>
      </c>
      <c r="B88" t="s">
        <v>31</v>
      </c>
      <c r="C88" t="s">
        <v>47</v>
      </c>
      <c r="D88" t="s">
        <v>1037</v>
      </c>
      <c r="E88" t="s">
        <v>1038</v>
      </c>
      <c r="F88" s="2">
        <v>82821</v>
      </c>
      <c r="G88" s="2">
        <v>91195</v>
      </c>
      <c r="H88" s="2">
        <v>100964</v>
      </c>
      <c r="I88" s="2">
        <v>111250</v>
      </c>
      <c r="J88" s="2">
        <v>121235</v>
      </c>
      <c r="K88" s="2">
        <v>130631</v>
      </c>
      <c r="L88" s="2">
        <v>139753</v>
      </c>
      <c r="M88" s="2">
        <v>87113</v>
      </c>
      <c r="N88" s="2">
        <v>95958</v>
      </c>
      <c r="O88" s="2">
        <v>106288</v>
      </c>
      <c r="P88" s="2">
        <v>117160</v>
      </c>
      <c r="Q88" s="2">
        <v>127759</v>
      </c>
      <c r="R88" s="2">
        <v>137719</v>
      </c>
      <c r="S88" s="2">
        <v>147414</v>
      </c>
      <c r="T88" s="2">
        <v>415688</v>
      </c>
      <c r="U88" s="2">
        <v>459576</v>
      </c>
      <c r="V88" s="2">
        <v>511220</v>
      </c>
      <c r="W88" s="2">
        <v>566302</v>
      </c>
      <c r="X88" s="2">
        <v>620522</v>
      </c>
      <c r="Y88" s="2">
        <v>672158</v>
      </c>
      <c r="Z88" s="2">
        <v>722938</v>
      </c>
      <c r="AA88" s="2">
        <v>741823704</v>
      </c>
      <c r="AB88" s="2">
        <v>819583214</v>
      </c>
      <c r="AC88" s="2">
        <v>910936117</v>
      </c>
      <c r="AD88" s="2">
        <v>1008185564</v>
      </c>
      <c r="AE88" s="2">
        <v>1103729401</v>
      </c>
      <c r="AF88" s="2">
        <v>1194546110</v>
      </c>
      <c r="AG88" s="2">
        <v>1283675870</v>
      </c>
      <c r="AH88" s="1">
        <f>(Table1[[#This Row],[2050_BUILDINGS]]/Table1[[#This Row],[2020_BUILDINGS]])-1</f>
        <v>0.68741019789666868</v>
      </c>
      <c r="AI88" s="1">
        <f>(Table1[[#This Row],[2050_DWELLINGS]]/Table1[[#This Row],[2020_DWELLINGS]])-1</f>
        <v>0.69221585756431292</v>
      </c>
      <c r="AJ88" s="1">
        <f>(Table1[[#This Row],[2050_OCCUPANTS]]/Table1[[#This Row],[2020_OCCUPANTS]])-1</f>
        <v>0.73913608283135424</v>
      </c>
      <c r="AK88" s="1">
        <f>(Table1[[#This Row],[2050_TOTAL_REPL_COST_USD]]/Table1[[#This Row],[2020_TOTAL_REPL_COST_USD]])-1</f>
        <v>0.73043253144685161</v>
      </c>
      <c r="AL88"/>
      <c r="AM88"/>
    </row>
    <row r="89" spans="1:39" x14ac:dyDescent="0.2">
      <c r="A89" t="s">
        <v>12</v>
      </c>
      <c r="B89" t="s">
        <v>31</v>
      </c>
      <c r="C89" t="s">
        <v>48</v>
      </c>
      <c r="D89" t="s">
        <v>1039</v>
      </c>
      <c r="E89" t="s">
        <v>1040</v>
      </c>
      <c r="F89" s="2">
        <v>28861</v>
      </c>
      <c r="G89" s="2">
        <v>31786</v>
      </c>
      <c r="H89" s="2">
        <v>35199</v>
      </c>
      <c r="I89" s="2">
        <v>38786</v>
      </c>
      <c r="J89" s="2">
        <v>42281</v>
      </c>
      <c r="K89" s="2">
        <v>45550</v>
      </c>
      <c r="L89" s="2">
        <v>48736</v>
      </c>
      <c r="M89" s="2">
        <v>30367</v>
      </c>
      <c r="N89" s="2">
        <v>33452</v>
      </c>
      <c r="O89" s="2">
        <v>37066</v>
      </c>
      <c r="P89" s="2">
        <v>40855</v>
      </c>
      <c r="Q89" s="2">
        <v>44555</v>
      </c>
      <c r="R89" s="2">
        <v>48019</v>
      </c>
      <c r="S89" s="2">
        <v>51413</v>
      </c>
      <c r="T89" s="2">
        <v>144955</v>
      </c>
      <c r="U89" s="2">
        <v>160255</v>
      </c>
      <c r="V89" s="2">
        <v>178255</v>
      </c>
      <c r="W89" s="2">
        <v>197465</v>
      </c>
      <c r="X89" s="2">
        <v>216373</v>
      </c>
      <c r="Y89" s="2">
        <v>234379</v>
      </c>
      <c r="Z89" s="2">
        <v>252084</v>
      </c>
      <c r="AA89" s="2">
        <v>258667844</v>
      </c>
      <c r="AB89" s="2">
        <v>285781950</v>
      </c>
      <c r="AC89" s="2">
        <v>317635967</v>
      </c>
      <c r="AD89" s="2">
        <v>351546039</v>
      </c>
      <c r="AE89" s="2">
        <v>384861392</v>
      </c>
      <c r="AF89" s="2">
        <v>416528433</v>
      </c>
      <c r="AG89" s="2">
        <v>447607258</v>
      </c>
      <c r="AH89" s="1">
        <f>(Table1[[#This Row],[2050_BUILDINGS]]/Table1[[#This Row],[2020_BUILDINGS]])-1</f>
        <v>0.68864557707633134</v>
      </c>
      <c r="AI89" s="1">
        <f>(Table1[[#This Row],[2050_DWELLINGS]]/Table1[[#This Row],[2020_DWELLINGS]])-1</f>
        <v>0.69305496097737684</v>
      </c>
      <c r="AJ89" s="1">
        <f>(Table1[[#This Row],[2050_OCCUPANTS]]/Table1[[#This Row],[2020_OCCUPANTS]])-1</f>
        <v>0.73905005001552215</v>
      </c>
      <c r="AK89" s="1">
        <f>(Table1[[#This Row],[2050_TOTAL_REPL_COST_USD]]/Table1[[#This Row],[2020_TOTAL_REPL_COST_USD]])-1</f>
        <v>0.73043255426832254</v>
      </c>
      <c r="AL89"/>
      <c r="AM89"/>
    </row>
    <row r="90" spans="1:39" x14ac:dyDescent="0.2">
      <c r="A90" t="s">
        <v>638</v>
      </c>
      <c r="B90" t="s">
        <v>666</v>
      </c>
      <c r="C90" t="s">
        <v>667</v>
      </c>
      <c r="D90" t="s">
        <v>1041</v>
      </c>
      <c r="E90" t="s">
        <v>1042</v>
      </c>
      <c r="F90" s="2">
        <v>519880</v>
      </c>
      <c r="G90" s="2">
        <v>589292</v>
      </c>
      <c r="H90" s="2">
        <v>664772</v>
      </c>
      <c r="I90" s="2">
        <v>746357</v>
      </c>
      <c r="J90" s="2">
        <v>832031</v>
      </c>
      <c r="K90" s="2">
        <v>921798</v>
      </c>
      <c r="L90" s="2">
        <v>1015659</v>
      </c>
      <c r="M90" s="2">
        <v>549188</v>
      </c>
      <c r="N90" s="2">
        <v>622844</v>
      </c>
      <c r="O90" s="2">
        <v>703016</v>
      </c>
      <c r="P90" s="2">
        <v>789749</v>
      </c>
      <c r="Q90" s="2">
        <v>880951</v>
      </c>
      <c r="R90" s="2">
        <v>976548</v>
      </c>
      <c r="S90" s="2">
        <v>1076585</v>
      </c>
      <c r="T90" s="2">
        <v>2664887</v>
      </c>
      <c r="U90" s="2">
        <v>3018185</v>
      </c>
      <c r="V90" s="2">
        <v>3401764</v>
      </c>
      <c r="W90" s="2">
        <v>3815634</v>
      </c>
      <c r="X90" s="2">
        <v>4249684</v>
      </c>
      <c r="Y90" s="2">
        <v>4703919</v>
      </c>
      <c r="Z90" s="2">
        <v>5178354</v>
      </c>
      <c r="AA90" s="2">
        <v>8703651239</v>
      </c>
      <c r="AB90" s="2">
        <v>9914173977</v>
      </c>
      <c r="AC90" s="2">
        <v>11243314880</v>
      </c>
      <c r="AD90" s="2">
        <v>12691736815</v>
      </c>
      <c r="AE90" s="2">
        <v>14228531126</v>
      </c>
      <c r="AF90" s="2">
        <v>15845009200</v>
      </c>
      <c r="AG90" s="2">
        <v>17548368161</v>
      </c>
      <c r="AH90" s="1">
        <f>(Table1[[#This Row],[2050_BUILDINGS]]/Table1[[#This Row],[2020_BUILDINGS]])-1</f>
        <v>0.95364122489805347</v>
      </c>
      <c r="AI90" s="1">
        <f>(Table1[[#This Row],[2050_DWELLINGS]]/Table1[[#This Row],[2020_DWELLINGS]])-1</f>
        <v>0.96032141998732667</v>
      </c>
      <c r="AJ90" s="1">
        <f>(Table1[[#This Row],[2050_OCCUPANTS]]/Table1[[#This Row],[2020_OCCUPANTS]])-1</f>
        <v>0.94317957947185005</v>
      </c>
      <c r="AK90" s="1">
        <f>(Table1[[#This Row],[2050_TOTAL_REPL_COST_USD]]/Table1[[#This Row],[2020_TOTAL_REPL_COST_USD]])-1</f>
        <v>1.0162076442548504</v>
      </c>
      <c r="AL90"/>
      <c r="AM90"/>
    </row>
    <row r="91" spans="1:39" x14ac:dyDescent="0.2">
      <c r="A91" t="s">
        <v>638</v>
      </c>
      <c r="B91" t="s">
        <v>666</v>
      </c>
      <c r="C91" t="s">
        <v>668</v>
      </c>
      <c r="D91" t="s">
        <v>1043</v>
      </c>
      <c r="E91" t="s">
        <v>1044</v>
      </c>
      <c r="F91" s="2">
        <v>313149</v>
      </c>
      <c r="G91" s="2">
        <v>354958</v>
      </c>
      <c r="H91" s="2">
        <v>400434</v>
      </c>
      <c r="I91" s="2">
        <v>449569</v>
      </c>
      <c r="J91" s="2">
        <v>501194</v>
      </c>
      <c r="K91" s="2">
        <v>555254</v>
      </c>
      <c r="L91" s="2">
        <v>611793</v>
      </c>
      <c r="M91" s="2">
        <v>330813</v>
      </c>
      <c r="N91" s="2">
        <v>375170</v>
      </c>
      <c r="O91" s="2">
        <v>423472</v>
      </c>
      <c r="P91" s="2">
        <v>475714</v>
      </c>
      <c r="Q91" s="2">
        <v>530661</v>
      </c>
      <c r="R91" s="2">
        <v>588223</v>
      </c>
      <c r="S91" s="2">
        <v>648490</v>
      </c>
      <c r="T91" s="2">
        <v>1605222</v>
      </c>
      <c r="U91" s="2">
        <v>1818038</v>
      </c>
      <c r="V91" s="2">
        <v>2049091</v>
      </c>
      <c r="W91" s="2">
        <v>2298388</v>
      </c>
      <c r="X91" s="2">
        <v>2559842</v>
      </c>
      <c r="Y91" s="2">
        <v>2833465</v>
      </c>
      <c r="Z91" s="2">
        <v>3119241</v>
      </c>
      <c r="AA91" s="2">
        <v>5242744096</v>
      </c>
      <c r="AB91" s="2">
        <v>5971916342</v>
      </c>
      <c r="AC91" s="2">
        <v>6772539597</v>
      </c>
      <c r="AD91" s="2">
        <v>7645013154</v>
      </c>
      <c r="AE91" s="2">
        <v>8570718820</v>
      </c>
      <c r="AF91" s="2">
        <v>9544422919</v>
      </c>
      <c r="AG91" s="2">
        <v>10570460695</v>
      </c>
      <c r="AH91" s="1">
        <f>(Table1[[#This Row],[2050_BUILDINGS]]/Table1[[#This Row],[2020_BUILDINGS]])-1</f>
        <v>0.95368019696693906</v>
      </c>
      <c r="AI91" s="1">
        <f>(Table1[[#This Row],[2050_DWELLINGS]]/Table1[[#This Row],[2020_DWELLINGS]])-1</f>
        <v>0.96029176604305144</v>
      </c>
      <c r="AJ91" s="1">
        <f>(Table1[[#This Row],[2050_OCCUPANTS]]/Table1[[#This Row],[2020_OCCUPANTS]])-1</f>
        <v>0.94318355965716894</v>
      </c>
      <c r="AK91" s="1">
        <f>(Table1[[#This Row],[2050_TOTAL_REPL_COST_USD]]/Table1[[#This Row],[2020_TOTAL_REPL_COST_USD]])-1</f>
        <v>1.0162076388708026</v>
      </c>
      <c r="AL91"/>
      <c r="AM91"/>
    </row>
    <row r="92" spans="1:39" x14ac:dyDescent="0.2">
      <c r="A92" t="s">
        <v>638</v>
      </c>
      <c r="B92" t="s">
        <v>666</v>
      </c>
      <c r="C92" t="s">
        <v>669</v>
      </c>
      <c r="D92" t="s">
        <v>1045</v>
      </c>
      <c r="E92" t="s">
        <v>1046</v>
      </c>
      <c r="F92" s="2">
        <v>198551</v>
      </c>
      <c r="G92" s="2">
        <v>225059</v>
      </c>
      <c r="H92" s="2">
        <v>253883</v>
      </c>
      <c r="I92" s="2">
        <v>285028</v>
      </c>
      <c r="J92" s="2">
        <v>317766</v>
      </c>
      <c r="K92" s="2">
        <v>352045</v>
      </c>
      <c r="L92" s="2">
        <v>387890</v>
      </c>
      <c r="M92" s="2">
        <v>209749</v>
      </c>
      <c r="N92" s="2">
        <v>237864</v>
      </c>
      <c r="O92" s="2">
        <v>268496</v>
      </c>
      <c r="P92" s="2">
        <v>301604</v>
      </c>
      <c r="Q92" s="2">
        <v>336449</v>
      </c>
      <c r="R92" s="2">
        <v>372957</v>
      </c>
      <c r="S92" s="2">
        <v>411156</v>
      </c>
      <c r="T92" s="2">
        <v>1017741</v>
      </c>
      <c r="U92" s="2">
        <v>1152671</v>
      </c>
      <c r="V92" s="2">
        <v>1299158</v>
      </c>
      <c r="W92" s="2">
        <v>1457218</v>
      </c>
      <c r="X92" s="2">
        <v>1622986</v>
      </c>
      <c r="Y92" s="2">
        <v>1796469</v>
      </c>
      <c r="Z92" s="2">
        <v>1977655</v>
      </c>
      <c r="AA92" s="2">
        <v>3323996307</v>
      </c>
      <c r="AB92" s="2">
        <v>3786304949</v>
      </c>
      <c r="AC92" s="2">
        <v>4293914829</v>
      </c>
      <c r="AD92" s="2">
        <v>4847079132</v>
      </c>
      <c r="AE92" s="2">
        <v>5433993565</v>
      </c>
      <c r="AF92" s="2">
        <v>6051339906</v>
      </c>
      <c r="AG92" s="2">
        <v>6701866765</v>
      </c>
      <c r="AH92" s="1">
        <f>(Table1[[#This Row],[2050_BUILDINGS]]/Table1[[#This Row],[2020_BUILDINGS]])-1</f>
        <v>0.95360385996544972</v>
      </c>
      <c r="AI92" s="1">
        <f>(Table1[[#This Row],[2050_DWELLINGS]]/Table1[[#This Row],[2020_DWELLINGS]])-1</f>
        <v>0.96022865424864956</v>
      </c>
      <c r="AJ92" s="1">
        <f>(Table1[[#This Row],[2050_OCCUPANTS]]/Table1[[#This Row],[2020_OCCUPANTS]])-1</f>
        <v>0.94318102542788385</v>
      </c>
      <c r="AK92" s="1">
        <f>(Table1[[#This Row],[2050_TOTAL_REPL_COST_USD]]/Table1[[#This Row],[2020_TOTAL_REPL_COST_USD]])-1</f>
        <v>1.0162076446615016</v>
      </c>
      <c r="AL92"/>
      <c r="AM92"/>
    </row>
    <row r="93" spans="1:39" x14ac:dyDescent="0.2">
      <c r="A93" t="s">
        <v>638</v>
      </c>
      <c r="B93" t="s">
        <v>666</v>
      </c>
      <c r="C93" t="s">
        <v>670</v>
      </c>
      <c r="D93" t="s">
        <v>1047</v>
      </c>
      <c r="E93" t="s">
        <v>1048</v>
      </c>
      <c r="F93" s="2">
        <v>204413</v>
      </c>
      <c r="G93" s="2">
        <v>231694</v>
      </c>
      <c r="H93" s="2">
        <v>261380</v>
      </c>
      <c r="I93" s="2">
        <v>293448</v>
      </c>
      <c r="J93" s="2">
        <v>327145</v>
      </c>
      <c r="K93" s="2">
        <v>362433</v>
      </c>
      <c r="L93" s="2">
        <v>399336</v>
      </c>
      <c r="M93" s="2">
        <v>215933</v>
      </c>
      <c r="N93" s="2">
        <v>244897</v>
      </c>
      <c r="O93" s="2">
        <v>276413</v>
      </c>
      <c r="P93" s="2">
        <v>310514</v>
      </c>
      <c r="Q93" s="2">
        <v>346390</v>
      </c>
      <c r="R93" s="2">
        <v>383960</v>
      </c>
      <c r="S93" s="2">
        <v>423295</v>
      </c>
      <c r="T93" s="2">
        <v>1047793</v>
      </c>
      <c r="U93" s="2">
        <v>1186707</v>
      </c>
      <c r="V93" s="2">
        <v>1337527</v>
      </c>
      <c r="W93" s="2">
        <v>1500255</v>
      </c>
      <c r="X93" s="2">
        <v>1670907</v>
      </c>
      <c r="Y93" s="2">
        <v>1849513</v>
      </c>
      <c r="Z93" s="2">
        <v>2036055</v>
      </c>
      <c r="AA93" s="2">
        <v>3422148914</v>
      </c>
      <c r="AB93" s="2">
        <v>3898108825</v>
      </c>
      <c r="AC93" s="2">
        <v>4420707675</v>
      </c>
      <c r="AD93" s="2">
        <v>4990206087</v>
      </c>
      <c r="AE93" s="2">
        <v>5594451228</v>
      </c>
      <c r="AF93" s="2">
        <v>6230026867</v>
      </c>
      <c r="AG93" s="2">
        <v>6899762802</v>
      </c>
      <c r="AH93" s="1">
        <f>(Table1[[#This Row],[2050_BUILDINGS]]/Table1[[#This Row],[2020_BUILDINGS]])-1</f>
        <v>0.95357438127712024</v>
      </c>
      <c r="AI93" s="1">
        <f>(Table1[[#This Row],[2050_DWELLINGS]]/Table1[[#This Row],[2020_DWELLINGS]])-1</f>
        <v>0.96030713230492792</v>
      </c>
      <c r="AJ93" s="1">
        <f>(Table1[[#This Row],[2050_OCCUPANTS]]/Table1[[#This Row],[2020_OCCUPANTS]])-1</f>
        <v>0.94318438851948816</v>
      </c>
      <c r="AK93" s="1">
        <f>(Table1[[#This Row],[2050_TOTAL_REPL_COST_USD]]/Table1[[#This Row],[2020_TOTAL_REPL_COST_USD]])-1</f>
        <v>1.0162076447851502</v>
      </c>
      <c r="AL93"/>
      <c r="AM93"/>
    </row>
    <row r="94" spans="1:39" x14ac:dyDescent="0.2">
      <c r="A94" t="s">
        <v>638</v>
      </c>
      <c r="B94" t="s">
        <v>666</v>
      </c>
      <c r="C94" t="s">
        <v>671</v>
      </c>
      <c r="D94" t="s">
        <v>1049</v>
      </c>
      <c r="E94" t="s">
        <v>1050</v>
      </c>
      <c r="F94" s="2">
        <v>321568</v>
      </c>
      <c r="G94" s="2">
        <v>364513</v>
      </c>
      <c r="H94" s="2">
        <v>411198</v>
      </c>
      <c r="I94" s="2">
        <v>461661</v>
      </c>
      <c r="J94" s="2">
        <v>514655</v>
      </c>
      <c r="K94" s="2">
        <v>570181</v>
      </c>
      <c r="L94" s="2">
        <v>628237</v>
      </c>
      <c r="M94" s="2">
        <v>339706</v>
      </c>
      <c r="N94" s="2">
        <v>385261</v>
      </c>
      <c r="O94" s="2">
        <v>434854</v>
      </c>
      <c r="P94" s="2">
        <v>488498</v>
      </c>
      <c r="Q94" s="2">
        <v>544912</v>
      </c>
      <c r="R94" s="2">
        <v>604043</v>
      </c>
      <c r="S94" s="2">
        <v>665929</v>
      </c>
      <c r="T94" s="2">
        <v>1648366</v>
      </c>
      <c r="U94" s="2">
        <v>1866899</v>
      </c>
      <c r="V94" s="2">
        <v>2104165</v>
      </c>
      <c r="W94" s="2">
        <v>2360162</v>
      </c>
      <c r="X94" s="2">
        <v>2628649</v>
      </c>
      <c r="Y94" s="2">
        <v>2909626</v>
      </c>
      <c r="Z94" s="2">
        <v>3203083</v>
      </c>
      <c r="AA94" s="2">
        <v>5383661156</v>
      </c>
      <c r="AB94" s="2">
        <v>6132432447</v>
      </c>
      <c r="AC94" s="2">
        <v>6954575248</v>
      </c>
      <c r="AD94" s="2">
        <v>7850499589</v>
      </c>
      <c r="AE94" s="2">
        <v>8801086814</v>
      </c>
      <c r="AF94" s="2">
        <v>9800962629</v>
      </c>
      <c r="AG94" s="2">
        <v>10854578772</v>
      </c>
      <c r="AH94" s="1">
        <f>(Table1[[#This Row],[2050_BUILDINGS]]/Table1[[#This Row],[2020_BUILDINGS]])-1</f>
        <v>0.95366765349786053</v>
      </c>
      <c r="AI94" s="1">
        <f>(Table1[[#This Row],[2050_DWELLINGS]]/Table1[[#This Row],[2020_DWELLINGS]])-1</f>
        <v>0.9603097972953083</v>
      </c>
      <c r="AJ94" s="1">
        <f>(Table1[[#This Row],[2050_OCCUPANTS]]/Table1[[#This Row],[2020_OCCUPANTS]])-1</f>
        <v>0.9431867679872068</v>
      </c>
      <c r="AK94" s="1">
        <f>(Table1[[#This Row],[2050_TOTAL_REPL_COST_USD]]/Table1[[#This Row],[2020_TOTAL_REPL_COST_USD]])-1</f>
        <v>1.0162076433623155</v>
      </c>
      <c r="AL94"/>
      <c r="AM94"/>
    </row>
    <row r="95" spans="1:39" x14ac:dyDescent="0.2">
      <c r="A95" t="s">
        <v>638</v>
      </c>
      <c r="B95" t="s">
        <v>666</v>
      </c>
      <c r="C95" t="s">
        <v>672</v>
      </c>
      <c r="D95" t="s">
        <v>1051</v>
      </c>
      <c r="E95" t="s">
        <v>1052</v>
      </c>
      <c r="F95" s="2">
        <v>255687</v>
      </c>
      <c r="G95" s="2">
        <v>289822</v>
      </c>
      <c r="H95" s="2">
        <v>326954</v>
      </c>
      <c r="I95" s="2">
        <v>367064</v>
      </c>
      <c r="J95" s="2">
        <v>409209</v>
      </c>
      <c r="K95" s="2">
        <v>453356</v>
      </c>
      <c r="L95" s="2">
        <v>499517</v>
      </c>
      <c r="M95" s="2">
        <v>270106</v>
      </c>
      <c r="N95" s="2">
        <v>306330</v>
      </c>
      <c r="O95" s="2">
        <v>345764</v>
      </c>
      <c r="P95" s="2">
        <v>388418</v>
      </c>
      <c r="Q95" s="2">
        <v>433271</v>
      </c>
      <c r="R95" s="2">
        <v>480284</v>
      </c>
      <c r="S95" s="2">
        <v>529485</v>
      </c>
      <c r="T95" s="2">
        <v>1310648</v>
      </c>
      <c r="U95" s="2">
        <v>1484407</v>
      </c>
      <c r="V95" s="2">
        <v>1673060</v>
      </c>
      <c r="W95" s="2">
        <v>1876610</v>
      </c>
      <c r="X95" s="2">
        <v>2090085</v>
      </c>
      <c r="Y95" s="2">
        <v>2313490</v>
      </c>
      <c r="Z95" s="2">
        <v>2546828</v>
      </c>
      <c r="AA95" s="2">
        <v>4280647331</v>
      </c>
      <c r="AB95" s="2">
        <v>4876009074</v>
      </c>
      <c r="AC95" s="2">
        <v>5529709836</v>
      </c>
      <c r="AD95" s="2">
        <v>6242075627</v>
      </c>
      <c r="AE95" s="2">
        <v>6997904914</v>
      </c>
      <c r="AF95" s="2">
        <v>7792924427</v>
      </c>
      <c r="AG95" s="2">
        <v>8630673863</v>
      </c>
      <c r="AH95" s="1">
        <f>(Table1[[#This Row],[2050_BUILDINGS]]/Table1[[#This Row],[2020_BUILDINGS]])-1</f>
        <v>0.95362689538380918</v>
      </c>
      <c r="AI95" s="1">
        <f>(Table1[[#This Row],[2050_DWELLINGS]]/Table1[[#This Row],[2020_DWELLINGS]])-1</f>
        <v>0.96028596180758674</v>
      </c>
      <c r="AJ95" s="1">
        <f>(Table1[[#This Row],[2050_OCCUPANTS]]/Table1[[#This Row],[2020_OCCUPANTS]])-1</f>
        <v>0.94318230371541412</v>
      </c>
      <c r="AK95" s="1">
        <f>(Table1[[#This Row],[2050_TOTAL_REPL_COST_USD]]/Table1[[#This Row],[2020_TOTAL_REPL_COST_USD]])-1</f>
        <v>1.0162076423576321</v>
      </c>
      <c r="AL95"/>
      <c r="AM95"/>
    </row>
    <row r="96" spans="1:39" x14ac:dyDescent="0.2">
      <c r="A96" t="s">
        <v>638</v>
      </c>
      <c r="B96" t="s">
        <v>666</v>
      </c>
      <c r="C96" t="s">
        <v>673</v>
      </c>
      <c r="D96" t="s">
        <v>1053</v>
      </c>
      <c r="E96" t="s">
        <v>1054</v>
      </c>
      <c r="F96" s="2">
        <v>66237</v>
      </c>
      <c r="G96" s="2">
        <v>75084</v>
      </c>
      <c r="H96" s="2">
        <v>84692</v>
      </c>
      <c r="I96" s="2">
        <v>95082</v>
      </c>
      <c r="J96" s="2">
        <v>106013</v>
      </c>
      <c r="K96" s="2">
        <v>117450</v>
      </c>
      <c r="L96" s="2">
        <v>129397</v>
      </c>
      <c r="M96" s="2">
        <v>69966</v>
      </c>
      <c r="N96" s="2">
        <v>79357</v>
      </c>
      <c r="O96" s="2">
        <v>89574</v>
      </c>
      <c r="P96" s="2">
        <v>100608</v>
      </c>
      <c r="Q96" s="2">
        <v>112245</v>
      </c>
      <c r="R96" s="2">
        <v>124425</v>
      </c>
      <c r="S96" s="2">
        <v>137171</v>
      </c>
      <c r="T96" s="2">
        <v>339529</v>
      </c>
      <c r="U96" s="2">
        <v>384541</v>
      </c>
      <c r="V96" s="2">
        <v>433410</v>
      </c>
      <c r="W96" s="2">
        <v>486144</v>
      </c>
      <c r="X96" s="2">
        <v>541445</v>
      </c>
      <c r="Y96" s="2">
        <v>599317</v>
      </c>
      <c r="Z96" s="2">
        <v>659771</v>
      </c>
      <c r="AA96" s="2">
        <v>1108917413</v>
      </c>
      <c r="AB96" s="2">
        <v>1263148060</v>
      </c>
      <c r="AC96" s="2">
        <v>1432491640</v>
      </c>
      <c r="AD96" s="2">
        <v>1617032620</v>
      </c>
      <c r="AE96" s="2">
        <v>1812832972</v>
      </c>
      <c r="AF96" s="2">
        <v>2018785703</v>
      </c>
      <c r="AG96" s="2">
        <v>2235807761</v>
      </c>
      <c r="AH96" s="1">
        <f>(Table1[[#This Row],[2050_BUILDINGS]]/Table1[[#This Row],[2020_BUILDINGS]])-1</f>
        <v>0.95354560140102973</v>
      </c>
      <c r="AI96" s="1">
        <f>(Table1[[#This Row],[2050_DWELLINGS]]/Table1[[#This Row],[2020_DWELLINGS]])-1</f>
        <v>0.96053797558814291</v>
      </c>
      <c r="AJ96" s="1">
        <f>(Table1[[#This Row],[2050_OCCUPANTS]]/Table1[[#This Row],[2020_OCCUPANTS]])-1</f>
        <v>0.94319483755437683</v>
      </c>
      <c r="AK96" s="1">
        <f>(Table1[[#This Row],[2050_TOTAL_REPL_COST_USD]]/Table1[[#This Row],[2020_TOTAL_REPL_COST_USD]])-1</f>
        <v>1.0162076407037177</v>
      </c>
      <c r="AL96"/>
      <c r="AM96"/>
    </row>
    <row r="97" spans="1:39" x14ac:dyDescent="0.2">
      <c r="A97" t="s">
        <v>638</v>
      </c>
      <c r="B97" t="s">
        <v>666</v>
      </c>
      <c r="C97" t="s">
        <v>674</v>
      </c>
      <c r="D97" t="s">
        <v>1055</v>
      </c>
      <c r="E97" t="s">
        <v>1056</v>
      </c>
      <c r="F97" s="2">
        <v>1062879</v>
      </c>
      <c r="G97" s="2">
        <v>1204790</v>
      </c>
      <c r="H97" s="2">
        <v>1359095</v>
      </c>
      <c r="I97" s="2">
        <v>1525856</v>
      </c>
      <c r="J97" s="2">
        <v>1701048</v>
      </c>
      <c r="K97" s="2">
        <v>1884542</v>
      </c>
      <c r="L97" s="2">
        <v>2076454</v>
      </c>
      <c r="M97" s="2">
        <v>1122798</v>
      </c>
      <c r="N97" s="2">
        <v>1273369</v>
      </c>
      <c r="O97" s="2">
        <v>1437282</v>
      </c>
      <c r="P97" s="2">
        <v>1614587</v>
      </c>
      <c r="Q97" s="2">
        <v>1801055</v>
      </c>
      <c r="R97" s="2">
        <v>1996464</v>
      </c>
      <c r="S97" s="2">
        <v>2201008</v>
      </c>
      <c r="T97" s="2">
        <v>5448189</v>
      </c>
      <c r="U97" s="2">
        <v>6170489</v>
      </c>
      <c r="V97" s="2">
        <v>6954698</v>
      </c>
      <c r="W97" s="2">
        <v>7800817</v>
      </c>
      <c r="X97" s="2">
        <v>8688212</v>
      </c>
      <c r="Y97" s="2">
        <v>9616877</v>
      </c>
      <c r="Z97" s="2">
        <v>10586822</v>
      </c>
      <c r="AA97" s="2">
        <v>17794066673</v>
      </c>
      <c r="AB97" s="2">
        <v>20268904166</v>
      </c>
      <c r="AC97" s="2">
        <v>22986249003</v>
      </c>
      <c r="AD97" s="2">
        <v>25947456425</v>
      </c>
      <c r="AE97" s="2">
        <v>29089335559</v>
      </c>
      <c r="AF97" s="2">
        <v>32394123178</v>
      </c>
      <c r="AG97" s="2">
        <v>35876533242</v>
      </c>
      <c r="AH97" s="1">
        <f>(Table1[[#This Row],[2050_BUILDINGS]]/Table1[[#This Row],[2020_BUILDINGS]])-1</f>
        <v>0.95361278188768428</v>
      </c>
      <c r="AI97" s="1">
        <f>(Table1[[#This Row],[2050_DWELLINGS]]/Table1[[#This Row],[2020_DWELLINGS]])-1</f>
        <v>0.960288493566964</v>
      </c>
      <c r="AJ97" s="1">
        <f>(Table1[[#This Row],[2050_OCCUPANTS]]/Table1[[#This Row],[2020_OCCUPANTS]])-1</f>
        <v>0.94318185363980578</v>
      </c>
      <c r="AK97" s="1">
        <f>(Table1[[#This Row],[2050_TOTAL_REPL_COST_USD]]/Table1[[#This Row],[2020_TOTAL_REPL_COST_USD]])-1</f>
        <v>1.0162076438905112</v>
      </c>
      <c r="AL97"/>
      <c r="AM97"/>
    </row>
    <row r="98" spans="1:39" x14ac:dyDescent="0.2">
      <c r="A98" t="s">
        <v>638</v>
      </c>
      <c r="B98" t="s">
        <v>666</v>
      </c>
      <c r="C98" t="s">
        <v>675</v>
      </c>
      <c r="D98" t="s">
        <v>1057</v>
      </c>
      <c r="E98" t="s">
        <v>1058</v>
      </c>
      <c r="F98" s="2">
        <v>78919</v>
      </c>
      <c r="G98" s="2">
        <v>89469</v>
      </c>
      <c r="H98" s="2">
        <v>100921</v>
      </c>
      <c r="I98" s="2">
        <v>113314</v>
      </c>
      <c r="J98" s="2">
        <v>126314</v>
      </c>
      <c r="K98" s="2">
        <v>139954</v>
      </c>
      <c r="L98" s="2">
        <v>154196</v>
      </c>
      <c r="M98" s="2">
        <v>83366</v>
      </c>
      <c r="N98" s="2">
        <v>94571</v>
      </c>
      <c r="O98" s="2">
        <v>106730</v>
      </c>
      <c r="P98" s="2">
        <v>119904</v>
      </c>
      <c r="Q98" s="2">
        <v>133748</v>
      </c>
      <c r="R98" s="2">
        <v>148260</v>
      </c>
      <c r="S98" s="2">
        <v>163446</v>
      </c>
      <c r="T98" s="2">
        <v>404590</v>
      </c>
      <c r="U98" s="2">
        <v>458227</v>
      </c>
      <c r="V98" s="2">
        <v>516460</v>
      </c>
      <c r="W98" s="2">
        <v>579291</v>
      </c>
      <c r="X98" s="2">
        <v>645193</v>
      </c>
      <c r="Y98" s="2">
        <v>714160</v>
      </c>
      <c r="Z98" s="2">
        <v>786181</v>
      </c>
      <c r="AA98" s="2">
        <v>1321400516</v>
      </c>
      <c r="AB98" s="2">
        <v>1505183761</v>
      </c>
      <c r="AC98" s="2">
        <v>1706975799</v>
      </c>
      <c r="AD98" s="2">
        <v>1926877233</v>
      </c>
      <c r="AE98" s="2">
        <v>2160195504</v>
      </c>
      <c r="AF98" s="2">
        <v>2405611475</v>
      </c>
      <c r="AG98" s="2">
        <v>2664217804</v>
      </c>
      <c r="AH98" s="1">
        <f>(Table1[[#This Row],[2050_BUILDINGS]]/Table1[[#This Row],[2020_BUILDINGS]])-1</f>
        <v>0.95385141727594114</v>
      </c>
      <c r="AI98" s="1">
        <f>(Table1[[#This Row],[2050_DWELLINGS]]/Table1[[#This Row],[2020_DWELLINGS]])-1</f>
        <v>0.96058345128709544</v>
      </c>
      <c r="AJ98" s="1">
        <f>(Table1[[#This Row],[2050_OCCUPANTS]]/Table1[[#This Row],[2020_OCCUPANTS]])-1</f>
        <v>0.94315479868508856</v>
      </c>
      <c r="AK98" s="1">
        <f>(Table1[[#This Row],[2050_TOTAL_REPL_COST_USD]]/Table1[[#This Row],[2020_TOTAL_REPL_COST_USD]])-1</f>
        <v>1.0162076310253236</v>
      </c>
      <c r="AL98"/>
      <c r="AM98"/>
    </row>
    <row r="99" spans="1:39" x14ac:dyDescent="0.2">
      <c r="A99" t="s">
        <v>638</v>
      </c>
      <c r="B99" t="s">
        <v>666</v>
      </c>
      <c r="C99" t="s">
        <v>676</v>
      </c>
      <c r="D99" t="s">
        <v>1059</v>
      </c>
      <c r="E99" t="s">
        <v>1060</v>
      </c>
      <c r="F99" s="2">
        <v>368235</v>
      </c>
      <c r="G99" s="2">
        <v>417391</v>
      </c>
      <c r="H99" s="2">
        <v>470855</v>
      </c>
      <c r="I99" s="2">
        <v>528633</v>
      </c>
      <c r="J99" s="2">
        <v>589324</v>
      </c>
      <c r="K99" s="2">
        <v>652893</v>
      </c>
      <c r="L99" s="2">
        <v>719389</v>
      </c>
      <c r="M99" s="2">
        <v>388979</v>
      </c>
      <c r="N99" s="2">
        <v>441157</v>
      </c>
      <c r="O99" s="2">
        <v>497941</v>
      </c>
      <c r="P99" s="2">
        <v>559367</v>
      </c>
      <c r="Q99" s="2">
        <v>623965</v>
      </c>
      <c r="R99" s="2">
        <v>691678</v>
      </c>
      <c r="S99" s="2">
        <v>762537</v>
      </c>
      <c r="T99" s="2">
        <v>1887518</v>
      </c>
      <c r="U99" s="2">
        <v>2137744</v>
      </c>
      <c r="V99" s="2">
        <v>2409440</v>
      </c>
      <c r="W99" s="2">
        <v>2702570</v>
      </c>
      <c r="X99" s="2">
        <v>3010004</v>
      </c>
      <c r="Y99" s="2">
        <v>3331747</v>
      </c>
      <c r="Z99" s="2">
        <v>3667778</v>
      </c>
      <c r="AA99" s="2">
        <v>6164706775</v>
      </c>
      <c r="AB99" s="2">
        <v>7022107612</v>
      </c>
      <c r="AC99" s="2">
        <v>7963524451</v>
      </c>
      <c r="AD99" s="2">
        <v>8989426841</v>
      </c>
      <c r="AE99" s="2">
        <v>10077922464</v>
      </c>
      <c r="AF99" s="2">
        <v>11222857293</v>
      </c>
      <c r="AG99" s="2">
        <v>12429328944</v>
      </c>
      <c r="AH99" s="1">
        <f>(Table1[[#This Row],[2050_BUILDINGS]]/Table1[[#This Row],[2020_BUILDINGS]])-1</f>
        <v>0.95361386071394616</v>
      </c>
      <c r="AI99" s="1">
        <f>(Table1[[#This Row],[2050_DWELLINGS]]/Table1[[#This Row],[2020_DWELLINGS]])-1</f>
        <v>0.96035518626969574</v>
      </c>
      <c r="AJ99" s="1">
        <f>(Table1[[#This Row],[2050_OCCUPANTS]]/Table1[[#This Row],[2020_OCCUPANTS]])-1</f>
        <v>0.94317511144264587</v>
      </c>
      <c r="AK99" s="1">
        <f>(Table1[[#This Row],[2050_TOTAL_REPL_COST_USD]]/Table1[[#This Row],[2020_TOTAL_REPL_COST_USD]])-1</f>
        <v>1.0162076474432151</v>
      </c>
      <c r="AL99"/>
      <c r="AM99"/>
    </row>
    <row r="100" spans="1:39" x14ac:dyDescent="0.2">
      <c r="A100" t="s">
        <v>638</v>
      </c>
      <c r="B100" t="s">
        <v>666</v>
      </c>
      <c r="C100" t="s">
        <v>677</v>
      </c>
      <c r="D100" t="s">
        <v>1061</v>
      </c>
      <c r="E100" t="s">
        <v>1062</v>
      </c>
      <c r="F100" s="2">
        <v>284141</v>
      </c>
      <c r="G100" s="2">
        <v>322074</v>
      </c>
      <c r="H100" s="2">
        <v>363326</v>
      </c>
      <c r="I100" s="2">
        <v>407896</v>
      </c>
      <c r="J100" s="2">
        <v>454736</v>
      </c>
      <c r="K100" s="2">
        <v>503789</v>
      </c>
      <c r="L100" s="2">
        <v>555088</v>
      </c>
      <c r="M100" s="2">
        <v>300161</v>
      </c>
      <c r="N100" s="2">
        <v>340406</v>
      </c>
      <c r="O100" s="2">
        <v>384236</v>
      </c>
      <c r="P100" s="2">
        <v>431616</v>
      </c>
      <c r="Q100" s="2">
        <v>481469</v>
      </c>
      <c r="R100" s="2">
        <v>533702</v>
      </c>
      <c r="S100" s="2">
        <v>588389</v>
      </c>
      <c r="T100" s="2">
        <v>1456449</v>
      </c>
      <c r="U100" s="2">
        <v>1649533</v>
      </c>
      <c r="V100" s="2">
        <v>1859177</v>
      </c>
      <c r="W100" s="2">
        <v>2085365</v>
      </c>
      <c r="X100" s="2">
        <v>2322592</v>
      </c>
      <c r="Y100" s="2">
        <v>2570845</v>
      </c>
      <c r="Z100" s="2">
        <v>2830143</v>
      </c>
      <c r="AA100" s="2">
        <v>4756829495</v>
      </c>
      <c r="AB100" s="2">
        <v>5418419669</v>
      </c>
      <c r="AC100" s="2">
        <v>6144838565</v>
      </c>
      <c r="AD100" s="2">
        <v>6936448446</v>
      </c>
      <c r="AE100" s="2">
        <v>7776356683</v>
      </c>
      <c r="AF100" s="2">
        <v>8659814723</v>
      </c>
      <c r="AG100" s="2">
        <v>9590755981</v>
      </c>
      <c r="AH100" s="1">
        <f>(Table1[[#This Row],[2050_BUILDINGS]]/Table1[[#This Row],[2020_BUILDINGS]])-1</f>
        <v>0.95356530736500544</v>
      </c>
      <c r="AI100" s="1">
        <f>(Table1[[#This Row],[2050_DWELLINGS]]/Table1[[#This Row],[2020_DWELLINGS]])-1</f>
        <v>0.96024466869446723</v>
      </c>
      <c r="AJ100" s="1">
        <f>(Table1[[#This Row],[2050_OCCUPANTS]]/Table1[[#This Row],[2020_OCCUPANTS]])-1</f>
        <v>0.94318029673541615</v>
      </c>
      <c r="AK100" s="1">
        <f>(Table1[[#This Row],[2050_TOTAL_REPL_COST_USD]]/Table1[[#This Row],[2020_TOTAL_REPL_COST_USD]])-1</f>
        <v>1.0162076423132338</v>
      </c>
      <c r="AL100"/>
      <c r="AM100"/>
    </row>
    <row r="101" spans="1:39" x14ac:dyDescent="0.2">
      <c r="A101" t="s">
        <v>638</v>
      </c>
      <c r="B101" t="s">
        <v>666</v>
      </c>
      <c r="C101" t="s">
        <v>678</v>
      </c>
      <c r="D101" t="s">
        <v>1063</v>
      </c>
      <c r="E101" t="s">
        <v>1064</v>
      </c>
      <c r="F101" s="2">
        <v>555105</v>
      </c>
      <c r="G101" s="2">
        <v>629210</v>
      </c>
      <c r="H101" s="2">
        <v>709808</v>
      </c>
      <c r="I101" s="2">
        <v>796904</v>
      </c>
      <c r="J101" s="2">
        <v>888398</v>
      </c>
      <c r="K101" s="2">
        <v>984224</v>
      </c>
      <c r="L101" s="2">
        <v>1084454</v>
      </c>
      <c r="M101" s="2">
        <v>586397</v>
      </c>
      <c r="N101" s="2">
        <v>665035</v>
      </c>
      <c r="O101" s="2">
        <v>750635</v>
      </c>
      <c r="P101" s="2">
        <v>843249</v>
      </c>
      <c r="Q101" s="2">
        <v>940626</v>
      </c>
      <c r="R101" s="2">
        <v>1042680</v>
      </c>
      <c r="S101" s="2">
        <v>1149512</v>
      </c>
      <c r="T101" s="2">
        <v>2845394</v>
      </c>
      <c r="U101" s="2">
        <v>3222633</v>
      </c>
      <c r="V101" s="2">
        <v>3632204</v>
      </c>
      <c r="W101" s="2">
        <v>4074093</v>
      </c>
      <c r="X101" s="2">
        <v>4537549</v>
      </c>
      <c r="Y101" s="2">
        <v>5022556</v>
      </c>
      <c r="Z101" s="2">
        <v>5529129</v>
      </c>
      <c r="AA101" s="2">
        <v>9293220911</v>
      </c>
      <c r="AB101" s="2">
        <v>10585742291</v>
      </c>
      <c r="AC101" s="2">
        <v>12004916804</v>
      </c>
      <c r="AD101" s="2">
        <v>13551452238</v>
      </c>
      <c r="AE101" s="2">
        <v>15192346231</v>
      </c>
      <c r="AF101" s="2">
        <v>16918321633</v>
      </c>
      <c r="AG101" s="2">
        <v>18737063045</v>
      </c>
      <c r="AH101" s="1">
        <f>(Table1[[#This Row],[2050_BUILDINGS]]/Table1[[#This Row],[2020_BUILDINGS]])-1</f>
        <v>0.9536015708739789</v>
      </c>
      <c r="AI101" s="1">
        <f>(Table1[[#This Row],[2050_DWELLINGS]]/Table1[[#This Row],[2020_DWELLINGS]])-1</f>
        <v>0.96029652266297405</v>
      </c>
      <c r="AJ101" s="1">
        <f>(Table1[[#This Row],[2050_OCCUPANTS]]/Table1[[#This Row],[2020_OCCUPANTS]])-1</f>
        <v>0.94318572401572509</v>
      </c>
      <c r="AK101" s="1">
        <f>(Table1[[#This Row],[2050_TOTAL_REPL_COST_USD]]/Table1[[#This Row],[2020_TOTAL_REPL_COST_USD]])-1</f>
        <v>1.0162076447382971</v>
      </c>
      <c r="AL101"/>
      <c r="AM101"/>
    </row>
    <row r="102" spans="1:39" x14ac:dyDescent="0.2">
      <c r="A102" t="s">
        <v>638</v>
      </c>
      <c r="B102" t="s">
        <v>666</v>
      </c>
      <c r="C102" t="s">
        <v>679</v>
      </c>
      <c r="D102" t="s">
        <v>1065</v>
      </c>
      <c r="E102" t="s">
        <v>1066</v>
      </c>
      <c r="F102" s="2">
        <v>528937</v>
      </c>
      <c r="G102" s="2">
        <v>599553</v>
      </c>
      <c r="H102" s="2">
        <v>676341</v>
      </c>
      <c r="I102" s="2">
        <v>759316</v>
      </c>
      <c r="J102" s="2">
        <v>846521</v>
      </c>
      <c r="K102" s="2">
        <v>937833</v>
      </c>
      <c r="L102" s="2">
        <v>1033323</v>
      </c>
      <c r="M102" s="2">
        <v>558758</v>
      </c>
      <c r="N102" s="2">
        <v>633681</v>
      </c>
      <c r="O102" s="2">
        <v>715258</v>
      </c>
      <c r="P102" s="2">
        <v>803470</v>
      </c>
      <c r="Q102" s="2">
        <v>896293</v>
      </c>
      <c r="R102" s="2">
        <v>993521</v>
      </c>
      <c r="S102" s="2">
        <v>1095308</v>
      </c>
      <c r="T102" s="2">
        <v>2711247</v>
      </c>
      <c r="U102" s="2">
        <v>3070687</v>
      </c>
      <c r="V102" s="2">
        <v>3460942</v>
      </c>
      <c r="W102" s="2">
        <v>3882004</v>
      </c>
      <c r="X102" s="2">
        <v>4323616</v>
      </c>
      <c r="Y102" s="2">
        <v>4785761</v>
      </c>
      <c r="Z102" s="2">
        <v>5268443</v>
      </c>
      <c r="AA102" s="2">
        <v>8855063753</v>
      </c>
      <c r="AB102" s="2">
        <v>10086645284</v>
      </c>
      <c r="AC102" s="2">
        <v>11438908495</v>
      </c>
      <c r="AD102" s="2">
        <v>12912527821</v>
      </c>
      <c r="AE102" s="2">
        <v>14476056864</v>
      </c>
      <c r="AF102" s="2">
        <v>16120655916</v>
      </c>
      <c r="AG102" s="2">
        <v>17853647236</v>
      </c>
      <c r="AH102" s="1">
        <f>(Table1[[#This Row],[2050_BUILDINGS]]/Table1[[#This Row],[2020_BUILDINGS]])-1</f>
        <v>0.95358426428856369</v>
      </c>
      <c r="AI102" s="1">
        <f>(Table1[[#This Row],[2050_DWELLINGS]]/Table1[[#This Row],[2020_DWELLINGS]])-1</f>
        <v>0.96025470776257338</v>
      </c>
      <c r="AJ102" s="1">
        <f>(Table1[[#This Row],[2050_OCCUPANTS]]/Table1[[#This Row],[2020_OCCUPANTS]])-1</f>
        <v>0.94318075778414867</v>
      </c>
      <c r="AK102" s="1">
        <f>(Table1[[#This Row],[2050_TOTAL_REPL_COST_USD]]/Table1[[#This Row],[2020_TOTAL_REPL_COST_USD]])-1</f>
        <v>1.016207645026991</v>
      </c>
      <c r="AL102"/>
      <c r="AM102"/>
    </row>
    <row r="103" spans="1:39" x14ac:dyDescent="0.2">
      <c r="A103" t="s">
        <v>638</v>
      </c>
      <c r="B103" t="s">
        <v>666</v>
      </c>
      <c r="C103" t="s">
        <v>680</v>
      </c>
      <c r="D103" t="s">
        <v>1067</v>
      </c>
      <c r="E103" t="s">
        <v>1068</v>
      </c>
      <c r="F103" s="2">
        <v>382735</v>
      </c>
      <c r="G103" s="2">
        <v>433831</v>
      </c>
      <c r="H103" s="2">
        <v>489401</v>
      </c>
      <c r="I103" s="2">
        <v>549444</v>
      </c>
      <c r="J103" s="2">
        <v>612538</v>
      </c>
      <c r="K103" s="2">
        <v>678610</v>
      </c>
      <c r="L103" s="2">
        <v>747723</v>
      </c>
      <c r="M103" s="2">
        <v>404310</v>
      </c>
      <c r="N103" s="2">
        <v>458529</v>
      </c>
      <c r="O103" s="2">
        <v>517563</v>
      </c>
      <c r="P103" s="2">
        <v>581400</v>
      </c>
      <c r="Q103" s="2">
        <v>648555</v>
      </c>
      <c r="R103" s="2">
        <v>718909</v>
      </c>
      <c r="S103" s="2">
        <v>792574</v>
      </c>
      <c r="T103" s="2">
        <v>1961853</v>
      </c>
      <c r="U103" s="2">
        <v>2221947</v>
      </c>
      <c r="V103" s="2">
        <v>2504334</v>
      </c>
      <c r="W103" s="2">
        <v>2809011</v>
      </c>
      <c r="X103" s="2">
        <v>3128552</v>
      </c>
      <c r="Y103" s="2">
        <v>3462965</v>
      </c>
      <c r="Z103" s="2">
        <v>3812229</v>
      </c>
      <c r="AA103" s="2">
        <v>6407503015</v>
      </c>
      <c r="AB103" s="2">
        <v>7298672475</v>
      </c>
      <c r="AC103" s="2">
        <v>8277166919</v>
      </c>
      <c r="AD103" s="2">
        <v>9343474342</v>
      </c>
      <c r="AE103" s="2">
        <v>10474840237</v>
      </c>
      <c r="AF103" s="2">
        <v>11664868180</v>
      </c>
      <c r="AG103" s="2">
        <v>12918856577</v>
      </c>
      <c r="AH103" s="1">
        <f>(Table1[[#This Row],[2050_BUILDINGS]]/Table1[[#This Row],[2020_BUILDINGS]])-1</f>
        <v>0.95363110245992666</v>
      </c>
      <c r="AI103" s="1">
        <f>(Table1[[#This Row],[2050_DWELLINGS]]/Table1[[#This Row],[2020_DWELLINGS]])-1</f>
        <v>0.96031263139670053</v>
      </c>
      <c r="AJ103" s="1">
        <f>(Table1[[#This Row],[2050_OCCUPANTS]]/Table1[[#This Row],[2020_OCCUPANTS]])-1</f>
        <v>0.94317769985824618</v>
      </c>
      <c r="AK103" s="1">
        <f>(Table1[[#This Row],[2050_TOTAL_REPL_COST_USD]]/Table1[[#This Row],[2020_TOTAL_REPL_COST_USD]])-1</f>
        <v>1.016207646997104</v>
      </c>
      <c r="AL103"/>
      <c r="AM103"/>
    </row>
    <row r="104" spans="1:39" x14ac:dyDescent="0.2">
      <c r="A104" t="s">
        <v>12</v>
      </c>
      <c r="B104" t="s">
        <v>49</v>
      </c>
      <c r="C104" t="s">
        <v>50</v>
      </c>
      <c r="D104" t="s">
        <v>939</v>
      </c>
      <c r="E104" t="s">
        <v>1069</v>
      </c>
      <c r="F104" s="2">
        <v>846224</v>
      </c>
      <c r="G104" s="2">
        <v>961791</v>
      </c>
      <c r="H104" s="2">
        <v>1087593</v>
      </c>
      <c r="I104" s="2">
        <v>1217511</v>
      </c>
      <c r="J104" s="2">
        <v>1357714</v>
      </c>
      <c r="K104" s="2">
        <v>1501884</v>
      </c>
      <c r="L104" s="2">
        <v>1649995</v>
      </c>
      <c r="M104" s="2">
        <v>941926</v>
      </c>
      <c r="N104" s="2">
        <v>1072722</v>
      </c>
      <c r="O104" s="2">
        <v>1215276</v>
      </c>
      <c r="P104" s="2">
        <v>1362965</v>
      </c>
      <c r="Q104" s="2">
        <v>1522475</v>
      </c>
      <c r="R104" s="2">
        <v>1686859</v>
      </c>
      <c r="S104" s="2">
        <v>1856040</v>
      </c>
      <c r="T104" s="2">
        <v>4254753</v>
      </c>
      <c r="U104" s="2">
        <v>4816702</v>
      </c>
      <c r="V104" s="2">
        <v>5426814</v>
      </c>
      <c r="W104" s="2">
        <v>6052986</v>
      </c>
      <c r="X104" s="2">
        <v>6727325</v>
      </c>
      <c r="Y104" s="2">
        <v>7417719</v>
      </c>
      <c r="Z104" s="2">
        <v>8124170</v>
      </c>
      <c r="AA104" s="2">
        <v>23513183517</v>
      </c>
      <c r="AB104" s="2">
        <v>27035379250</v>
      </c>
      <c r="AC104" s="2">
        <v>30896944530</v>
      </c>
      <c r="AD104" s="2">
        <v>34949493273</v>
      </c>
      <c r="AE104" s="2">
        <v>39344764175</v>
      </c>
      <c r="AF104" s="2">
        <v>43913584989</v>
      </c>
      <c r="AG104" s="2">
        <v>48653225716</v>
      </c>
      <c r="AH104" s="1">
        <f>(Table1[[#This Row],[2050_BUILDINGS]]/Table1[[#This Row],[2020_BUILDINGS]])-1</f>
        <v>0.94983243207472245</v>
      </c>
      <c r="AI104" s="1">
        <f>(Table1[[#This Row],[2050_DWELLINGS]]/Table1[[#This Row],[2020_DWELLINGS]])-1</f>
        <v>0.97047326435410008</v>
      </c>
      <c r="AJ104" s="1">
        <f>(Table1[[#This Row],[2050_OCCUPANTS]]/Table1[[#This Row],[2020_OCCUPANTS]])-1</f>
        <v>0.9094339906452853</v>
      </c>
      <c r="AK104" s="1">
        <f>(Table1[[#This Row],[2050_TOTAL_REPL_COST_USD]]/Table1[[#This Row],[2020_TOTAL_REPL_COST_USD]])-1</f>
        <v>1.0691892138222707</v>
      </c>
      <c r="AL104"/>
      <c r="AM104"/>
    </row>
    <row r="105" spans="1:39" x14ac:dyDescent="0.2">
      <c r="A105" t="s">
        <v>12</v>
      </c>
      <c r="B105" t="s">
        <v>49</v>
      </c>
      <c r="C105" t="s">
        <v>51</v>
      </c>
      <c r="D105" t="s">
        <v>1070</v>
      </c>
      <c r="E105" t="s">
        <v>1071</v>
      </c>
      <c r="F105" s="2">
        <v>443820</v>
      </c>
      <c r="G105" s="2">
        <v>504651</v>
      </c>
      <c r="H105" s="2">
        <v>570906</v>
      </c>
      <c r="I105" s="2">
        <v>639388</v>
      </c>
      <c r="J105" s="2">
        <v>713291</v>
      </c>
      <c r="K105" s="2">
        <v>789330</v>
      </c>
      <c r="L105" s="2">
        <v>867471</v>
      </c>
      <c r="M105" s="2">
        <v>490944</v>
      </c>
      <c r="N105" s="2">
        <v>559103</v>
      </c>
      <c r="O105" s="2">
        <v>633407</v>
      </c>
      <c r="P105" s="2">
        <v>710381</v>
      </c>
      <c r="Q105" s="2">
        <v>793523</v>
      </c>
      <c r="R105" s="2">
        <v>879189</v>
      </c>
      <c r="S105" s="2">
        <v>967365</v>
      </c>
      <c r="T105" s="2">
        <v>2217591</v>
      </c>
      <c r="U105" s="2">
        <v>2510484</v>
      </c>
      <c r="V105" s="2">
        <v>2828478</v>
      </c>
      <c r="W105" s="2">
        <v>3154838</v>
      </c>
      <c r="X105" s="2">
        <v>3506306</v>
      </c>
      <c r="Y105" s="2">
        <v>3866146</v>
      </c>
      <c r="Z105" s="2">
        <v>4234352</v>
      </c>
      <c r="AA105" s="2">
        <v>12008782682</v>
      </c>
      <c r="AB105" s="2">
        <v>13791865809</v>
      </c>
      <c r="AC105" s="2">
        <v>15745500046</v>
      </c>
      <c r="AD105" s="2">
        <v>17792798988</v>
      </c>
      <c r="AE105" s="2">
        <v>20012234225</v>
      </c>
      <c r="AF105" s="2">
        <v>22317091139</v>
      </c>
      <c r="AG105" s="2">
        <v>24706078934</v>
      </c>
      <c r="AH105" s="1">
        <f>(Table1[[#This Row],[2050_BUILDINGS]]/Table1[[#This Row],[2020_BUILDINGS]])-1</f>
        <v>0.95455590104096255</v>
      </c>
      <c r="AI105" s="1">
        <f>(Table1[[#This Row],[2050_DWELLINGS]]/Table1[[#This Row],[2020_DWELLINGS]])-1</f>
        <v>0.97041821470473222</v>
      </c>
      <c r="AJ105" s="1">
        <f>(Table1[[#This Row],[2050_OCCUPANTS]]/Table1[[#This Row],[2020_OCCUPANTS]])-1</f>
        <v>0.90943776377158825</v>
      </c>
      <c r="AK105" s="1">
        <f>(Table1[[#This Row],[2050_TOTAL_REPL_COST_USD]]/Table1[[#This Row],[2020_TOTAL_REPL_COST_USD]])-1</f>
        <v>1.0573341685191799</v>
      </c>
      <c r="AL105"/>
      <c r="AM105"/>
    </row>
    <row r="106" spans="1:39" x14ac:dyDescent="0.2">
      <c r="A106" t="s">
        <v>12</v>
      </c>
      <c r="B106" t="s">
        <v>49</v>
      </c>
      <c r="C106" t="s">
        <v>52</v>
      </c>
      <c r="D106" t="s">
        <v>529</v>
      </c>
      <c r="E106" t="s">
        <v>1072</v>
      </c>
      <c r="F106" s="2">
        <v>188445</v>
      </c>
      <c r="G106" s="2">
        <v>214240</v>
      </c>
      <c r="H106" s="2">
        <v>242310</v>
      </c>
      <c r="I106" s="2">
        <v>271337</v>
      </c>
      <c r="J106" s="2">
        <v>302635</v>
      </c>
      <c r="K106" s="2">
        <v>334853</v>
      </c>
      <c r="L106" s="2">
        <v>367972</v>
      </c>
      <c r="M106" s="2">
        <v>205626</v>
      </c>
      <c r="N106" s="2">
        <v>234188</v>
      </c>
      <c r="O106" s="2">
        <v>265295</v>
      </c>
      <c r="P106" s="2">
        <v>297552</v>
      </c>
      <c r="Q106" s="2">
        <v>332359</v>
      </c>
      <c r="R106" s="2">
        <v>368253</v>
      </c>
      <c r="S106" s="2">
        <v>405204</v>
      </c>
      <c r="T106" s="2">
        <v>928846</v>
      </c>
      <c r="U106" s="2">
        <v>1051518</v>
      </c>
      <c r="V106" s="2">
        <v>1184712</v>
      </c>
      <c r="W106" s="2">
        <v>1321416</v>
      </c>
      <c r="X106" s="2">
        <v>1468628</v>
      </c>
      <c r="Y106" s="2">
        <v>1619346</v>
      </c>
      <c r="Z106" s="2">
        <v>1773571</v>
      </c>
      <c r="AA106" s="2">
        <v>4502333300</v>
      </c>
      <c r="AB106" s="2">
        <v>5181424707</v>
      </c>
      <c r="AC106" s="2">
        <v>5926316930</v>
      </c>
      <c r="AD106" s="2">
        <v>6708921733</v>
      </c>
      <c r="AE106" s="2">
        <v>7558006813</v>
      </c>
      <c r="AF106" s="2">
        <v>8441271438</v>
      </c>
      <c r="AG106" s="2">
        <v>9358162360</v>
      </c>
      <c r="AH106" s="1">
        <f>(Table1[[#This Row],[2050_BUILDINGS]]/Table1[[#This Row],[2020_BUILDINGS]])-1</f>
        <v>0.95267584706413011</v>
      </c>
      <c r="AI106" s="1">
        <f>(Table1[[#This Row],[2050_DWELLINGS]]/Table1[[#This Row],[2020_DWELLINGS]])-1</f>
        <v>0.97058737708266474</v>
      </c>
      <c r="AJ106" s="1">
        <f>(Table1[[#This Row],[2050_OCCUPANTS]]/Table1[[#This Row],[2020_OCCUPANTS]])-1</f>
        <v>0.90943493323974045</v>
      </c>
      <c r="AK106" s="1">
        <f>(Table1[[#This Row],[2050_TOTAL_REPL_COST_USD]]/Table1[[#This Row],[2020_TOTAL_REPL_COST_USD]])-1</f>
        <v>1.0785139030022499</v>
      </c>
      <c r="AL106"/>
      <c r="AM106"/>
    </row>
    <row r="107" spans="1:39" x14ac:dyDescent="0.2">
      <c r="A107" t="s">
        <v>12</v>
      </c>
      <c r="B107" t="s">
        <v>49</v>
      </c>
      <c r="C107" t="s">
        <v>53</v>
      </c>
      <c r="D107" t="s">
        <v>145</v>
      </c>
      <c r="E107" t="s">
        <v>1073</v>
      </c>
      <c r="F107" s="2">
        <v>209037</v>
      </c>
      <c r="G107" s="2">
        <v>237742</v>
      </c>
      <c r="H107" s="2">
        <v>268993</v>
      </c>
      <c r="I107" s="2">
        <v>301280</v>
      </c>
      <c r="J107" s="2">
        <v>336160</v>
      </c>
      <c r="K107" s="2">
        <v>372034</v>
      </c>
      <c r="L107" s="2">
        <v>408922</v>
      </c>
      <c r="M107" s="2">
        <v>226738</v>
      </c>
      <c r="N107" s="2">
        <v>258223</v>
      </c>
      <c r="O107" s="2">
        <v>292549</v>
      </c>
      <c r="P107" s="2">
        <v>328093</v>
      </c>
      <c r="Q107" s="2">
        <v>366505</v>
      </c>
      <c r="R107" s="2">
        <v>406063</v>
      </c>
      <c r="S107" s="2">
        <v>446811</v>
      </c>
      <c r="T107" s="2">
        <v>1024230</v>
      </c>
      <c r="U107" s="2">
        <v>1159503</v>
      </c>
      <c r="V107" s="2">
        <v>1306371</v>
      </c>
      <c r="W107" s="2">
        <v>1457106</v>
      </c>
      <c r="X107" s="2">
        <v>1619439</v>
      </c>
      <c r="Y107" s="2">
        <v>1785635</v>
      </c>
      <c r="Z107" s="2">
        <v>1955699</v>
      </c>
      <c r="AA107" s="2">
        <v>4883597261</v>
      </c>
      <c r="AB107" s="2">
        <v>5617431681</v>
      </c>
      <c r="AC107" s="2">
        <v>6422153688</v>
      </c>
      <c r="AD107" s="2">
        <v>7267103689</v>
      </c>
      <c r="AE107" s="2">
        <v>8183656020</v>
      </c>
      <c r="AF107" s="2">
        <v>9136719744</v>
      </c>
      <c r="AG107" s="2">
        <v>10125712859</v>
      </c>
      <c r="AH107" s="1">
        <f>(Table1[[#This Row],[2050_BUILDINGS]]/Table1[[#This Row],[2020_BUILDINGS]])-1</f>
        <v>0.95621827714710794</v>
      </c>
      <c r="AI107" s="1">
        <f>(Table1[[#This Row],[2050_DWELLINGS]]/Table1[[#This Row],[2020_DWELLINGS]])-1</f>
        <v>0.970604839065353</v>
      </c>
      <c r="AJ107" s="1">
        <f>(Table1[[#This Row],[2050_OCCUPANTS]]/Table1[[#This Row],[2020_OCCUPANTS]])-1</f>
        <v>0.90943342803862404</v>
      </c>
      <c r="AK107" s="1">
        <f>(Table1[[#This Row],[2050_TOTAL_REPL_COST_USD]]/Table1[[#This Row],[2020_TOTAL_REPL_COST_USD]])-1</f>
        <v>1.0734127565888976</v>
      </c>
      <c r="AL107"/>
      <c r="AM107"/>
    </row>
    <row r="108" spans="1:39" x14ac:dyDescent="0.2">
      <c r="A108" t="s">
        <v>12</v>
      </c>
      <c r="B108" t="s">
        <v>49</v>
      </c>
      <c r="C108" t="s">
        <v>54</v>
      </c>
      <c r="D108" t="s">
        <v>1074</v>
      </c>
      <c r="E108" t="s">
        <v>1075</v>
      </c>
      <c r="F108" s="2">
        <v>363879</v>
      </c>
      <c r="G108" s="2">
        <v>413621</v>
      </c>
      <c r="H108" s="2">
        <v>467799</v>
      </c>
      <c r="I108" s="2">
        <v>523761</v>
      </c>
      <c r="J108" s="2">
        <v>584162</v>
      </c>
      <c r="K108" s="2">
        <v>646284</v>
      </c>
      <c r="L108" s="2">
        <v>710100</v>
      </c>
      <c r="M108" s="2">
        <v>404489</v>
      </c>
      <c r="N108" s="2">
        <v>460637</v>
      </c>
      <c r="O108" s="2">
        <v>521866</v>
      </c>
      <c r="P108" s="2">
        <v>585280</v>
      </c>
      <c r="Q108" s="2">
        <v>653795</v>
      </c>
      <c r="R108" s="2">
        <v>724390</v>
      </c>
      <c r="S108" s="2">
        <v>797033</v>
      </c>
      <c r="T108" s="2">
        <v>1827105</v>
      </c>
      <c r="U108" s="2">
        <v>2068416</v>
      </c>
      <c r="V108" s="2">
        <v>2330415</v>
      </c>
      <c r="W108" s="2">
        <v>2599311</v>
      </c>
      <c r="X108" s="2">
        <v>2888886</v>
      </c>
      <c r="Y108" s="2">
        <v>3185356</v>
      </c>
      <c r="Z108" s="2">
        <v>3488730</v>
      </c>
      <c r="AA108" s="2">
        <v>10042711523</v>
      </c>
      <c r="AB108" s="2">
        <v>11537702088</v>
      </c>
      <c r="AC108" s="2">
        <v>13175994401</v>
      </c>
      <c r="AD108" s="2">
        <v>14893557256</v>
      </c>
      <c r="AE108" s="2">
        <v>16755778366</v>
      </c>
      <c r="AF108" s="2">
        <v>18690216179</v>
      </c>
      <c r="AG108" s="2">
        <v>20695766103</v>
      </c>
      <c r="AH108" s="1">
        <f>(Table1[[#This Row],[2050_BUILDINGS]]/Table1[[#This Row],[2020_BUILDINGS]])-1</f>
        <v>0.95147287972100614</v>
      </c>
      <c r="AI108" s="1">
        <f>(Table1[[#This Row],[2050_DWELLINGS]]/Table1[[#This Row],[2020_DWELLINGS]])-1</f>
        <v>0.97046891262803192</v>
      </c>
      <c r="AJ108" s="1">
        <f>(Table1[[#This Row],[2050_OCCUPANTS]]/Table1[[#This Row],[2020_OCCUPANTS]])-1</f>
        <v>0.90943049250043106</v>
      </c>
      <c r="AK108" s="1">
        <f>(Table1[[#This Row],[2050_TOTAL_REPL_COST_USD]]/Table1[[#This Row],[2020_TOTAL_REPL_COST_USD]])-1</f>
        <v>1.0607747275825039</v>
      </c>
      <c r="AL108"/>
      <c r="AM108"/>
    </row>
    <row r="109" spans="1:39" x14ac:dyDescent="0.2">
      <c r="A109" t="s">
        <v>12</v>
      </c>
      <c r="B109" t="s">
        <v>49</v>
      </c>
      <c r="C109" t="s">
        <v>55</v>
      </c>
      <c r="D109" t="s">
        <v>638</v>
      </c>
      <c r="E109" t="s">
        <v>1076</v>
      </c>
      <c r="F109" s="2">
        <v>404638</v>
      </c>
      <c r="G109" s="2">
        <v>460003</v>
      </c>
      <c r="H109" s="2">
        <v>520283</v>
      </c>
      <c r="I109" s="2">
        <v>582563</v>
      </c>
      <c r="J109" s="2">
        <v>649762</v>
      </c>
      <c r="K109" s="2">
        <v>718881</v>
      </c>
      <c r="L109" s="2">
        <v>789908</v>
      </c>
      <c r="M109" s="2">
        <v>449464</v>
      </c>
      <c r="N109" s="2">
        <v>511878</v>
      </c>
      <c r="O109" s="2">
        <v>579898</v>
      </c>
      <c r="P109" s="2">
        <v>650380</v>
      </c>
      <c r="Q109" s="2">
        <v>726488</v>
      </c>
      <c r="R109" s="2">
        <v>804934</v>
      </c>
      <c r="S109" s="2">
        <v>885660</v>
      </c>
      <c r="T109" s="2">
        <v>2030292</v>
      </c>
      <c r="U109" s="2">
        <v>2298447</v>
      </c>
      <c r="V109" s="2">
        <v>2589585</v>
      </c>
      <c r="W109" s="2">
        <v>2888381</v>
      </c>
      <c r="X109" s="2">
        <v>3210163</v>
      </c>
      <c r="Y109" s="2">
        <v>3539599</v>
      </c>
      <c r="Z109" s="2">
        <v>3876710</v>
      </c>
      <c r="AA109" s="2">
        <v>11117184939</v>
      </c>
      <c r="AB109" s="2">
        <v>12777060248</v>
      </c>
      <c r="AC109" s="2">
        <v>14596435935</v>
      </c>
      <c r="AD109" s="2">
        <v>16504774488</v>
      </c>
      <c r="AE109" s="2">
        <v>18574154769</v>
      </c>
      <c r="AF109" s="2">
        <v>20724482870</v>
      </c>
      <c r="AG109" s="2">
        <v>22954503672</v>
      </c>
      <c r="AH109" s="1">
        <f>(Table1[[#This Row],[2050_BUILDINGS]]/Table1[[#This Row],[2020_BUILDINGS]])-1</f>
        <v>0.95213499473603558</v>
      </c>
      <c r="AI109" s="1">
        <f>(Table1[[#This Row],[2050_DWELLINGS]]/Table1[[#This Row],[2020_DWELLINGS]])-1</f>
        <v>0.97048039442535994</v>
      </c>
      <c r="AJ109" s="1">
        <f>(Table1[[#This Row],[2050_OCCUPANTS]]/Table1[[#This Row],[2020_OCCUPANTS]])-1</f>
        <v>0.90943470200345566</v>
      </c>
      <c r="AK109" s="1">
        <f>(Table1[[#This Row],[2050_TOTAL_REPL_COST_USD]]/Table1[[#This Row],[2020_TOTAL_REPL_COST_USD]])-1</f>
        <v>1.0647766316699214</v>
      </c>
      <c r="AL109"/>
      <c r="AM109"/>
    </row>
    <row r="110" spans="1:39" x14ac:dyDescent="0.2">
      <c r="A110" t="s">
        <v>12</v>
      </c>
      <c r="B110" t="s">
        <v>49</v>
      </c>
      <c r="C110" t="s">
        <v>56</v>
      </c>
      <c r="D110" t="s">
        <v>376</v>
      </c>
      <c r="E110" t="s">
        <v>1077</v>
      </c>
      <c r="F110" s="2">
        <v>607822</v>
      </c>
      <c r="G110" s="2">
        <v>691476</v>
      </c>
      <c r="H110" s="2">
        <v>782588</v>
      </c>
      <c r="I110" s="2">
        <v>876838</v>
      </c>
      <c r="J110" s="2">
        <v>978575</v>
      </c>
      <c r="K110" s="2">
        <v>1083303</v>
      </c>
      <c r="L110" s="2">
        <v>1190987</v>
      </c>
      <c r="M110" s="2">
        <v>652755</v>
      </c>
      <c r="N110" s="2">
        <v>743387</v>
      </c>
      <c r="O110" s="2">
        <v>842176</v>
      </c>
      <c r="P110" s="2">
        <v>944530</v>
      </c>
      <c r="Q110" s="2">
        <v>1055075</v>
      </c>
      <c r="R110" s="2">
        <v>1168989</v>
      </c>
      <c r="S110" s="2">
        <v>1286235</v>
      </c>
      <c r="T110" s="2">
        <v>2948531</v>
      </c>
      <c r="U110" s="2">
        <v>3337962</v>
      </c>
      <c r="V110" s="2">
        <v>3760769</v>
      </c>
      <c r="W110" s="2">
        <v>4194705</v>
      </c>
      <c r="X110" s="2">
        <v>4662023</v>
      </c>
      <c r="Y110" s="2">
        <v>5140464</v>
      </c>
      <c r="Z110" s="2">
        <v>5630028</v>
      </c>
      <c r="AA110" s="2">
        <v>12854802282</v>
      </c>
      <c r="AB110" s="2">
        <v>14758302162</v>
      </c>
      <c r="AC110" s="2">
        <v>16843454918</v>
      </c>
      <c r="AD110" s="2">
        <v>19027594581</v>
      </c>
      <c r="AE110" s="2">
        <v>21395042147</v>
      </c>
      <c r="AF110" s="2">
        <v>23852870495</v>
      </c>
      <c r="AG110" s="2">
        <v>26399731970</v>
      </c>
      <c r="AH110" s="1">
        <f>(Table1[[#This Row],[2050_BUILDINGS]]/Table1[[#This Row],[2020_BUILDINGS]])-1</f>
        <v>0.95943384740927451</v>
      </c>
      <c r="AI110" s="1">
        <f>(Table1[[#This Row],[2050_DWELLINGS]]/Table1[[#This Row],[2020_DWELLINGS]])-1</f>
        <v>0.97047131006273402</v>
      </c>
      <c r="AJ110" s="1">
        <f>(Table1[[#This Row],[2050_OCCUPANTS]]/Table1[[#This Row],[2020_OCCUPANTS]])-1</f>
        <v>0.90943490165102547</v>
      </c>
      <c r="AK110" s="1">
        <f>(Table1[[#This Row],[2050_TOTAL_REPL_COST_USD]]/Table1[[#This Row],[2020_TOTAL_REPL_COST_USD]])-1</f>
        <v>1.0536863493393716</v>
      </c>
      <c r="AL110"/>
      <c r="AM110"/>
    </row>
    <row r="111" spans="1:39" x14ac:dyDescent="0.2">
      <c r="A111" t="s">
        <v>12</v>
      </c>
      <c r="B111" t="s">
        <v>49</v>
      </c>
      <c r="C111" t="s">
        <v>57</v>
      </c>
      <c r="D111" t="s">
        <v>1078</v>
      </c>
      <c r="E111" t="s">
        <v>1079</v>
      </c>
      <c r="F111" s="2">
        <v>279912</v>
      </c>
      <c r="G111" s="2">
        <v>318381</v>
      </c>
      <c r="H111" s="2">
        <v>360278</v>
      </c>
      <c r="I111" s="2">
        <v>403595</v>
      </c>
      <c r="J111" s="2">
        <v>450373</v>
      </c>
      <c r="K111" s="2">
        <v>498497</v>
      </c>
      <c r="L111" s="2">
        <v>547971</v>
      </c>
      <c r="M111" s="2">
        <v>305587</v>
      </c>
      <c r="N111" s="2">
        <v>348027</v>
      </c>
      <c r="O111" s="2">
        <v>394265</v>
      </c>
      <c r="P111" s="2">
        <v>442187</v>
      </c>
      <c r="Q111" s="2">
        <v>493943</v>
      </c>
      <c r="R111" s="2">
        <v>547272</v>
      </c>
      <c r="S111" s="2">
        <v>602153</v>
      </c>
      <c r="T111" s="2">
        <v>1380361</v>
      </c>
      <c r="U111" s="2">
        <v>1562674</v>
      </c>
      <c r="V111" s="2">
        <v>1760608</v>
      </c>
      <c r="W111" s="2">
        <v>1963765</v>
      </c>
      <c r="X111" s="2">
        <v>2182535</v>
      </c>
      <c r="Y111" s="2">
        <v>2406511</v>
      </c>
      <c r="Z111" s="2">
        <v>2635709</v>
      </c>
      <c r="AA111" s="2">
        <v>6961511637</v>
      </c>
      <c r="AB111" s="2">
        <v>7994996282</v>
      </c>
      <c r="AC111" s="2">
        <v>9127319522</v>
      </c>
      <c r="AD111" s="2">
        <v>10313898241</v>
      </c>
      <c r="AE111" s="2">
        <v>11600233122</v>
      </c>
      <c r="AF111" s="2">
        <v>12936052136</v>
      </c>
      <c r="AG111" s="2">
        <v>14320608158</v>
      </c>
      <c r="AH111" s="1">
        <f>(Table1[[#This Row],[2050_BUILDINGS]]/Table1[[#This Row],[2020_BUILDINGS]])-1</f>
        <v>0.95765454857240839</v>
      </c>
      <c r="AI111" s="1">
        <f>(Table1[[#This Row],[2050_DWELLINGS]]/Table1[[#This Row],[2020_DWELLINGS]])-1</f>
        <v>0.97047976517325663</v>
      </c>
      <c r="AJ111" s="1">
        <f>(Table1[[#This Row],[2050_OCCUPANTS]]/Table1[[#This Row],[2020_OCCUPANTS]])-1</f>
        <v>0.90943456095905351</v>
      </c>
      <c r="AK111" s="1">
        <f>(Table1[[#This Row],[2050_TOTAL_REPL_COST_USD]]/Table1[[#This Row],[2020_TOTAL_REPL_COST_USD]])-1</f>
        <v>1.0571118608617791</v>
      </c>
      <c r="AL111"/>
      <c r="AM111"/>
    </row>
    <row r="112" spans="1:39" x14ac:dyDescent="0.2">
      <c r="A112" t="s">
        <v>12</v>
      </c>
      <c r="B112" t="s">
        <v>49</v>
      </c>
      <c r="C112" t="s">
        <v>58</v>
      </c>
      <c r="D112" t="s">
        <v>961</v>
      </c>
      <c r="E112" t="s">
        <v>1080</v>
      </c>
      <c r="F112" s="2">
        <v>1099282</v>
      </c>
      <c r="G112" s="2">
        <v>1249328</v>
      </c>
      <c r="H112" s="2">
        <v>1412659</v>
      </c>
      <c r="I112" s="2">
        <v>1581347</v>
      </c>
      <c r="J112" s="2">
        <v>1763369</v>
      </c>
      <c r="K112" s="2">
        <v>1950510</v>
      </c>
      <c r="L112" s="2">
        <v>2142760</v>
      </c>
      <c r="M112" s="2">
        <v>1206525</v>
      </c>
      <c r="N112" s="2">
        <v>1374045</v>
      </c>
      <c r="O112" s="2">
        <v>1556668</v>
      </c>
      <c r="P112" s="2">
        <v>1745843</v>
      </c>
      <c r="Q112" s="2">
        <v>1950177</v>
      </c>
      <c r="R112" s="2">
        <v>2160710</v>
      </c>
      <c r="S112" s="2">
        <v>2377413</v>
      </c>
      <c r="T112" s="2">
        <v>5449968</v>
      </c>
      <c r="U112" s="2">
        <v>6169769</v>
      </c>
      <c r="V112" s="2">
        <v>6951276</v>
      </c>
      <c r="W112" s="2">
        <v>7753352</v>
      </c>
      <c r="X112" s="2">
        <v>8617115</v>
      </c>
      <c r="Y112" s="2">
        <v>9501451</v>
      </c>
      <c r="Z112" s="2">
        <v>10406351</v>
      </c>
      <c r="AA112" s="2">
        <v>27093580379</v>
      </c>
      <c r="AB112" s="2">
        <v>31224279359</v>
      </c>
      <c r="AC112" s="2">
        <v>35758700020</v>
      </c>
      <c r="AD112" s="2">
        <v>40530896695</v>
      </c>
      <c r="AE112" s="2">
        <v>45711258887</v>
      </c>
      <c r="AF112" s="2">
        <v>51106289277</v>
      </c>
      <c r="AG112" s="2">
        <v>56712369352</v>
      </c>
      <c r="AH112" s="1">
        <f>(Table1[[#This Row],[2050_BUILDINGS]]/Table1[[#This Row],[2020_BUILDINGS]])-1</f>
        <v>0.94923595583298925</v>
      </c>
      <c r="AI112" s="1">
        <f>(Table1[[#This Row],[2050_DWELLINGS]]/Table1[[#This Row],[2020_DWELLINGS]])-1</f>
        <v>0.97046310685646797</v>
      </c>
      <c r="AJ112" s="1">
        <f>(Table1[[#This Row],[2050_OCCUPANTS]]/Table1[[#This Row],[2020_OCCUPANTS]])-1</f>
        <v>0.90943341318701321</v>
      </c>
      <c r="AK112" s="1">
        <f>(Table1[[#This Row],[2050_TOTAL_REPL_COST_USD]]/Table1[[#This Row],[2020_TOTAL_REPL_COST_USD]])-1</f>
        <v>1.0932032075006695</v>
      </c>
      <c r="AL112"/>
      <c r="AM112"/>
    </row>
    <row r="113" spans="1:39" x14ac:dyDescent="0.2">
      <c r="A113" t="s">
        <v>12</v>
      </c>
      <c r="B113" t="s">
        <v>49</v>
      </c>
      <c r="C113" t="s">
        <v>59</v>
      </c>
      <c r="D113" t="s">
        <v>1081</v>
      </c>
      <c r="E113" t="s">
        <v>1082</v>
      </c>
      <c r="F113" s="2">
        <v>915648</v>
      </c>
      <c r="G113" s="2">
        <v>1041653</v>
      </c>
      <c r="H113" s="2">
        <v>1178885</v>
      </c>
      <c r="I113" s="2">
        <v>1320812</v>
      </c>
      <c r="J113" s="2">
        <v>1474039</v>
      </c>
      <c r="K113" s="2">
        <v>1631748</v>
      </c>
      <c r="L113" s="2">
        <v>1793896</v>
      </c>
      <c r="M113" s="2">
        <v>985296</v>
      </c>
      <c r="N113" s="2">
        <v>1122116</v>
      </c>
      <c r="O113" s="2">
        <v>1271241</v>
      </c>
      <c r="P113" s="2">
        <v>1425721</v>
      </c>
      <c r="Q113" s="2">
        <v>1592595</v>
      </c>
      <c r="R113" s="2">
        <v>1764526</v>
      </c>
      <c r="S113" s="2">
        <v>1941494</v>
      </c>
      <c r="T113" s="2">
        <v>4450670</v>
      </c>
      <c r="U113" s="2">
        <v>5038494</v>
      </c>
      <c r="V113" s="2">
        <v>5676701</v>
      </c>
      <c r="W113" s="2">
        <v>6331708</v>
      </c>
      <c r="X113" s="2">
        <v>7037101</v>
      </c>
      <c r="Y113" s="2">
        <v>7759282</v>
      </c>
      <c r="Z113" s="2">
        <v>8498261</v>
      </c>
      <c r="AA113" s="2">
        <v>19687167520</v>
      </c>
      <c r="AB113" s="2">
        <v>22597594314</v>
      </c>
      <c r="AC113" s="2">
        <v>25785381947</v>
      </c>
      <c r="AD113" s="2">
        <v>29123593126</v>
      </c>
      <c r="AE113" s="2">
        <v>32741661265</v>
      </c>
      <c r="AF113" s="2">
        <v>36497173009</v>
      </c>
      <c r="AG113" s="2">
        <v>40388095795</v>
      </c>
      <c r="AH113" s="1">
        <f>(Table1[[#This Row],[2050_BUILDINGS]]/Table1[[#This Row],[2020_BUILDINGS]])-1</f>
        <v>0.95915460963164878</v>
      </c>
      <c r="AI113" s="1">
        <f>(Table1[[#This Row],[2050_DWELLINGS]]/Table1[[#This Row],[2020_DWELLINGS]])-1</f>
        <v>0.97046775791234308</v>
      </c>
      <c r="AJ113" s="1">
        <f>(Table1[[#This Row],[2050_OCCUPANTS]]/Table1[[#This Row],[2020_OCCUPANTS]])-1</f>
        <v>0.90943408520514879</v>
      </c>
      <c r="AK113" s="1">
        <f>(Table1[[#This Row],[2050_TOTAL_REPL_COST_USD]]/Table1[[#This Row],[2020_TOTAL_REPL_COST_USD]])-1</f>
        <v>1.0514934793931188</v>
      </c>
      <c r="AL113"/>
      <c r="AM113"/>
    </row>
    <row r="114" spans="1:39" x14ac:dyDescent="0.2">
      <c r="A114" t="s">
        <v>12</v>
      </c>
      <c r="B114" t="s">
        <v>60</v>
      </c>
      <c r="C114" t="s">
        <v>61</v>
      </c>
      <c r="D114" t="s">
        <v>1083</v>
      </c>
      <c r="E114" t="s">
        <v>1084</v>
      </c>
      <c r="F114" s="2">
        <v>316015</v>
      </c>
      <c r="G114" s="2">
        <v>365144</v>
      </c>
      <c r="H114" s="2">
        <v>419419</v>
      </c>
      <c r="I114" s="2">
        <v>476742</v>
      </c>
      <c r="J114" s="2">
        <v>540388</v>
      </c>
      <c r="K114" s="2">
        <v>603520</v>
      </c>
      <c r="L114" s="2">
        <v>666169</v>
      </c>
      <c r="M114" s="2">
        <v>332627</v>
      </c>
      <c r="N114" s="2">
        <v>384518</v>
      </c>
      <c r="O114" s="2">
        <v>441894</v>
      </c>
      <c r="P114" s="2">
        <v>502516</v>
      </c>
      <c r="Q114" s="2">
        <v>569892</v>
      </c>
      <c r="R114" s="2">
        <v>636774</v>
      </c>
      <c r="S114" s="2">
        <v>703185</v>
      </c>
      <c r="T114" s="2">
        <v>1653032</v>
      </c>
      <c r="U114" s="2">
        <v>1918705</v>
      </c>
      <c r="V114" s="2">
        <v>2213886</v>
      </c>
      <c r="W114" s="2">
        <v>2527515</v>
      </c>
      <c r="X114" s="2">
        <v>2878043</v>
      </c>
      <c r="Y114" s="2">
        <v>3228578</v>
      </c>
      <c r="Z114" s="2">
        <v>3579108</v>
      </c>
      <c r="AA114" s="2">
        <v>4468222761</v>
      </c>
      <c r="AB114" s="2">
        <v>5185370961</v>
      </c>
      <c r="AC114" s="2">
        <v>5982013791</v>
      </c>
      <c r="AD114" s="2">
        <v>6828243162</v>
      </c>
      <c r="AE114" s="2">
        <v>7773787256</v>
      </c>
      <c r="AF114" s="2">
        <v>8719033005</v>
      </c>
      <c r="AG114" s="2">
        <v>9663997350</v>
      </c>
      <c r="AH114" s="1">
        <f>(Table1[[#This Row],[2050_BUILDINGS]]/Table1[[#This Row],[2020_BUILDINGS]])-1</f>
        <v>1.1080296821353417</v>
      </c>
      <c r="AI114" s="1">
        <f>(Table1[[#This Row],[2050_DWELLINGS]]/Table1[[#This Row],[2020_DWELLINGS]])-1</f>
        <v>1.1140346394008906</v>
      </c>
      <c r="AJ114" s="1">
        <f>(Table1[[#This Row],[2050_OCCUPANTS]]/Table1[[#This Row],[2020_OCCUPANTS]])-1</f>
        <v>1.1651776856104421</v>
      </c>
      <c r="AK114" s="1">
        <f>(Table1[[#This Row],[2050_TOTAL_REPL_COST_USD]]/Table1[[#This Row],[2020_TOTAL_REPL_COST_USD]])-1</f>
        <v>1.1628280116985867</v>
      </c>
      <c r="AL114"/>
      <c r="AM114"/>
    </row>
    <row r="115" spans="1:39" x14ac:dyDescent="0.2">
      <c r="A115" t="s">
        <v>12</v>
      </c>
      <c r="B115" t="s">
        <v>60</v>
      </c>
      <c r="C115" t="s">
        <v>62</v>
      </c>
      <c r="D115" t="s">
        <v>1085</v>
      </c>
      <c r="E115" t="s">
        <v>1086</v>
      </c>
      <c r="F115" s="2">
        <v>1199056</v>
      </c>
      <c r="G115" s="2">
        <v>1385509</v>
      </c>
      <c r="H115" s="2">
        <v>1591453</v>
      </c>
      <c r="I115" s="2">
        <v>1808938</v>
      </c>
      <c r="J115" s="2">
        <v>2050447</v>
      </c>
      <c r="K115" s="2">
        <v>2290002</v>
      </c>
      <c r="L115" s="2">
        <v>2527738</v>
      </c>
      <c r="M115" s="2">
        <v>1262091</v>
      </c>
      <c r="N115" s="2">
        <v>1459040</v>
      </c>
      <c r="O115" s="2">
        <v>1676720</v>
      </c>
      <c r="P115" s="2">
        <v>1906755</v>
      </c>
      <c r="Q115" s="2">
        <v>2162372</v>
      </c>
      <c r="R115" s="2">
        <v>2416151</v>
      </c>
      <c r="S115" s="2">
        <v>2668220</v>
      </c>
      <c r="T115" s="2">
        <v>6272235</v>
      </c>
      <c r="U115" s="2">
        <v>7280282</v>
      </c>
      <c r="V115" s="2">
        <v>8400321</v>
      </c>
      <c r="W115" s="2">
        <v>9590370</v>
      </c>
      <c r="X115" s="2">
        <v>10920419</v>
      </c>
      <c r="Y115" s="2">
        <v>12250471</v>
      </c>
      <c r="Z115" s="2">
        <v>13580517</v>
      </c>
      <c r="AA115" s="2">
        <v>16954145068</v>
      </c>
      <c r="AB115" s="2">
        <v>19675279482</v>
      </c>
      <c r="AC115" s="2">
        <v>22698046831</v>
      </c>
      <c r="AD115" s="2">
        <v>25908964567</v>
      </c>
      <c r="AE115" s="2">
        <v>29496720282</v>
      </c>
      <c r="AF115" s="2">
        <v>33083343941</v>
      </c>
      <c r="AG115" s="2">
        <v>36668899850</v>
      </c>
      <c r="AH115" s="1">
        <f>(Table1[[#This Row],[2050_BUILDINGS]]/Table1[[#This Row],[2020_BUILDINGS]])-1</f>
        <v>1.1081067106123483</v>
      </c>
      <c r="AI115" s="1">
        <f>(Table1[[#This Row],[2050_DWELLINGS]]/Table1[[#This Row],[2020_DWELLINGS]])-1</f>
        <v>1.1141264774093154</v>
      </c>
      <c r="AJ115" s="1">
        <f>(Table1[[#This Row],[2050_OCCUPANTS]]/Table1[[#This Row],[2020_OCCUPANTS]])-1</f>
        <v>1.1651798760728833</v>
      </c>
      <c r="AK115" s="1">
        <f>(Table1[[#This Row],[2050_TOTAL_REPL_COST_USD]]/Table1[[#This Row],[2020_TOTAL_REPL_COST_USD]])-1</f>
        <v>1.1628280106680515</v>
      </c>
      <c r="AL115"/>
      <c r="AM115"/>
    </row>
    <row r="116" spans="1:39" x14ac:dyDescent="0.2">
      <c r="A116" t="s">
        <v>12</v>
      </c>
      <c r="B116" t="s">
        <v>60</v>
      </c>
      <c r="C116" t="s">
        <v>63</v>
      </c>
      <c r="D116" t="s">
        <v>1087</v>
      </c>
      <c r="E116" t="s">
        <v>1088</v>
      </c>
      <c r="F116" s="2">
        <v>454935</v>
      </c>
      <c r="G116" s="2">
        <v>525683</v>
      </c>
      <c r="H116" s="2">
        <v>603831</v>
      </c>
      <c r="I116" s="2">
        <v>686341</v>
      </c>
      <c r="J116" s="2">
        <v>777963</v>
      </c>
      <c r="K116" s="2">
        <v>868860</v>
      </c>
      <c r="L116" s="2">
        <v>959049</v>
      </c>
      <c r="M116" s="2">
        <v>478852</v>
      </c>
      <c r="N116" s="2">
        <v>553577</v>
      </c>
      <c r="O116" s="2">
        <v>636182</v>
      </c>
      <c r="P116" s="2">
        <v>723453</v>
      </c>
      <c r="Q116" s="2">
        <v>820432</v>
      </c>
      <c r="R116" s="2">
        <v>916727</v>
      </c>
      <c r="S116" s="2">
        <v>1012356</v>
      </c>
      <c r="T116" s="2">
        <v>2379788</v>
      </c>
      <c r="U116" s="2">
        <v>2762246</v>
      </c>
      <c r="V116" s="2">
        <v>3187215</v>
      </c>
      <c r="W116" s="2">
        <v>3638734</v>
      </c>
      <c r="X116" s="2">
        <v>4143377</v>
      </c>
      <c r="Y116" s="2">
        <v>4648015</v>
      </c>
      <c r="Z116" s="2">
        <v>5152662</v>
      </c>
      <c r="AA116" s="2">
        <v>6432665220</v>
      </c>
      <c r="AB116" s="2">
        <v>7465105767</v>
      </c>
      <c r="AC116" s="2">
        <v>8611990523</v>
      </c>
      <c r="AD116" s="2">
        <v>9830262429</v>
      </c>
      <c r="AE116" s="2">
        <v>11191512527</v>
      </c>
      <c r="AF116" s="2">
        <v>12552333081</v>
      </c>
      <c r="AG116" s="2">
        <v>13912748524</v>
      </c>
      <c r="AH116" s="1">
        <f>(Table1[[#This Row],[2050_BUILDINGS]]/Table1[[#This Row],[2020_BUILDINGS]])-1</f>
        <v>1.1081011573081869</v>
      </c>
      <c r="AI116" s="1">
        <f>(Table1[[#This Row],[2050_DWELLINGS]]/Table1[[#This Row],[2020_DWELLINGS]])-1</f>
        <v>1.1141312973528357</v>
      </c>
      <c r="AJ116" s="1">
        <f>(Table1[[#This Row],[2050_OCCUPANTS]]/Table1[[#This Row],[2020_OCCUPANTS]])-1</f>
        <v>1.1651768981102517</v>
      </c>
      <c r="AK116" s="1">
        <f>(Table1[[#This Row],[2050_TOTAL_REPL_COST_USD]]/Table1[[#This Row],[2020_TOTAL_REPL_COST_USD]])-1</f>
        <v>1.1628280111241356</v>
      </c>
      <c r="AL116"/>
      <c r="AM116"/>
    </row>
    <row r="117" spans="1:39" x14ac:dyDescent="0.2">
      <c r="A117" t="s">
        <v>12</v>
      </c>
      <c r="B117" t="s">
        <v>60</v>
      </c>
      <c r="C117" t="s">
        <v>64</v>
      </c>
      <c r="D117" t="s">
        <v>1089</v>
      </c>
      <c r="E117" t="s">
        <v>1090</v>
      </c>
      <c r="F117" s="2">
        <v>348954</v>
      </c>
      <c r="G117" s="2">
        <v>403213</v>
      </c>
      <c r="H117" s="2">
        <v>463156</v>
      </c>
      <c r="I117" s="2">
        <v>526451</v>
      </c>
      <c r="J117" s="2">
        <v>596747</v>
      </c>
      <c r="K117" s="2">
        <v>666451</v>
      </c>
      <c r="L117" s="2">
        <v>735649</v>
      </c>
      <c r="M117" s="2">
        <v>367295</v>
      </c>
      <c r="N117" s="2">
        <v>424609</v>
      </c>
      <c r="O117" s="2">
        <v>487968</v>
      </c>
      <c r="P117" s="2">
        <v>554908</v>
      </c>
      <c r="Q117" s="2">
        <v>629316</v>
      </c>
      <c r="R117" s="2">
        <v>703168</v>
      </c>
      <c r="S117" s="2">
        <v>776536</v>
      </c>
      <c r="T117" s="2">
        <v>1825395</v>
      </c>
      <c r="U117" s="2">
        <v>2118761</v>
      </c>
      <c r="V117" s="2">
        <v>2444719</v>
      </c>
      <c r="W117" s="2">
        <v>2791056</v>
      </c>
      <c r="X117" s="2">
        <v>3178142</v>
      </c>
      <c r="Y117" s="2">
        <v>3565218</v>
      </c>
      <c r="Z117" s="2">
        <v>3952308</v>
      </c>
      <c r="AA117" s="2">
        <v>4934120561</v>
      </c>
      <c r="AB117" s="2">
        <v>5726045195</v>
      </c>
      <c r="AC117" s="2">
        <v>6605753284</v>
      </c>
      <c r="AD117" s="2">
        <v>7540218284</v>
      </c>
      <c r="AE117" s="2">
        <v>8584353462</v>
      </c>
      <c r="AF117" s="2">
        <v>9628159182</v>
      </c>
      <c r="AG117" s="2">
        <v>10671654147</v>
      </c>
      <c r="AH117" s="1">
        <f>(Table1[[#This Row],[2050_BUILDINGS]]/Table1[[#This Row],[2020_BUILDINGS]])-1</f>
        <v>1.1081546564876747</v>
      </c>
      <c r="AI117" s="1">
        <f>(Table1[[#This Row],[2050_DWELLINGS]]/Table1[[#This Row],[2020_DWELLINGS]])-1</f>
        <v>1.1142024802951305</v>
      </c>
      <c r="AJ117" s="1">
        <f>(Table1[[#This Row],[2050_OCCUPANTS]]/Table1[[#This Row],[2020_OCCUPANTS]])-1</f>
        <v>1.1651795912665479</v>
      </c>
      <c r="AK117" s="1">
        <f>(Table1[[#This Row],[2050_TOTAL_REPL_COST_USD]]/Table1[[#This Row],[2020_TOTAL_REPL_COST_USD]])-1</f>
        <v>1.1628280085716374</v>
      </c>
      <c r="AL117"/>
      <c r="AM117"/>
    </row>
    <row r="118" spans="1:39" x14ac:dyDescent="0.2">
      <c r="A118" t="s">
        <v>12</v>
      </c>
      <c r="B118" t="s">
        <v>60</v>
      </c>
      <c r="C118" t="s">
        <v>65</v>
      </c>
      <c r="D118" t="s">
        <v>1091</v>
      </c>
      <c r="E118" t="s">
        <v>1092</v>
      </c>
      <c r="F118" s="2">
        <v>31911</v>
      </c>
      <c r="G118" s="2">
        <v>36887</v>
      </c>
      <c r="H118" s="2">
        <v>42369</v>
      </c>
      <c r="I118" s="2">
        <v>48159</v>
      </c>
      <c r="J118" s="2">
        <v>54586</v>
      </c>
      <c r="K118" s="2">
        <v>60975</v>
      </c>
      <c r="L118" s="2">
        <v>67296</v>
      </c>
      <c r="M118" s="2">
        <v>33601</v>
      </c>
      <c r="N118" s="2">
        <v>38841</v>
      </c>
      <c r="O118" s="2">
        <v>44637</v>
      </c>
      <c r="P118" s="2">
        <v>50763</v>
      </c>
      <c r="Q118" s="2">
        <v>57563</v>
      </c>
      <c r="R118" s="2">
        <v>64325</v>
      </c>
      <c r="S118" s="2">
        <v>71040</v>
      </c>
      <c r="T118" s="2">
        <v>166989</v>
      </c>
      <c r="U118" s="2">
        <v>193819</v>
      </c>
      <c r="V118" s="2">
        <v>223642</v>
      </c>
      <c r="W118" s="2">
        <v>255323</v>
      </c>
      <c r="X118" s="2">
        <v>290741</v>
      </c>
      <c r="Y118" s="2">
        <v>326145</v>
      </c>
      <c r="Z118" s="2">
        <v>361567</v>
      </c>
      <c r="AA118" s="2">
        <v>451376189</v>
      </c>
      <c r="AB118" s="2">
        <v>523821921</v>
      </c>
      <c r="AC118" s="2">
        <v>604298115</v>
      </c>
      <c r="AD118" s="2">
        <v>689783529</v>
      </c>
      <c r="AE118" s="2">
        <v>785301594</v>
      </c>
      <c r="AF118" s="2">
        <v>880789560</v>
      </c>
      <c r="AG118" s="2">
        <v>976249082</v>
      </c>
      <c r="AH118" s="1">
        <f>(Table1[[#This Row],[2050_BUILDINGS]]/Table1[[#This Row],[2020_BUILDINGS]])-1</f>
        <v>1.1088652815643507</v>
      </c>
      <c r="AI118" s="1">
        <f>(Table1[[#This Row],[2050_DWELLINGS]]/Table1[[#This Row],[2020_DWELLINGS]])-1</f>
        <v>1.1142227909883635</v>
      </c>
      <c r="AJ118" s="1">
        <f>(Table1[[#This Row],[2050_OCCUPANTS]]/Table1[[#This Row],[2020_OCCUPANTS]])-1</f>
        <v>1.1652144752049538</v>
      </c>
      <c r="AK118" s="1">
        <f>(Table1[[#This Row],[2050_TOTAL_REPL_COST_USD]]/Table1[[#This Row],[2020_TOTAL_REPL_COST_USD]])-1</f>
        <v>1.1628280485127673</v>
      </c>
      <c r="AL118"/>
      <c r="AM118"/>
    </row>
    <row r="119" spans="1:39" x14ac:dyDescent="0.2">
      <c r="A119" t="s">
        <v>12</v>
      </c>
      <c r="B119" t="s">
        <v>60</v>
      </c>
      <c r="C119" t="s">
        <v>66</v>
      </c>
      <c r="D119" t="s">
        <v>1093</v>
      </c>
      <c r="E119" t="s">
        <v>1094</v>
      </c>
      <c r="F119" s="2">
        <v>455497</v>
      </c>
      <c r="G119" s="2">
        <v>526342</v>
      </c>
      <c r="H119" s="2">
        <v>604579</v>
      </c>
      <c r="I119" s="2">
        <v>687198</v>
      </c>
      <c r="J119" s="2">
        <v>778922</v>
      </c>
      <c r="K119" s="2">
        <v>869937</v>
      </c>
      <c r="L119" s="2">
        <v>960261</v>
      </c>
      <c r="M119" s="2">
        <v>479447</v>
      </c>
      <c r="N119" s="2">
        <v>554282</v>
      </c>
      <c r="O119" s="2">
        <v>636970</v>
      </c>
      <c r="P119" s="2">
        <v>724360</v>
      </c>
      <c r="Q119" s="2">
        <v>821443</v>
      </c>
      <c r="R119" s="2">
        <v>917858</v>
      </c>
      <c r="S119" s="2">
        <v>1013625</v>
      </c>
      <c r="T119" s="2">
        <v>2382756</v>
      </c>
      <c r="U119" s="2">
        <v>2765701</v>
      </c>
      <c r="V119" s="2">
        <v>3191193</v>
      </c>
      <c r="W119" s="2">
        <v>3643284</v>
      </c>
      <c r="X119" s="2">
        <v>4148553</v>
      </c>
      <c r="Y119" s="2">
        <v>4653822</v>
      </c>
      <c r="Z119" s="2">
        <v>5159099</v>
      </c>
      <c r="AA119" s="2">
        <v>6440704751</v>
      </c>
      <c r="AB119" s="2">
        <v>7474435642</v>
      </c>
      <c r="AC119" s="2">
        <v>8622753772</v>
      </c>
      <c r="AD119" s="2">
        <v>9842548278</v>
      </c>
      <c r="AE119" s="2">
        <v>11205499655</v>
      </c>
      <c r="AF119" s="2">
        <v>12568020966</v>
      </c>
      <c r="AG119" s="2">
        <v>13930136644</v>
      </c>
      <c r="AH119" s="1">
        <f>(Table1[[#This Row],[2050_BUILDINGS]]/Table1[[#This Row],[2020_BUILDINGS]])-1</f>
        <v>1.1081609758132327</v>
      </c>
      <c r="AI119" s="1">
        <f>(Table1[[#This Row],[2050_DWELLINGS]]/Table1[[#This Row],[2020_DWELLINGS]])-1</f>
        <v>1.1141544320852983</v>
      </c>
      <c r="AJ119" s="1">
        <f>(Table1[[#This Row],[2050_OCCUPANTS]]/Table1[[#This Row],[2020_OCCUPANTS]])-1</f>
        <v>1.1651814117769508</v>
      </c>
      <c r="AK119" s="1">
        <f>(Table1[[#This Row],[2050_TOTAL_REPL_COST_USD]]/Table1[[#This Row],[2020_TOTAL_REPL_COST_USD]])-1</f>
        <v>1.1628280106827087</v>
      </c>
      <c r="AL119"/>
      <c r="AM119"/>
    </row>
    <row r="120" spans="1:39" x14ac:dyDescent="0.2">
      <c r="A120" t="s">
        <v>12</v>
      </c>
      <c r="B120" t="s">
        <v>60</v>
      </c>
      <c r="C120" t="s">
        <v>67</v>
      </c>
      <c r="D120" t="s">
        <v>1095</v>
      </c>
      <c r="E120" t="s">
        <v>1096</v>
      </c>
      <c r="F120" s="2">
        <v>818006</v>
      </c>
      <c r="G120" s="2">
        <v>945210</v>
      </c>
      <c r="H120" s="2">
        <v>1085710</v>
      </c>
      <c r="I120" s="2">
        <v>1234083</v>
      </c>
      <c r="J120" s="2">
        <v>1398846</v>
      </c>
      <c r="K120" s="2">
        <v>1562273</v>
      </c>
      <c r="L120" s="2">
        <v>1724448</v>
      </c>
      <c r="M120" s="2">
        <v>861013</v>
      </c>
      <c r="N120" s="2">
        <v>995372</v>
      </c>
      <c r="O120" s="2">
        <v>1143881</v>
      </c>
      <c r="P120" s="2">
        <v>1300810</v>
      </c>
      <c r="Q120" s="2">
        <v>1475198</v>
      </c>
      <c r="R120" s="2">
        <v>1648335</v>
      </c>
      <c r="S120" s="2">
        <v>1820294</v>
      </c>
      <c r="T120" s="2">
        <v>4279006</v>
      </c>
      <c r="U120" s="2">
        <v>4966693</v>
      </c>
      <c r="V120" s="2">
        <v>5730805</v>
      </c>
      <c r="W120" s="2">
        <v>6542671</v>
      </c>
      <c r="X120" s="2">
        <v>7450046</v>
      </c>
      <c r="Y120" s="2">
        <v>8357423</v>
      </c>
      <c r="Z120" s="2">
        <v>9264801</v>
      </c>
      <c r="AA120" s="2">
        <v>11566330958</v>
      </c>
      <c r="AB120" s="2">
        <v>13422723075</v>
      </c>
      <c r="AC120" s="2">
        <v>15484892976</v>
      </c>
      <c r="AD120" s="2">
        <v>17675421426</v>
      </c>
      <c r="AE120" s="2">
        <v>20123033497</v>
      </c>
      <c r="AF120" s="2">
        <v>22569873250</v>
      </c>
      <c r="AG120" s="2">
        <v>25015984572</v>
      </c>
      <c r="AH120" s="1">
        <f>(Table1[[#This Row],[2050_BUILDINGS]]/Table1[[#This Row],[2020_BUILDINGS]])-1</f>
        <v>1.108111676442471</v>
      </c>
      <c r="AI120" s="1">
        <f>(Table1[[#This Row],[2050_DWELLINGS]]/Table1[[#This Row],[2020_DWELLINGS]])-1</f>
        <v>1.1141306809537137</v>
      </c>
      <c r="AJ120" s="1">
        <f>(Table1[[#This Row],[2050_OCCUPANTS]]/Table1[[#This Row],[2020_OCCUPANTS]])-1</f>
        <v>1.1651759777854949</v>
      </c>
      <c r="AK120" s="1">
        <f>(Table1[[#This Row],[2050_TOTAL_REPL_COST_USD]]/Table1[[#This Row],[2020_TOTAL_REPL_COST_USD]])-1</f>
        <v>1.1628280102686648</v>
      </c>
      <c r="AL120"/>
      <c r="AM120"/>
    </row>
    <row r="121" spans="1:39" x14ac:dyDescent="0.2">
      <c r="A121" t="s">
        <v>12</v>
      </c>
      <c r="B121" t="s">
        <v>60</v>
      </c>
      <c r="C121" t="s">
        <v>68</v>
      </c>
      <c r="D121" t="s">
        <v>1097</v>
      </c>
      <c r="E121" t="s">
        <v>1098</v>
      </c>
      <c r="F121" s="2">
        <v>954952</v>
      </c>
      <c r="G121" s="2">
        <v>1103456</v>
      </c>
      <c r="H121" s="2">
        <v>1267473</v>
      </c>
      <c r="I121" s="2">
        <v>1440696</v>
      </c>
      <c r="J121" s="2">
        <v>1633033</v>
      </c>
      <c r="K121" s="2">
        <v>1823818</v>
      </c>
      <c r="L121" s="2">
        <v>2013156</v>
      </c>
      <c r="M121" s="2">
        <v>1005155</v>
      </c>
      <c r="N121" s="2">
        <v>1162011</v>
      </c>
      <c r="O121" s="2">
        <v>1335378</v>
      </c>
      <c r="P121" s="2">
        <v>1518590</v>
      </c>
      <c r="Q121" s="2">
        <v>1722167</v>
      </c>
      <c r="R121" s="2">
        <v>1924285</v>
      </c>
      <c r="S121" s="2">
        <v>2125042</v>
      </c>
      <c r="T121" s="2">
        <v>4995378</v>
      </c>
      <c r="U121" s="2">
        <v>5798208</v>
      </c>
      <c r="V121" s="2">
        <v>6690237</v>
      </c>
      <c r="W121" s="2">
        <v>7638025</v>
      </c>
      <c r="X121" s="2">
        <v>8697311</v>
      </c>
      <c r="Y121" s="2">
        <v>9756603</v>
      </c>
      <c r="Z121" s="2">
        <v>10815893</v>
      </c>
      <c r="AA121" s="2">
        <v>13502736761</v>
      </c>
      <c r="AB121" s="2">
        <v>15669921347</v>
      </c>
      <c r="AC121" s="2">
        <v>18077334498</v>
      </c>
      <c r="AD121" s="2">
        <v>20634595664</v>
      </c>
      <c r="AE121" s="2">
        <v>23491980745</v>
      </c>
      <c r="AF121" s="2">
        <v>26348464201</v>
      </c>
      <c r="AG121" s="2">
        <v>29204097302</v>
      </c>
      <c r="AH121" s="1">
        <f>(Table1[[#This Row],[2050_BUILDINGS]]/Table1[[#This Row],[2020_BUILDINGS]])-1</f>
        <v>1.1081227119268822</v>
      </c>
      <c r="AI121" s="1">
        <f>(Table1[[#This Row],[2050_DWELLINGS]]/Table1[[#This Row],[2020_DWELLINGS]])-1</f>
        <v>1.1141435897946086</v>
      </c>
      <c r="AJ121" s="1">
        <f>(Table1[[#This Row],[2050_OCCUPANTS]]/Table1[[#This Row],[2020_OCCUPANTS]])-1</f>
        <v>1.165180092477486</v>
      </c>
      <c r="AK121" s="1">
        <f>(Table1[[#This Row],[2050_TOTAL_REPL_COST_USD]]/Table1[[#This Row],[2020_TOTAL_REPL_COST_USD]])-1</f>
        <v>1.1628280117516838</v>
      </c>
      <c r="AL121"/>
      <c r="AM121"/>
    </row>
    <row r="122" spans="1:39" x14ac:dyDescent="0.2">
      <c r="A122" t="s">
        <v>12</v>
      </c>
      <c r="B122" t="s">
        <v>60</v>
      </c>
      <c r="C122" t="s">
        <v>69</v>
      </c>
      <c r="D122" t="s">
        <v>1099</v>
      </c>
      <c r="E122" t="s">
        <v>1100</v>
      </c>
      <c r="F122" s="2">
        <v>849365</v>
      </c>
      <c r="G122" s="2">
        <v>981443</v>
      </c>
      <c r="H122" s="2">
        <v>1127337</v>
      </c>
      <c r="I122" s="2">
        <v>1281395</v>
      </c>
      <c r="J122" s="2">
        <v>1452465</v>
      </c>
      <c r="K122" s="2">
        <v>1622159</v>
      </c>
      <c r="L122" s="2">
        <v>1790563</v>
      </c>
      <c r="M122" s="2">
        <v>894016</v>
      </c>
      <c r="N122" s="2">
        <v>1033528</v>
      </c>
      <c r="O122" s="2">
        <v>1187729</v>
      </c>
      <c r="P122" s="2">
        <v>1350680</v>
      </c>
      <c r="Q122" s="2">
        <v>1531751</v>
      </c>
      <c r="R122" s="2">
        <v>1711517</v>
      </c>
      <c r="S122" s="2">
        <v>1890078</v>
      </c>
      <c r="T122" s="2">
        <v>4443042</v>
      </c>
      <c r="U122" s="2">
        <v>5157100</v>
      </c>
      <c r="V122" s="2">
        <v>5950504</v>
      </c>
      <c r="W122" s="2">
        <v>6793493</v>
      </c>
      <c r="X122" s="2">
        <v>7735656</v>
      </c>
      <c r="Y122" s="2">
        <v>8677826</v>
      </c>
      <c r="Z122" s="2">
        <v>9619988</v>
      </c>
      <c r="AA122" s="2">
        <v>12009747869</v>
      </c>
      <c r="AB122" s="2">
        <v>13937308254</v>
      </c>
      <c r="AC122" s="2">
        <v>16078535298</v>
      </c>
      <c r="AD122" s="2">
        <v>18353041739</v>
      </c>
      <c r="AE122" s="2">
        <v>20894487585</v>
      </c>
      <c r="AF122" s="2">
        <v>23435131524</v>
      </c>
      <c r="AG122" s="2">
        <v>25975019091</v>
      </c>
      <c r="AH122" s="1">
        <f>(Table1[[#This Row],[2050_BUILDINGS]]/Table1[[#This Row],[2020_BUILDINGS]])-1</f>
        <v>1.1081195952270226</v>
      </c>
      <c r="AI122" s="1">
        <f>(Table1[[#This Row],[2050_DWELLINGS]]/Table1[[#This Row],[2020_DWELLINGS]])-1</f>
        <v>1.114143371035865</v>
      </c>
      <c r="AJ122" s="1">
        <f>(Table1[[#This Row],[2050_OCCUPANTS]]/Table1[[#This Row],[2020_OCCUPANTS]])-1</f>
        <v>1.1651805227139422</v>
      </c>
      <c r="AK122" s="1">
        <f>(Table1[[#This Row],[2050_TOTAL_REPL_COST_USD]]/Table1[[#This Row],[2020_TOTAL_REPL_COST_USD]])-1</f>
        <v>1.1628280105736164</v>
      </c>
      <c r="AL122"/>
      <c r="AM122"/>
    </row>
    <row r="123" spans="1:39" x14ac:dyDescent="0.2">
      <c r="A123" t="s">
        <v>12</v>
      </c>
      <c r="B123" t="s">
        <v>60</v>
      </c>
      <c r="C123" t="s">
        <v>70</v>
      </c>
      <c r="D123" t="s">
        <v>1101</v>
      </c>
      <c r="E123" t="s">
        <v>1102</v>
      </c>
      <c r="F123" s="2">
        <v>459713</v>
      </c>
      <c r="G123" s="2">
        <v>531196</v>
      </c>
      <c r="H123" s="2">
        <v>610167</v>
      </c>
      <c r="I123" s="2">
        <v>693538</v>
      </c>
      <c r="J123" s="2">
        <v>786118</v>
      </c>
      <c r="K123" s="2">
        <v>877983</v>
      </c>
      <c r="L123" s="2">
        <v>969111</v>
      </c>
      <c r="M123" s="2">
        <v>483876</v>
      </c>
      <c r="N123" s="2">
        <v>559386</v>
      </c>
      <c r="O123" s="2">
        <v>642851</v>
      </c>
      <c r="P123" s="2">
        <v>731037</v>
      </c>
      <c r="Q123" s="2">
        <v>829037</v>
      </c>
      <c r="R123" s="2">
        <v>926341</v>
      </c>
      <c r="S123" s="2">
        <v>1022970</v>
      </c>
      <c r="T123" s="2">
        <v>2404750</v>
      </c>
      <c r="U123" s="2">
        <v>2791220</v>
      </c>
      <c r="V123" s="2">
        <v>3220641</v>
      </c>
      <c r="W123" s="2">
        <v>3676897</v>
      </c>
      <c r="X123" s="2">
        <v>4186829</v>
      </c>
      <c r="Y123" s="2">
        <v>4696765</v>
      </c>
      <c r="Z123" s="2">
        <v>5206695</v>
      </c>
      <c r="AA123" s="2">
        <v>6500127142</v>
      </c>
      <c r="AB123" s="2">
        <v>7543395297</v>
      </c>
      <c r="AC123" s="2">
        <v>8702307878</v>
      </c>
      <c r="AD123" s="2">
        <v>9933356304</v>
      </c>
      <c r="AE123" s="2">
        <v>11308882365</v>
      </c>
      <c r="AF123" s="2">
        <v>12683974376</v>
      </c>
      <c r="AG123" s="2">
        <v>14058657037</v>
      </c>
      <c r="AH123" s="1">
        <f>(Table1[[#This Row],[2050_BUILDINGS]]/Table1[[#This Row],[2020_BUILDINGS]])-1</f>
        <v>1.108078301026945</v>
      </c>
      <c r="AI123" s="1">
        <f>(Table1[[#This Row],[2050_DWELLINGS]]/Table1[[#This Row],[2020_DWELLINGS]])-1</f>
        <v>1.1141160131934629</v>
      </c>
      <c r="AJ123" s="1">
        <f>(Table1[[#This Row],[2050_OCCUPANTS]]/Table1[[#This Row],[2020_OCCUPANTS]])-1</f>
        <v>1.1651710156980974</v>
      </c>
      <c r="AK123" s="1">
        <f>(Table1[[#This Row],[2050_TOTAL_REPL_COST_USD]]/Table1[[#This Row],[2020_TOTAL_REPL_COST_USD]])-1</f>
        <v>1.1628280078032973</v>
      </c>
      <c r="AL123"/>
      <c r="AM123"/>
    </row>
    <row r="124" spans="1:39" x14ac:dyDescent="0.2">
      <c r="A124" t="s">
        <v>12</v>
      </c>
      <c r="B124" t="s">
        <v>60</v>
      </c>
      <c r="C124" t="s">
        <v>71</v>
      </c>
      <c r="D124" t="s">
        <v>1103</v>
      </c>
      <c r="E124" t="s">
        <v>1104</v>
      </c>
      <c r="F124" s="2">
        <v>1406270</v>
      </c>
      <c r="G124" s="2">
        <v>1624955</v>
      </c>
      <c r="H124" s="2">
        <v>1866490</v>
      </c>
      <c r="I124" s="2">
        <v>2121556</v>
      </c>
      <c r="J124" s="2">
        <v>2404819</v>
      </c>
      <c r="K124" s="2">
        <v>2685772</v>
      </c>
      <c r="L124" s="2">
        <v>2964586</v>
      </c>
      <c r="M124" s="2">
        <v>1480198</v>
      </c>
      <c r="N124" s="2">
        <v>1711197</v>
      </c>
      <c r="O124" s="2">
        <v>1966491</v>
      </c>
      <c r="P124" s="2">
        <v>2236275</v>
      </c>
      <c r="Q124" s="2">
        <v>2536080</v>
      </c>
      <c r="R124" s="2">
        <v>2833721</v>
      </c>
      <c r="S124" s="2">
        <v>3129348</v>
      </c>
      <c r="T124" s="2">
        <v>7356226</v>
      </c>
      <c r="U124" s="2">
        <v>8538481</v>
      </c>
      <c r="V124" s="2">
        <v>9852095</v>
      </c>
      <c r="W124" s="2">
        <v>11247810</v>
      </c>
      <c r="X124" s="2">
        <v>12807722</v>
      </c>
      <c r="Y124" s="2">
        <v>14367644</v>
      </c>
      <c r="Z124" s="2">
        <v>15927548</v>
      </c>
      <c r="AA124" s="2">
        <v>19884218499</v>
      </c>
      <c r="AB124" s="2">
        <v>23075628672</v>
      </c>
      <c r="AC124" s="2">
        <v>26620801045</v>
      </c>
      <c r="AD124" s="2">
        <v>30386640562</v>
      </c>
      <c r="AE124" s="2">
        <v>34594444526</v>
      </c>
      <c r="AF124" s="2">
        <v>38800920757</v>
      </c>
      <c r="AG124" s="2">
        <v>43006144709</v>
      </c>
      <c r="AH124" s="1">
        <f>(Table1[[#This Row],[2050_BUILDINGS]]/Table1[[#This Row],[2020_BUILDINGS]])-1</f>
        <v>1.1081200622924472</v>
      </c>
      <c r="AI124" s="1">
        <f>(Table1[[#This Row],[2050_DWELLINGS]]/Table1[[#This Row],[2020_DWELLINGS]])-1</f>
        <v>1.1141414864768091</v>
      </c>
      <c r="AJ124" s="1">
        <f>(Table1[[#This Row],[2050_OCCUPANTS]]/Table1[[#This Row],[2020_OCCUPANTS]])-1</f>
        <v>1.1651792644761052</v>
      </c>
      <c r="AK124" s="1">
        <f>(Table1[[#This Row],[2050_TOTAL_REPL_COST_USD]]/Table1[[#This Row],[2020_TOTAL_REPL_COST_USD]])-1</f>
        <v>1.1628280091150089</v>
      </c>
      <c r="AL124"/>
      <c r="AM124"/>
    </row>
    <row r="125" spans="1:39" x14ac:dyDescent="0.2">
      <c r="A125" t="s">
        <v>12</v>
      </c>
      <c r="B125" t="s">
        <v>60</v>
      </c>
      <c r="C125" t="s">
        <v>72</v>
      </c>
      <c r="D125" t="s">
        <v>1105</v>
      </c>
      <c r="E125" t="s">
        <v>1106</v>
      </c>
      <c r="F125" s="2">
        <v>934340</v>
      </c>
      <c r="G125" s="2">
        <v>1079643</v>
      </c>
      <c r="H125" s="2">
        <v>1240108</v>
      </c>
      <c r="I125" s="2">
        <v>1409572</v>
      </c>
      <c r="J125" s="2">
        <v>1597776</v>
      </c>
      <c r="K125" s="2">
        <v>1784431</v>
      </c>
      <c r="L125" s="2">
        <v>1969678</v>
      </c>
      <c r="M125" s="2">
        <v>983446</v>
      </c>
      <c r="N125" s="2">
        <v>1136933</v>
      </c>
      <c r="O125" s="2">
        <v>1306546</v>
      </c>
      <c r="P125" s="2">
        <v>1485800</v>
      </c>
      <c r="Q125" s="2">
        <v>1684989</v>
      </c>
      <c r="R125" s="2">
        <v>1882731</v>
      </c>
      <c r="S125" s="2">
        <v>2079146</v>
      </c>
      <c r="T125" s="2">
        <v>4887506</v>
      </c>
      <c r="U125" s="2">
        <v>5672997</v>
      </c>
      <c r="V125" s="2">
        <v>6545770</v>
      </c>
      <c r="W125" s="2">
        <v>7473088</v>
      </c>
      <c r="X125" s="2">
        <v>8509500</v>
      </c>
      <c r="Y125" s="2">
        <v>9545917</v>
      </c>
      <c r="Z125" s="2">
        <v>10582321</v>
      </c>
      <c r="AA125" s="2">
        <v>13211152574</v>
      </c>
      <c r="AB125" s="2">
        <v>15331538005</v>
      </c>
      <c r="AC125" s="2">
        <v>17686964400</v>
      </c>
      <c r="AD125" s="2">
        <v>20189002906</v>
      </c>
      <c r="AE125" s="2">
        <v>22984684315</v>
      </c>
      <c r="AF125" s="2">
        <v>25779483595</v>
      </c>
      <c r="AG125" s="2">
        <v>28573450849</v>
      </c>
      <c r="AH125" s="1">
        <f>(Table1[[#This Row],[2050_BUILDINGS]]/Table1[[#This Row],[2020_BUILDINGS]])-1</f>
        <v>1.1080955540809554</v>
      </c>
      <c r="AI125" s="1">
        <f>(Table1[[#This Row],[2050_DWELLINGS]]/Table1[[#This Row],[2020_DWELLINGS]])-1</f>
        <v>1.1141435320292117</v>
      </c>
      <c r="AJ125" s="1">
        <f>(Table1[[#This Row],[2050_OCCUPANTS]]/Table1[[#This Row],[2020_OCCUPANTS]])-1</f>
        <v>1.1651781092442648</v>
      </c>
      <c r="AK125" s="1">
        <f>(Table1[[#This Row],[2050_TOTAL_REPL_COST_USD]]/Table1[[#This Row],[2020_TOTAL_REPL_COST_USD]])-1</f>
        <v>1.1628280113298768</v>
      </c>
      <c r="AL125"/>
      <c r="AM125"/>
    </row>
    <row r="126" spans="1:39" x14ac:dyDescent="0.2">
      <c r="A126" t="s">
        <v>12</v>
      </c>
      <c r="B126" t="s">
        <v>60</v>
      </c>
      <c r="C126" t="s">
        <v>73</v>
      </c>
      <c r="D126" t="s">
        <v>1107</v>
      </c>
      <c r="E126" t="s">
        <v>1108</v>
      </c>
      <c r="F126" s="2">
        <v>940130</v>
      </c>
      <c r="G126" s="2">
        <v>1086324</v>
      </c>
      <c r="H126" s="2">
        <v>1247800</v>
      </c>
      <c r="I126" s="2">
        <v>1418319</v>
      </c>
      <c r="J126" s="2">
        <v>1607674</v>
      </c>
      <c r="K126" s="2">
        <v>1795500</v>
      </c>
      <c r="L126" s="2">
        <v>1981885</v>
      </c>
      <c r="M126" s="2">
        <v>989554</v>
      </c>
      <c r="N126" s="2">
        <v>1143983</v>
      </c>
      <c r="O126" s="2">
        <v>1314645</v>
      </c>
      <c r="P126" s="2">
        <v>1495013</v>
      </c>
      <c r="Q126" s="2">
        <v>1695421</v>
      </c>
      <c r="R126" s="2">
        <v>1894409</v>
      </c>
      <c r="S126" s="2">
        <v>2092038</v>
      </c>
      <c r="T126" s="2">
        <v>4917792</v>
      </c>
      <c r="U126" s="2">
        <v>5708155</v>
      </c>
      <c r="V126" s="2">
        <v>6586333</v>
      </c>
      <c r="W126" s="2">
        <v>7519390</v>
      </c>
      <c r="X126" s="2">
        <v>8562225</v>
      </c>
      <c r="Y126" s="2">
        <v>9605064</v>
      </c>
      <c r="Z126" s="2">
        <v>10647900</v>
      </c>
      <c r="AA126" s="2">
        <v>13293014280</v>
      </c>
      <c r="AB126" s="2">
        <v>15426538479</v>
      </c>
      <c r="AC126" s="2">
        <v>17796560059</v>
      </c>
      <c r="AD126" s="2">
        <v>20314102235</v>
      </c>
      <c r="AE126" s="2">
        <v>23127106827</v>
      </c>
      <c r="AF126" s="2">
        <v>25939223808</v>
      </c>
      <c r="AG126" s="2">
        <v>28750503656</v>
      </c>
      <c r="AH126" s="1">
        <f>(Table1[[#This Row],[2050_BUILDINGS]]/Table1[[#This Row],[2020_BUILDINGS]])-1</f>
        <v>1.1080967525767713</v>
      </c>
      <c r="AI126" s="1">
        <f>(Table1[[#This Row],[2050_DWELLINGS]]/Table1[[#This Row],[2020_DWELLINGS]])-1</f>
        <v>1.1141221196619893</v>
      </c>
      <c r="AJ126" s="1">
        <f>(Table1[[#This Row],[2050_OCCUPANTS]]/Table1[[#This Row],[2020_OCCUPANTS]])-1</f>
        <v>1.1651790071641908</v>
      </c>
      <c r="AK126" s="1">
        <f>(Table1[[#This Row],[2050_TOTAL_REPL_COST_USD]]/Table1[[#This Row],[2020_TOTAL_REPL_COST_USD]])-1</f>
        <v>1.1628280125491597</v>
      </c>
      <c r="AL126"/>
      <c r="AM126"/>
    </row>
    <row r="127" spans="1:39" x14ac:dyDescent="0.2">
      <c r="A127" t="s">
        <v>12</v>
      </c>
      <c r="B127" t="s">
        <v>60</v>
      </c>
      <c r="C127" t="s">
        <v>74</v>
      </c>
      <c r="D127" t="s">
        <v>1109</v>
      </c>
      <c r="E127" t="s">
        <v>1110</v>
      </c>
      <c r="F127" s="2">
        <v>1073853</v>
      </c>
      <c r="G127" s="2">
        <v>1240840</v>
      </c>
      <c r="H127" s="2">
        <v>1425261</v>
      </c>
      <c r="I127" s="2">
        <v>1620045</v>
      </c>
      <c r="J127" s="2">
        <v>1836332</v>
      </c>
      <c r="K127" s="2">
        <v>2050869</v>
      </c>
      <c r="L127" s="2">
        <v>2263779</v>
      </c>
      <c r="M127" s="2">
        <v>1130303</v>
      </c>
      <c r="N127" s="2">
        <v>1306694</v>
      </c>
      <c r="O127" s="2">
        <v>1501620</v>
      </c>
      <c r="P127" s="2">
        <v>1707640</v>
      </c>
      <c r="Q127" s="2">
        <v>1936568</v>
      </c>
      <c r="R127" s="2">
        <v>2163849</v>
      </c>
      <c r="S127" s="2">
        <v>2389592</v>
      </c>
      <c r="T127" s="2">
        <v>5617271</v>
      </c>
      <c r="U127" s="2">
        <v>6520043</v>
      </c>
      <c r="V127" s="2">
        <v>7523126</v>
      </c>
      <c r="W127" s="2">
        <v>8588904</v>
      </c>
      <c r="X127" s="2">
        <v>9780070</v>
      </c>
      <c r="Y127" s="2">
        <v>10971234</v>
      </c>
      <c r="Z127" s="2">
        <v>12162391</v>
      </c>
      <c r="AA127" s="2">
        <v>15183730541</v>
      </c>
      <c r="AB127" s="2">
        <v>17620714021</v>
      </c>
      <c r="AC127" s="2">
        <v>20327832832</v>
      </c>
      <c r="AD127" s="2">
        <v>23203454666</v>
      </c>
      <c r="AE127" s="2">
        <v>26416563656</v>
      </c>
      <c r="AF127" s="2">
        <v>29628658807</v>
      </c>
      <c r="AG127" s="2">
        <v>32839797695</v>
      </c>
      <c r="AH127" s="1">
        <f>(Table1[[#This Row],[2050_BUILDINGS]]/Table1[[#This Row],[2020_BUILDINGS]])-1</f>
        <v>1.1080902134649713</v>
      </c>
      <c r="AI127" s="1">
        <f>(Table1[[#This Row],[2050_DWELLINGS]]/Table1[[#This Row],[2020_DWELLINGS]])-1</f>
        <v>1.1141163033275148</v>
      </c>
      <c r="AJ127" s="1">
        <f>(Table1[[#This Row],[2050_OCCUPANTS]]/Table1[[#This Row],[2020_OCCUPANTS]])-1</f>
        <v>1.1651778951024441</v>
      </c>
      <c r="AK127" s="1">
        <f>(Table1[[#This Row],[2050_TOTAL_REPL_COST_USD]]/Table1[[#This Row],[2020_TOTAL_REPL_COST_USD]])-1</f>
        <v>1.1628280089879133</v>
      </c>
      <c r="AL127"/>
      <c r="AM127"/>
    </row>
    <row r="128" spans="1:39" x14ac:dyDescent="0.2">
      <c r="A128" t="s">
        <v>12</v>
      </c>
      <c r="B128" t="s">
        <v>60</v>
      </c>
      <c r="C128" t="s">
        <v>75</v>
      </c>
      <c r="D128" t="s">
        <v>1111</v>
      </c>
      <c r="E128" t="s">
        <v>1112</v>
      </c>
      <c r="F128" s="2">
        <v>623906</v>
      </c>
      <c r="G128" s="2">
        <v>720935</v>
      </c>
      <c r="H128" s="2">
        <v>828094</v>
      </c>
      <c r="I128" s="2">
        <v>941278</v>
      </c>
      <c r="J128" s="2">
        <v>1066927</v>
      </c>
      <c r="K128" s="2">
        <v>1191586</v>
      </c>
      <c r="L128" s="2">
        <v>1315268</v>
      </c>
      <c r="M128" s="2">
        <v>656708</v>
      </c>
      <c r="N128" s="2">
        <v>759201</v>
      </c>
      <c r="O128" s="2">
        <v>872473</v>
      </c>
      <c r="P128" s="2">
        <v>992168</v>
      </c>
      <c r="Q128" s="2">
        <v>1125164</v>
      </c>
      <c r="R128" s="2">
        <v>1257232</v>
      </c>
      <c r="S128" s="2">
        <v>1388356</v>
      </c>
      <c r="T128" s="2">
        <v>3263705</v>
      </c>
      <c r="U128" s="2">
        <v>3788231</v>
      </c>
      <c r="V128" s="2">
        <v>4371035</v>
      </c>
      <c r="W128" s="2">
        <v>4990257</v>
      </c>
      <c r="X128" s="2">
        <v>5682342</v>
      </c>
      <c r="Y128" s="2">
        <v>6374423</v>
      </c>
      <c r="Z128" s="2">
        <v>7066503</v>
      </c>
      <c r="AA128" s="2">
        <v>8821938469</v>
      </c>
      <c r="AB128" s="2">
        <v>10237856539</v>
      </c>
      <c r="AC128" s="2">
        <v>11810726621</v>
      </c>
      <c r="AD128" s="2">
        <v>13481499068</v>
      </c>
      <c r="AE128" s="2">
        <v>15348355838</v>
      </c>
      <c r="AF128" s="2">
        <v>17214623514</v>
      </c>
      <c r="AG128" s="2">
        <v>19080335621</v>
      </c>
      <c r="AH128" s="1">
        <f>(Table1[[#This Row],[2050_BUILDINGS]]/Table1[[#This Row],[2020_BUILDINGS]])-1</f>
        <v>1.1081188512372058</v>
      </c>
      <c r="AI128" s="1">
        <f>(Table1[[#This Row],[2050_DWELLINGS]]/Table1[[#This Row],[2020_DWELLINGS]])-1</f>
        <v>1.114114644560444</v>
      </c>
      <c r="AJ128" s="1">
        <f>(Table1[[#This Row],[2050_OCCUPANTS]]/Table1[[#This Row],[2020_OCCUPANTS]])-1</f>
        <v>1.1651782253604415</v>
      </c>
      <c r="AK128" s="1">
        <f>(Table1[[#This Row],[2050_TOTAL_REPL_COST_USD]]/Table1[[#This Row],[2020_TOTAL_REPL_COST_USD]])-1</f>
        <v>1.1628280097449863</v>
      </c>
      <c r="AL128"/>
      <c r="AM128"/>
    </row>
    <row r="129" spans="1:39" x14ac:dyDescent="0.2">
      <c r="A129" t="s">
        <v>12</v>
      </c>
      <c r="B129" t="s">
        <v>60</v>
      </c>
      <c r="C129" t="s">
        <v>76</v>
      </c>
      <c r="D129" t="s">
        <v>1113</v>
      </c>
      <c r="E129" t="s">
        <v>1114</v>
      </c>
      <c r="F129" s="2">
        <v>610799</v>
      </c>
      <c r="G129" s="2">
        <v>705793</v>
      </c>
      <c r="H129" s="2">
        <v>810694</v>
      </c>
      <c r="I129" s="2">
        <v>921483</v>
      </c>
      <c r="J129" s="2">
        <v>1044515</v>
      </c>
      <c r="K129" s="2">
        <v>1166556</v>
      </c>
      <c r="L129" s="2">
        <v>1287642</v>
      </c>
      <c r="M129" s="2">
        <v>642905</v>
      </c>
      <c r="N129" s="2">
        <v>743255</v>
      </c>
      <c r="O129" s="2">
        <v>854136</v>
      </c>
      <c r="P129" s="2">
        <v>971308</v>
      </c>
      <c r="Q129" s="2">
        <v>1101536</v>
      </c>
      <c r="R129" s="2">
        <v>1230816</v>
      </c>
      <c r="S129" s="2">
        <v>1359200</v>
      </c>
      <c r="T129" s="2">
        <v>3195141</v>
      </c>
      <c r="U129" s="2">
        <v>3708648</v>
      </c>
      <c r="V129" s="2">
        <v>4279210</v>
      </c>
      <c r="W129" s="2">
        <v>4885431</v>
      </c>
      <c r="X129" s="2">
        <v>5562969</v>
      </c>
      <c r="Y129" s="2">
        <v>6240514</v>
      </c>
      <c r="Z129" s="2">
        <v>6918059</v>
      </c>
      <c r="AA129" s="2">
        <v>8636614344</v>
      </c>
      <c r="AB129" s="2">
        <v>10022787959</v>
      </c>
      <c r="AC129" s="2">
        <v>11562616452</v>
      </c>
      <c r="AD129" s="2">
        <v>13198290681</v>
      </c>
      <c r="AE129" s="2">
        <v>15025930022</v>
      </c>
      <c r="AF129" s="2">
        <v>16852992676</v>
      </c>
      <c r="AG129" s="2">
        <v>18679511416</v>
      </c>
      <c r="AH129" s="1">
        <f>(Table1[[#This Row],[2050_BUILDINGS]]/Table1[[#This Row],[2020_BUILDINGS]])-1</f>
        <v>1.108127223521977</v>
      </c>
      <c r="AI129" s="1">
        <f>(Table1[[#This Row],[2050_DWELLINGS]]/Table1[[#This Row],[2020_DWELLINGS]])-1</f>
        <v>1.1141537241116493</v>
      </c>
      <c r="AJ129" s="1">
        <f>(Table1[[#This Row],[2050_OCCUPANTS]]/Table1[[#This Row],[2020_OCCUPANTS]])-1</f>
        <v>1.1651811297216619</v>
      </c>
      <c r="AK129" s="1">
        <f>(Table1[[#This Row],[2050_TOTAL_REPL_COST_USD]]/Table1[[#This Row],[2020_TOTAL_REPL_COST_USD]])-1</f>
        <v>1.1628280101423041</v>
      </c>
      <c r="AL129"/>
      <c r="AM129"/>
    </row>
    <row r="130" spans="1:39" x14ac:dyDescent="0.2">
      <c r="A130" t="s">
        <v>12</v>
      </c>
      <c r="B130" t="s">
        <v>60</v>
      </c>
      <c r="C130" t="s">
        <v>77</v>
      </c>
      <c r="D130" t="s">
        <v>1115</v>
      </c>
      <c r="E130" t="s">
        <v>1116</v>
      </c>
      <c r="F130" s="2">
        <v>1170466</v>
      </c>
      <c r="G130" s="2">
        <v>1352476</v>
      </c>
      <c r="H130" s="2">
        <v>1553507</v>
      </c>
      <c r="I130" s="2">
        <v>1765813</v>
      </c>
      <c r="J130" s="2">
        <v>2001560</v>
      </c>
      <c r="K130" s="2">
        <v>2235406</v>
      </c>
      <c r="L130" s="2">
        <v>2467469</v>
      </c>
      <c r="M130" s="2">
        <v>1231999</v>
      </c>
      <c r="N130" s="2">
        <v>1424252</v>
      </c>
      <c r="O130" s="2">
        <v>1636748</v>
      </c>
      <c r="P130" s="2">
        <v>1861295</v>
      </c>
      <c r="Q130" s="2">
        <v>2110821</v>
      </c>
      <c r="R130" s="2">
        <v>2358558</v>
      </c>
      <c r="S130" s="2">
        <v>2604605</v>
      </c>
      <c r="T130" s="2">
        <v>6122693</v>
      </c>
      <c r="U130" s="2">
        <v>7106701</v>
      </c>
      <c r="V130" s="2">
        <v>8200039</v>
      </c>
      <c r="W130" s="2">
        <v>9361712</v>
      </c>
      <c r="X130" s="2">
        <v>10660054</v>
      </c>
      <c r="Y130" s="2">
        <v>11958395</v>
      </c>
      <c r="Z130" s="2">
        <v>13256736</v>
      </c>
      <c r="AA130" s="2">
        <v>16549927708</v>
      </c>
      <c r="AB130" s="2">
        <v>19206185389</v>
      </c>
      <c r="AC130" s="2">
        <v>22156884511</v>
      </c>
      <c r="AD130" s="2">
        <v>25291248181</v>
      </c>
      <c r="AE130" s="2">
        <v>28793465336</v>
      </c>
      <c r="AF130" s="2">
        <v>32294577427</v>
      </c>
      <c r="AG130" s="2">
        <v>35794647220</v>
      </c>
      <c r="AH130" s="1">
        <f>(Table1[[#This Row],[2050_BUILDINGS]]/Table1[[#This Row],[2020_BUILDINGS]])-1</f>
        <v>1.1081082235622395</v>
      </c>
      <c r="AI130" s="1">
        <f>(Table1[[#This Row],[2050_DWELLINGS]]/Table1[[#This Row],[2020_DWELLINGS]])-1</f>
        <v>1.1141291510788562</v>
      </c>
      <c r="AJ130" s="1">
        <f>(Table1[[#This Row],[2050_OCCUPANTS]]/Table1[[#This Row],[2020_OCCUPANTS]])-1</f>
        <v>1.1651805831192257</v>
      </c>
      <c r="AK130" s="1">
        <f>(Table1[[#This Row],[2050_TOTAL_REPL_COST_USD]]/Table1[[#This Row],[2020_TOTAL_REPL_COST_USD]])-1</f>
        <v>1.1628280105838393</v>
      </c>
      <c r="AL130"/>
      <c r="AM130"/>
    </row>
    <row r="131" spans="1:39" x14ac:dyDescent="0.2">
      <c r="A131" t="s">
        <v>12</v>
      </c>
      <c r="B131" t="s">
        <v>60</v>
      </c>
      <c r="C131" t="s">
        <v>78</v>
      </c>
      <c r="D131" t="s">
        <v>1117</v>
      </c>
      <c r="E131" t="s">
        <v>1118</v>
      </c>
      <c r="F131" s="2">
        <v>674744</v>
      </c>
      <c r="G131" s="2">
        <v>779693</v>
      </c>
      <c r="H131" s="2">
        <v>895573</v>
      </c>
      <c r="I131" s="2">
        <v>1017973</v>
      </c>
      <c r="J131" s="2">
        <v>1153880</v>
      </c>
      <c r="K131" s="2">
        <v>1288687</v>
      </c>
      <c r="L131" s="2">
        <v>1422464</v>
      </c>
      <c r="M131" s="2">
        <v>710212</v>
      </c>
      <c r="N131" s="2">
        <v>821069</v>
      </c>
      <c r="O131" s="2">
        <v>943564</v>
      </c>
      <c r="P131" s="2">
        <v>1073013</v>
      </c>
      <c r="Q131" s="2">
        <v>1216853</v>
      </c>
      <c r="R131" s="2">
        <v>1359674</v>
      </c>
      <c r="S131" s="2">
        <v>1501513</v>
      </c>
      <c r="T131" s="2">
        <v>3529648</v>
      </c>
      <c r="U131" s="2">
        <v>4096916</v>
      </c>
      <c r="V131" s="2">
        <v>4727214</v>
      </c>
      <c r="W131" s="2">
        <v>5396902</v>
      </c>
      <c r="X131" s="2">
        <v>6145383</v>
      </c>
      <c r="Y131" s="2">
        <v>6893856</v>
      </c>
      <c r="Z131" s="2">
        <v>7642331</v>
      </c>
      <c r="AA131" s="2">
        <v>9540812520</v>
      </c>
      <c r="AB131" s="2">
        <v>11072109642</v>
      </c>
      <c r="AC131" s="2">
        <v>12773148315</v>
      </c>
      <c r="AD131" s="2">
        <v>14580067156</v>
      </c>
      <c r="AE131" s="2">
        <v>16599048622</v>
      </c>
      <c r="AF131" s="2">
        <v>18617393030</v>
      </c>
      <c r="AG131" s="2">
        <v>20635136564</v>
      </c>
      <c r="AH131" s="1">
        <f>(Table1[[#This Row],[2050_BUILDINGS]]/Table1[[#This Row],[2020_BUILDINGS]])-1</f>
        <v>1.10815361085093</v>
      </c>
      <c r="AI131" s="1">
        <f>(Table1[[#This Row],[2050_DWELLINGS]]/Table1[[#This Row],[2020_DWELLINGS]])-1</f>
        <v>1.1141757672356984</v>
      </c>
      <c r="AJ131" s="1">
        <f>(Table1[[#This Row],[2050_OCCUPANTS]]/Table1[[#This Row],[2020_OCCUPANTS]])-1</f>
        <v>1.1651821938051614</v>
      </c>
      <c r="AK131" s="1">
        <f>(Table1[[#This Row],[2050_TOTAL_REPL_COST_USD]]/Table1[[#This Row],[2020_TOTAL_REPL_COST_USD]])-1</f>
        <v>1.1628280107950388</v>
      </c>
      <c r="AL131"/>
      <c r="AM131"/>
    </row>
    <row r="132" spans="1:39" x14ac:dyDescent="0.2">
      <c r="A132" t="s">
        <v>12</v>
      </c>
      <c r="B132" t="s">
        <v>60</v>
      </c>
      <c r="C132" t="s">
        <v>79</v>
      </c>
      <c r="D132" t="s">
        <v>1119</v>
      </c>
      <c r="E132" t="s">
        <v>1120</v>
      </c>
      <c r="F132" s="2">
        <v>249114</v>
      </c>
      <c r="G132" s="2">
        <v>287848</v>
      </c>
      <c r="H132" s="2">
        <v>330629</v>
      </c>
      <c r="I132" s="2">
        <v>375821</v>
      </c>
      <c r="J132" s="2">
        <v>426003</v>
      </c>
      <c r="K132" s="2">
        <v>475763</v>
      </c>
      <c r="L132" s="2">
        <v>525153</v>
      </c>
      <c r="M132" s="2">
        <v>262211</v>
      </c>
      <c r="N132" s="2">
        <v>303124</v>
      </c>
      <c r="O132" s="2">
        <v>348347</v>
      </c>
      <c r="P132" s="2">
        <v>396138</v>
      </c>
      <c r="Q132" s="2">
        <v>449250</v>
      </c>
      <c r="R132" s="2">
        <v>501968</v>
      </c>
      <c r="S132" s="2">
        <v>554335</v>
      </c>
      <c r="T132" s="2">
        <v>1303113</v>
      </c>
      <c r="U132" s="2">
        <v>1512538</v>
      </c>
      <c r="V132" s="2">
        <v>1745237</v>
      </c>
      <c r="W132" s="2">
        <v>1992481</v>
      </c>
      <c r="X132" s="2">
        <v>2268811</v>
      </c>
      <c r="Y132" s="2">
        <v>2545135</v>
      </c>
      <c r="Z132" s="2">
        <v>2821473</v>
      </c>
      <c r="AA132" s="2">
        <v>3522367608</v>
      </c>
      <c r="AB132" s="2">
        <v>4087706401</v>
      </c>
      <c r="AC132" s="2">
        <v>4715711979</v>
      </c>
      <c r="AD132" s="2">
        <v>5382807410</v>
      </c>
      <c r="AE132" s="2">
        <v>6128194119</v>
      </c>
      <c r="AF132" s="2">
        <v>6873345651</v>
      </c>
      <c r="AG132" s="2">
        <v>7618275333</v>
      </c>
      <c r="AH132" s="1">
        <f>(Table1[[#This Row],[2050_BUILDINGS]]/Table1[[#This Row],[2020_BUILDINGS]])-1</f>
        <v>1.1080830463161444</v>
      </c>
      <c r="AI132" s="1">
        <f>(Table1[[#This Row],[2050_DWELLINGS]]/Table1[[#This Row],[2020_DWELLINGS]])-1</f>
        <v>1.114079882232248</v>
      </c>
      <c r="AJ132" s="1">
        <f>(Table1[[#This Row],[2050_OCCUPANTS]]/Table1[[#This Row],[2020_OCCUPANTS]])-1</f>
        <v>1.165179075030331</v>
      </c>
      <c r="AK132" s="1">
        <f>(Table1[[#This Row],[2050_TOTAL_REPL_COST_USD]]/Table1[[#This Row],[2020_TOTAL_REPL_COST_USD]])-1</f>
        <v>1.162828012526965</v>
      </c>
      <c r="AL132"/>
      <c r="AM132"/>
    </row>
    <row r="133" spans="1:39" x14ac:dyDescent="0.2">
      <c r="A133" t="s">
        <v>12</v>
      </c>
      <c r="B133" t="s">
        <v>60</v>
      </c>
      <c r="C133" t="s">
        <v>80</v>
      </c>
      <c r="D133" t="s">
        <v>1121</v>
      </c>
      <c r="E133" t="s">
        <v>1122</v>
      </c>
      <c r="F133" s="2">
        <v>522037</v>
      </c>
      <c r="G133" s="2">
        <v>603216</v>
      </c>
      <c r="H133" s="2">
        <v>692856</v>
      </c>
      <c r="I133" s="2">
        <v>787571</v>
      </c>
      <c r="J133" s="2">
        <v>892708</v>
      </c>
      <c r="K133" s="2">
        <v>997004</v>
      </c>
      <c r="L133" s="2">
        <v>1100502</v>
      </c>
      <c r="M133" s="2">
        <v>549479</v>
      </c>
      <c r="N133" s="2">
        <v>635235</v>
      </c>
      <c r="O133" s="2">
        <v>729990</v>
      </c>
      <c r="P133" s="2">
        <v>830153</v>
      </c>
      <c r="Q133" s="2">
        <v>941429</v>
      </c>
      <c r="R133" s="2">
        <v>1051938</v>
      </c>
      <c r="S133" s="2">
        <v>1161658</v>
      </c>
      <c r="T133" s="2">
        <v>2730760</v>
      </c>
      <c r="U133" s="2">
        <v>3169635</v>
      </c>
      <c r="V133" s="2">
        <v>3657274</v>
      </c>
      <c r="W133" s="2">
        <v>4175385</v>
      </c>
      <c r="X133" s="2">
        <v>4754450</v>
      </c>
      <c r="Y133" s="2">
        <v>5333521</v>
      </c>
      <c r="Z133" s="2">
        <v>5912590</v>
      </c>
      <c r="AA133" s="2">
        <v>7381373100</v>
      </c>
      <c r="AB133" s="2">
        <v>8566080916</v>
      </c>
      <c r="AC133" s="2">
        <v>9882111518</v>
      </c>
      <c r="AD133" s="2">
        <v>11280057666</v>
      </c>
      <c r="AE133" s="2">
        <v>12842068801</v>
      </c>
      <c r="AF133" s="2">
        <v>14403587074</v>
      </c>
      <c r="AG133" s="2">
        <v>15964640483</v>
      </c>
      <c r="AH133" s="1">
        <f>(Table1[[#This Row],[2050_BUILDINGS]]/Table1[[#This Row],[2020_BUILDINGS]])-1</f>
        <v>1.1080919551679287</v>
      </c>
      <c r="AI133" s="1">
        <f>(Table1[[#This Row],[2050_DWELLINGS]]/Table1[[#This Row],[2020_DWELLINGS]])-1</f>
        <v>1.1141080914830228</v>
      </c>
      <c r="AJ133" s="1">
        <f>(Table1[[#This Row],[2050_OCCUPANTS]]/Table1[[#This Row],[2020_OCCUPANTS]])-1</f>
        <v>1.1651811217390029</v>
      </c>
      <c r="AK133" s="1">
        <f>(Table1[[#This Row],[2050_TOTAL_REPL_COST_USD]]/Table1[[#This Row],[2020_TOTAL_REPL_COST_USD]])-1</f>
        <v>1.1628280086532952</v>
      </c>
      <c r="AL133"/>
      <c r="AM133"/>
    </row>
    <row r="134" spans="1:39" x14ac:dyDescent="0.2">
      <c r="A134" t="s">
        <v>12</v>
      </c>
      <c r="B134" t="s">
        <v>60</v>
      </c>
      <c r="C134" t="s">
        <v>81</v>
      </c>
      <c r="D134" t="s">
        <v>1123</v>
      </c>
      <c r="E134" t="s">
        <v>1124</v>
      </c>
      <c r="F134" s="2">
        <v>225164</v>
      </c>
      <c r="G134" s="2">
        <v>260182</v>
      </c>
      <c r="H134" s="2">
        <v>298846</v>
      </c>
      <c r="I134" s="2">
        <v>339687</v>
      </c>
      <c r="J134" s="2">
        <v>385052</v>
      </c>
      <c r="K134" s="2">
        <v>430027</v>
      </c>
      <c r="L134" s="2">
        <v>474671</v>
      </c>
      <c r="M134" s="2">
        <v>236996</v>
      </c>
      <c r="N134" s="2">
        <v>273981</v>
      </c>
      <c r="O134" s="2">
        <v>314858</v>
      </c>
      <c r="P134" s="2">
        <v>358053</v>
      </c>
      <c r="Q134" s="2">
        <v>406071</v>
      </c>
      <c r="R134" s="2">
        <v>453714</v>
      </c>
      <c r="S134" s="2">
        <v>501045</v>
      </c>
      <c r="T134" s="2">
        <v>1177826</v>
      </c>
      <c r="U134" s="2">
        <v>1367124</v>
      </c>
      <c r="V134" s="2">
        <v>1577457</v>
      </c>
      <c r="W134" s="2">
        <v>1800922</v>
      </c>
      <c r="X134" s="2">
        <v>2050689</v>
      </c>
      <c r="Y134" s="2">
        <v>2300460</v>
      </c>
      <c r="Z134" s="2">
        <v>2550218</v>
      </c>
      <c r="AA134" s="2">
        <v>3183737608</v>
      </c>
      <c r="AB134" s="2">
        <v>3694726394</v>
      </c>
      <c r="AC134" s="2">
        <v>4262357385</v>
      </c>
      <c r="AD134" s="2">
        <v>4865320228</v>
      </c>
      <c r="AE134" s="2">
        <v>5539047679</v>
      </c>
      <c r="AF134" s="2">
        <v>6212562518</v>
      </c>
      <c r="AG134" s="2">
        <v>6885876888</v>
      </c>
      <c r="AH134" s="1">
        <f>(Table1[[#This Row],[2050_BUILDINGS]]/Table1[[#This Row],[2020_BUILDINGS]])-1</f>
        <v>1.1081123092501466</v>
      </c>
      <c r="AI134" s="1">
        <f>(Table1[[#This Row],[2050_DWELLINGS]]/Table1[[#This Row],[2020_DWELLINGS]])-1</f>
        <v>1.1141496059005216</v>
      </c>
      <c r="AJ134" s="1">
        <f>(Table1[[#This Row],[2050_OCCUPANTS]]/Table1[[#This Row],[2020_OCCUPANTS]])-1</f>
        <v>1.1651907836981015</v>
      </c>
      <c r="AK134" s="1">
        <f>(Table1[[#This Row],[2050_TOTAL_REPL_COST_USD]]/Table1[[#This Row],[2020_TOTAL_REPL_COST_USD]])-1</f>
        <v>1.1628280140603851</v>
      </c>
      <c r="AL134"/>
      <c r="AM134"/>
    </row>
    <row r="135" spans="1:39" x14ac:dyDescent="0.2">
      <c r="A135" t="s">
        <v>12</v>
      </c>
      <c r="B135" t="s">
        <v>60</v>
      </c>
      <c r="C135" t="s">
        <v>82</v>
      </c>
      <c r="D135" t="s">
        <v>1125</v>
      </c>
      <c r="E135" t="s">
        <v>1126</v>
      </c>
      <c r="F135" s="2">
        <v>345042</v>
      </c>
      <c r="G135" s="2">
        <v>398711</v>
      </c>
      <c r="H135" s="2">
        <v>457971</v>
      </c>
      <c r="I135" s="2">
        <v>520549</v>
      </c>
      <c r="J135" s="2">
        <v>590053</v>
      </c>
      <c r="K135" s="2">
        <v>658996</v>
      </c>
      <c r="L135" s="2">
        <v>727392</v>
      </c>
      <c r="M135" s="2">
        <v>363182</v>
      </c>
      <c r="N135" s="2">
        <v>419866</v>
      </c>
      <c r="O135" s="2">
        <v>482510</v>
      </c>
      <c r="P135" s="2">
        <v>548698</v>
      </c>
      <c r="Q135" s="2">
        <v>622262</v>
      </c>
      <c r="R135" s="2">
        <v>695301</v>
      </c>
      <c r="S135" s="2">
        <v>767828</v>
      </c>
      <c r="T135" s="2">
        <v>1804958</v>
      </c>
      <c r="U135" s="2">
        <v>2095038</v>
      </c>
      <c r="V135" s="2">
        <v>2417359</v>
      </c>
      <c r="W135" s="2">
        <v>2759813</v>
      </c>
      <c r="X135" s="2">
        <v>3142555</v>
      </c>
      <c r="Y135" s="2">
        <v>3525304</v>
      </c>
      <c r="Z135" s="2">
        <v>3908057</v>
      </c>
      <c r="AA135" s="2">
        <v>4878880455</v>
      </c>
      <c r="AB135" s="2">
        <v>5661939091</v>
      </c>
      <c r="AC135" s="2">
        <v>6531798373</v>
      </c>
      <c r="AD135" s="2">
        <v>7455801553</v>
      </c>
      <c r="AE135" s="2">
        <v>8488247067</v>
      </c>
      <c r="AF135" s="2">
        <v>9520366831</v>
      </c>
      <c r="AG135" s="2">
        <v>10552179328</v>
      </c>
      <c r="AH135" s="1">
        <f>(Table1[[#This Row],[2050_BUILDINGS]]/Table1[[#This Row],[2020_BUILDINGS]])-1</f>
        <v>1.1081259672735495</v>
      </c>
      <c r="AI135" s="1">
        <f>(Table1[[#This Row],[2050_DWELLINGS]]/Table1[[#This Row],[2020_DWELLINGS]])-1</f>
        <v>1.1141686537328392</v>
      </c>
      <c r="AJ135" s="1">
        <f>(Table1[[#This Row],[2050_OCCUPANTS]]/Table1[[#This Row],[2020_OCCUPANTS]])-1</f>
        <v>1.1651789127503243</v>
      </c>
      <c r="AK135" s="1">
        <f>(Table1[[#This Row],[2050_TOTAL_REPL_COST_USD]]/Table1[[#This Row],[2020_TOTAL_REPL_COST_USD]])-1</f>
        <v>1.1628280146085275</v>
      </c>
      <c r="AL135"/>
      <c r="AM135"/>
    </row>
    <row r="136" spans="1:39" x14ac:dyDescent="0.2">
      <c r="A136" t="s">
        <v>12</v>
      </c>
      <c r="B136" t="s">
        <v>60</v>
      </c>
      <c r="C136" t="s">
        <v>83</v>
      </c>
      <c r="D136" t="s">
        <v>1127</v>
      </c>
      <c r="E136" t="s">
        <v>1128</v>
      </c>
      <c r="F136" s="2">
        <v>231297</v>
      </c>
      <c r="G136" s="2">
        <v>267264</v>
      </c>
      <c r="H136" s="2">
        <v>306994</v>
      </c>
      <c r="I136" s="2">
        <v>348939</v>
      </c>
      <c r="J136" s="2">
        <v>395528</v>
      </c>
      <c r="K136" s="2">
        <v>441738</v>
      </c>
      <c r="L136" s="2">
        <v>487595</v>
      </c>
      <c r="M136" s="2">
        <v>243462</v>
      </c>
      <c r="N136" s="2">
        <v>281454</v>
      </c>
      <c r="O136" s="2">
        <v>323436</v>
      </c>
      <c r="P136" s="2">
        <v>367798</v>
      </c>
      <c r="Q136" s="2">
        <v>417105</v>
      </c>
      <c r="R136" s="2">
        <v>466077</v>
      </c>
      <c r="S136" s="2">
        <v>514697</v>
      </c>
      <c r="T136" s="2">
        <v>1209904</v>
      </c>
      <c r="U136" s="2">
        <v>1404357</v>
      </c>
      <c r="V136" s="2">
        <v>1620421</v>
      </c>
      <c r="W136" s="2">
        <v>1849970</v>
      </c>
      <c r="X136" s="2">
        <v>2106540</v>
      </c>
      <c r="Y136" s="2">
        <v>2363097</v>
      </c>
      <c r="Z136" s="2">
        <v>2619666</v>
      </c>
      <c r="AA136" s="2">
        <v>3270437764</v>
      </c>
      <c r="AB136" s="2">
        <v>3795341893</v>
      </c>
      <c r="AC136" s="2">
        <v>4378430714</v>
      </c>
      <c r="AD136" s="2">
        <v>4997813563</v>
      </c>
      <c r="AE136" s="2">
        <v>5689888084</v>
      </c>
      <c r="AF136" s="2">
        <v>6381744230</v>
      </c>
      <c r="AG136" s="2">
        <v>7073394412</v>
      </c>
      <c r="AH136" s="1">
        <f>(Table1[[#This Row],[2050_BUILDINGS]]/Table1[[#This Row],[2020_BUILDINGS]])-1</f>
        <v>1.1080904637760107</v>
      </c>
      <c r="AI136" s="1">
        <f>(Table1[[#This Row],[2050_DWELLINGS]]/Table1[[#This Row],[2020_DWELLINGS]])-1</f>
        <v>1.1140752971716323</v>
      </c>
      <c r="AJ136" s="1">
        <f>(Table1[[#This Row],[2050_OCCUPANTS]]/Table1[[#This Row],[2020_OCCUPANTS]])-1</f>
        <v>1.1651850064137319</v>
      </c>
      <c r="AK136" s="1">
        <f>(Table1[[#This Row],[2050_TOTAL_REPL_COST_USD]]/Table1[[#This Row],[2020_TOTAL_REPL_COST_USD]])-1</f>
        <v>1.1628280133815139</v>
      </c>
      <c r="AL136"/>
      <c r="AM136"/>
    </row>
    <row r="137" spans="1:39" x14ac:dyDescent="0.2">
      <c r="A137" t="s">
        <v>12</v>
      </c>
      <c r="B137" t="s">
        <v>60</v>
      </c>
      <c r="C137" t="s">
        <v>84</v>
      </c>
      <c r="D137" t="s">
        <v>1129</v>
      </c>
      <c r="E137" t="s">
        <v>1130</v>
      </c>
      <c r="F137" s="2">
        <v>252859</v>
      </c>
      <c r="G137" s="2">
        <v>292172</v>
      </c>
      <c r="H137" s="2">
        <v>335602</v>
      </c>
      <c r="I137" s="2">
        <v>381462</v>
      </c>
      <c r="J137" s="2">
        <v>432390</v>
      </c>
      <c r="K137" s="2">
        <v>482903</v>
      </c>
      <c r="L137" s="2">
        <v>533039</v>
      </c>
      <c r="M137" s="2">
        <v>266157</v>
      </c>
      <c r="N137" s="2">
        <v>307673</v>
      </c>
      <c r="O137" s="2">
        <v>353577</v>
      </c>
      <c r="P137" s="2">
        <v>402082</v>
      </c>
      <c r="Q137" s="2">
        <v>455993</v>
      </c>
      <c r="R137" s="2">
        <v>509500</v>
      </c>
      <c r="S137" s="2">
        <v>562667</v>
      </c>
      <c r="T137" s="2">
        <v>1322669</v>
      </c>
      <c r="U137" s="2">
        <v>1535247</v>
      </c>
      <c r="V137" s="2">
        <v>1771432</v>
      </c>
      <c r="W137" s="2">
        <v>2022388</v>
      </c>
      <c r="X137" s="2">
        <v>2302865</v>
      </c>
      <c r="Y137" s="2">
        <v>2583345</v>
      </c>
      <c r="Z137" s="2">
        <v>2863817</v>
      </c>
      <c r="AA137" s="2">
        <v>3575241202</v>
      </c>
      <c r="AB137" s="2">
        <v>4149066176</v>
      </c>
      <c r="AC137" s="2">
        <v>4786498623</v>
      </c>
      <c r="AD137" s="2">
        <v>5463607700</v>
      </c>
      <c r="AE137" s="2">
        <v>6220183283</v>
      </c>
      <c r="AF137" s="2">
        <v>6976520131</v>
      </c>
      <c r="AG137" s="2">
        <v>7732631807</v>
      </c>
      <c r="AH137" s="1">
        <f>(Table1[[#This Row],[2050_BUILDINGS]]/Table1[[#This Row],[2020_BUILDINGS]])-1</f>
        <v>1.1080483589668551</v>
      </c>
      <c r="AI137" s="1">
        <f>(Table1[[#This Row],[2050_DWELLINGS]]/Table1[[#This Row],[2020_DWELLINGS]])-1</f>
        <v>1.1140417122224853</v>
      </c>
      <c r="AJ137" s="1">
        <f>(Table1[[#This Row],[2050_OCCUPANTS]]/Table1[[#This Row],[2020_OCCUPANTS]])-1</f>
        <v>1.1651804041676339</v>
      </c>
      <c r="AK137" s="1">
        <f>(Table1[[#This Row],[2050_TOTAL_REPL_COST_USD]]/Table1[[#This Row],[2020_TOTAL_REPL_COST_USD]])-1</f>
        <v>1.1628280079884803</v>
      </c>
      <c r="AL137"/>
      <c r="AM137"/>
    </row>
    <row r="138" spans="1:39" x14ac:dyDescent="0.2">
      <c r="A138" t="s">
        <v>12</v>
      </c>
      <c r="B138" t="s">
        <v>60</v>
      </c>
      <c r="C138" t="s">
        <v>85</v>
      </c>
      <c r="D138" t="s">
        <v>1131</v>
      </c>
      <c r="E138" t="s">
        <v>1132</v>
      </c>
      <c r="F138" s="2">
        <v>367618</v>
      </c>
      <c r="G138" s="2">
        <v>424782</v>
      </c>
      <c r="H138" s="2">
        <v>487931</v>
      </c>
      <c r="I138" s="2">
        <v>554601</v>
      </c>
      <c r="J138" s="2">
        <v>628646</v>
      </c>
      <c r="K138" s="2">
        <v>702102</v>
      </c>
      <c r="L138" s="2">
        <v>774981</v>
      </c>
      <c r="M138" s="2">
        <v>386944</v>
      </c>
      <c r="N138" s="2">
        <v>447330</v>
      </c>
      <c r="O138" s="2">
        <v>514079</v>
      </c>
      <c r="P138" s="2">
        <v>584592</v>
      </c>
      <c r="Q138" s="2">
        <v>662965</v>
      </c>
      <c r="R138" s="2">
        <v>740782</v>
      </c>
      <c r="S138" s="2">
        <v>818055</v>
      </c>
      <c r="T138" s="2">
        <v>1923021</v>
      </c>
      <c r="U138" s="2">
        <v>2232077</v>
      </c>
      <c r="V138" s="2">
        <v>2575479</v>
      </c>
      <c r="W138" s="2">
        <v>2940334</v>
      </c>
      <c r="X138" s="2">
        <v>3348121</v>
      </c>
      <c r="Y138" s="2">
        <v>3755904</v>
      </c>
      <c r="Z138" s="2">
        <v>4163677</v>
      </c>
      <c r="AA138" s="2">
        <v>5198010366</v>
      </c>
      <c r="AB138" s="2">
        <v>6032289224</v>
      </c>
      <c r="AC138" s="2">
        <v>6959046432</v>
      </c>
      <c r="AD138" s="2">
        <v>7943489090</v>
      </c>
      <c r="AE138" s="2">
        <v>9043467373</v>
      </c>
      <c r="AF138" s="2">
        <v>10143098566</v>
      </c>
      <c r="AG138" s="2">
        <v>11242402413</v>
      </c>
      <c r="AH138" s="1">
        <f>(Table1[[#This Row],[2050_BUILDINGS]]/Table1[[#This Row],[2020_BUILDINGS]])-1</f>
        <v>1.1081149454052848</v>
      </c>
      <c r="AI138" s="1">
        <f>(Table1[[#This Row],[2050_DWELLINGS]]/Table1[[#This Row],[2020_DWELLINGS]])-1</f>
        <v>1.1141431318226926</v>
      </c>
      <c r="AJ138" s="1">
        <f>(Table1[[#This Row],[2050_OCCUPANTS]]/Table1[[#This Row],[2020_OCCUPANTS]])-1</f>
        <v>1.1651750032890957</v>
      </c>
      <c r="AK138" s="1">
        <f>(Table1[[#This Row],[2050_TOTAL_REPL_COST_USD]]/Table1[[#This Row],[2020_TOTAL_REPL_COST_USD]])-1</f>
        <v>1.1628280094507222</v>
      </c>
      <c r="AL138"/>
      <c r="AM138"/>
    </row>
    <row r="139" spans="1:39" x14ac:dyDescent="0.2">
      <c r="A139" t="s">
        <v>12</v>
      </c>
      <c r="B139" t="s">
        <v>60</v>
      </c>
      <c r="C139" t="s">
        <v>86</v>
      </c>
      <c r="D139" t="s">
        <v>1133</v>
      </c>
      <c r="E139" t="s">
        <v>1134</v>
      </c>
      <c r="F139" s="2">
        <v>1601376</v>
      </c>
      <c r="G139" s="2">
        <v>1850408</v>
      </c>
      <c r="H139" s="2">
        <v>2125452</v>
      </c>
      <c r="I139" s="2">
        <v>2415921</v>
      </c>
      <c r="J139" s="2">
        <v>2738455</v>
      </c>
      <c r="K139" s="2">
        <v>3058405</v>
      </c>
      <c r="L139" s="2">
        <v>3375881</v>
      </c>
      <c r="M139" s="2">
        <v>1685563</v>
      </c>
      <c r="N139" s="2">
        <v>1948607</v>
      </c>
      <c r="O139" s="2">
        <v>2239329</v>
      </c>
      <c r="P139" s="2">
        <v>2546548</v>
      </c>
      <c r="Q139" s="2">
        <v>2887935</v>
      </c>
      <c r="R139" s="2">
        <v>3226879</v>
      </c>
      <c r="S139" s="2">
        <v>3563514</v>
      </c>
      <c r="T139" s="2">
        <v>8376830</v>
      </c>
      <c r="U139" s="2">
        <v>9723113</v>
      </c>
      <c r="V139" s="2">
        <v>11218970</v>
      </c>
      <c r="W139" s="2">
        <v>12808334</v>
      </c>
      <c r="X139" s="2">
        <v>14584666</v>
      </c>
      <c r="Y139" s="2">
        <v>16361008</v>
      </c>
      <c r="Z139" s="2">
        <v>18137344</v>
      </c>
      <c r="AA139" s="2">
        <v>22642960767</v>
      </c>
      <c r="AB139" s="2">
        <v>26277148148</v>
      </c>
      <c r="AC139" s="2">
        <v>30314178753</v>
      </c>
      <c r="AD139" s="2">
        <v>34602491951</v>
      </c>
      <c r="AE139" s="2">
        <v>39394087858</v>
      </c>
      <c r="AF139" s="2">
        <v>44184171823</v>
      </c>
      <c r="AG139" s="2">
        <v>48972829792</v>
      </c>
      <c r="AH139" s="1">
        <f>(Table1[[#This Row],[2050_BUILDINGS]]/Table1[[#This Row],[2020_BUILDINGS]])-1</f>
        <v>1.1081126481226145</v>
      </c>
      <c r="AI139" s="1">
        <f>(Table1[[#This Row],[2050_DWELLINGS]]/Table1[[#This Row],[2020_DWELLINGS]])-1</f>
        <v>1.114138718042577</v>
      </c>
      <c r="AJ139" s="1">
        <f>(Table1[[#This Row],[2050_OCCUPANTS]]/Table1[[#This Row],[2020_OCCUPANTS]])-1</f>
        <v>1.1651799069576438</v>
      </c>
      <c r="AK139" s="1">
        <f>(Table1[[#This Row],[2050_TOTAL_REPL_COST_USD]]/Table1[[#This Row],[2020_TOTAL_REPL_COST_USD]])-1</f>
        <v>1.1628280106978468</v>
      </c>
      <c r="AL139"/>
      <c r="AM139"/>
    </row>
    <row r="140" spans="1:39" x14ac:dyDescent="0.2">
      <c r="A140" t="s">
        <v>12</v>
      </c>
      <c r="B140" t="s">
        <v>87</v>
      </c>
      <c r="C140" t="s">
        <v>88</v>
      </c>
      <c r="D140" t="s">
        <v>1135</v>
      </c>
      <c r="E140" t="s">
        <v>1136</v>
      </c>
      <c r="F140" s="2">
        <v>84441</v>
      </c>
      <c r="G140" s="2">
        <v>95271</v>
      </c>
      <c r="H140" s="2">
        <v>107330</v>
      </c>
      <c r="I140" s="2">
        <v>120281</v>
      </c>
      <c r="J140" s="2">
        <v>134156</v>
      </c>
      <c r="K140" s="2">
        <v>148473</v>
      </c>
      <c r="L140" s="2">
        <v>163404</v>
      </c>
      <c r="M140" s="2">
        <v>89420</v>
      </c>
      <c r="N140" s="2">
        <v>100915</v>
      </c>
      <c r="O140" s="2">
        <v>113726</v>
      </c>
      <c r="P140" s="2">
        <v>127488</v>
      </c>
      <c r="Q140" s="2">
        <v>142242</v>
      </c>
      <c r="R140" s="2">
        <v>157465</v>
      </c>
      <c r="S140" s="2">
        <v>173333</v>
      </c>
      <c r="T140" s="2">
        <v>364195</v>
      </c>
      <c r="U140" s="2">
        <v>411038</v>
      </c>
      <c r="V140" s="2">
        <v>463162</v>
      </c>
      <c r="W140" s="2">
        <v>519237</v>
      </c>
      <c r="X140" s="2">
        <v>579273</v>
      </c>
      <c r="Y140" s="2">
        <v>641295</v>
      </c>
      <c r="Z140" s="2">
        <v>705962</v>
      </c>
      <c r="AA140" s="2">
        <v>1653474426</v>
      </c>
      <c r="AB140" s="2">
        <v>1870919082</v>
      </c>
      <c r="AC140" s="2">
        <v>2113303077</v>
      </c>
      <c r="AD140" s="2">
        <v>2374688477</v>
      </c>
      <c r="AE140" s="2">
        <v>2655116233</v>
      </c>
      <c r="AF140" s="2">
        <v>2945200634</v>
      </c>
      <c r="AG140" s="2">
        <v>3248555551</v>
      </c>
      <c r="AH140" s="1">
        <f>(Table1[[#This Row],[2050_BUILDINGS]]/Table1[[#This Row],[2020_BUILDINGS]])-1</f>
        <v>0.93512630120439133</v>
      </c>
      <c r="AI140" s="1">
        <f>(Table1[[#This Row],[2050_DWELLINGS]]/Table1[[#This Row],[2020_DWELLINGS]])-1</f>
        <v>0.93841422500559157</v>
      </c>
      <c r="AJ140" s="1">
        <f>(Table1[[#This Row],[2050_OCCUPANTS]]/Table1[[#This Row],[2020_OCCUPANTS]])-1</f>
        <v>0.93841760595285484</v>
      </c>
      <c r="AK140" s="1">
        <f>(Table1[[#This Row],[2050_TOTAL_REPL_COST_USD]]/Table1[[#This Row],[2020_TOTAL_REPL_COST_USD]])-1</f>
        <v>0.96468448493560199</v>
      </c>
      <c r="AL140"/>
      <c r="AM140"/>
    </row>
    <row r="141" spans="1:39" x14ac:dyDescent="0.2">
      <c r="A141" t="s">
        <v>12</v>
      </c>
      <c r="B141" t="s">
        <v>87</v>
      </c>
      <c r="C141" t="s">
        <v>89</v>
      </c>
      <c r="D141" t="s">
        <v>1137</v>
      </c>
      <c r="E141" t="s">
        <v>1138</v>
      </c>
      <c r="F141" s="2">
        <v>34088</v>
      </c>
      <c r="G141" s="2">
        <v>38456</v>
      </c>
      <c r="H141" s="2">
        <v>43317</v>
      </c>
      <c r="I141" s="2">
        <v>48565</v>
      </c>
      <c r="J141" s="2">
        <v>54141</v>
      </c>
      <c r="K141" s="2">
        <v>59935</v>
      </c>
      <c r="L141" s="2">
        <v>65953</v>
      </c>
      <c r="M141" s="2">
        <v>36094</v>
      </c>
      <c r="N141" s="2">
        <v>40735</v>
      </c>
      <c r="O141" s="2">
        <v>45902</v>
      </c>
      <c r="P141" s="2">
        <v>51479</v>
      </c>
      <c r="Q141" s="2">
        <v>57408</v>
      </c>
      <c r="R141" s="2">
        <v>63565</v>
      </c>
      <c r="S141" s="2">
        <v>69964</v>
      </c>
      <c r="T141" s="2">
        <v>147019</v>
      </c>
      <c r="U141" s="2">
        <v>165936</v>
      </c>
      <c r="V141" s="2">
        <v>186977</v>
      </c>
      <c r="W141" s="2">
        <v>209618</v>
      </c>
      <c r="X141" s="2">
        <v>233850</v>
      </c>
      <c r="Y141" s="2">
        <v>258882</v>
      </c>
      <c r="Z141" s="2">
        <v>284987</v>
      </c>
      <c r="AA141" s="2">
        <v>667490256</v>
      </c>
      <c r="AB141" s="2">
        <v>755270375</v>
      </c>
      <c r="AC141" s="2">
        <v>853118261</v>
      </c>
      <c r="AD141" s="2">
        <v>958636790</v>
      </c>
      <c r="AE141" s="2">
        <v>1071842530</v>
      </c>
      <c r="AF141" s="2">
        <v>1188946548</v>
      </c>
      <c r="AG141" s="2">
        <v>1311407745</v>
      </c>
      <c r="AH141" s="1">
        <f>(Table1[[#This Row],[2050_BUILDINGS]]/Table1[[#This Row],[2020_BUILDINGS]])-1</f>
        <v>0.93478643510912929</v>
      </c>
      <c r="AI141" s="1">
        <f>(Table1[[#This Row],[2050_DWELLINGS]]/Table1[[#This Row],[2020_DWELLINGS]])-1</f>
        <v>0.9383831107663323</v>
      </c>
      <c r="AJ141" s="1">
        <f>(Table1[[#This Row],[2050_OCCUPANTS]]/Table1[[#This Row],[2020_OCCUPANTS]])-1</f>
        <v>0.93843652861194804</v>
      </c>
      <c r="AK141" s="1">
        <f>(Table1[[#This Row],[2050_TOTAL_REPL_COST_USD]]/Table1[[#This Row],[2020_TOTAL_REPL_COST_USD]])-1</f>
        <v>0.9646844777311625</v>
      </c>
      <c r="AL141"/>
      <c r="AM141"/>
    </row>
    <row r="142" spans="1:39" x14ac:dyDescent="0.2">
      <c r="A142" t="s">
        <v>12</v>
      </c>
      <c r="B142" t="s">
        <v>87</v>
      </c>
      <c r="C142" t="s">
        <v>90</v>
      </c>
      <c r="D142" t="s">
        <v>1139</v>
      </c>
      <c r="E142" t="s">
        <v>1140</v>
      </c>
      <c r="F142" s="2">
        <v>392577</v>
      </c>
      <c r="G142" s="2">
        <v>442937</v>
      </c>
      <c r="H142" s="2">
        <v>498929</v>
      </c>
      <c r="I142" s="2">
        <v>559163</v>
      </c>
      <c r="J142" s="2">
        <v>623639</v>
      </c>
      <c r="K142" s="2">
        <v>690226</v>
      </c>
      <c r="L142" s="2">
        <v>759616</v>
      </c>
      <c r="M142" s="2">
        <v>415697</v>
      </c>
      <c r="N142" s="2">
        <v>469182</v>
      </c>
      <c r="O142" s="2">
        <v>528661</v>
      </c>
      <c r="P142" s="2">
        <v>592667</v>
      </c>
      <c r="Q142" s="2">
        <v>661197</v>
      </c>
      <c r="R142" s="2">
        <v>731991</v>
      </c>
      <c r="S142" s="2">
        <v>805789</v>
      </c>
      <c r="T142" s="2">
        <v>1692986</v>
      </c>
      <c r="U142" s="2">
        <v>1910748</v>
      </c>
      <c r="V142" s="2">
        <v>2153050</v>
      </c>
      <c r="W142" s="2">
        <v>2413733</v>
      </c>
      <c r="X142" s="2">
        <v>2692834</v>
      </c>
      <c r="Y142" s="2">
        <v>2981132</v>
      </c>
      <c r="Z142" s="2">
        <v>3281707</v>
      </c>
      <c r="AA142" s="2">
        <v>7686340830</v>
      </c>
      <c r="AB142" s="2">
        <v>8697154037</v>
      </c>
      <c r="AC142" s="2">
        <v>9823900191</v>
      </c>
      <c r="AD142" s="2">
        <v>11038976302</v>
      </c>
      <c r="AE142" s="2">
        <v>12342572688</v>
      </c>
      <c r="AF142" s="2">
        <v>13691058941</v>
      </c>
      <c r="AG142" s="2">
        <v>15101234553</v>
      </c>
      <c r="AH142" s="1">
        <f>(Table1[[#This Row],[2050_BUILDINGS]]/Table1[[#This Row],[2020_BUILDINGS]])-1</f>
        <v>0.93494779368123959</v>
      </c>
      <c r="AI142" s="1">
        <f>(Table1[[#This Row],[2050_DWELLINGS]]/Table1[[#This Row],[2020_DWELLINGS]])-1</f>
        <v>0.93840465531384631</v>
      </c>
      <c r="AJ142" s="1">
        <f>(Table1[[#This Row],[2050_OCCUPANTS]]/Table1[[#This Row],[2020_OCCUPANTS]])-1</f>
        <v>0.93841354860583603</v>
      </c>
      <c r="AK142" s="1">
        <f>(Table1[[#This Row],[2050_TOTAL_REPL_COST_USD]]/Table1[[#This Row],[2020_TOTAL_REPL_COST_USD]])-1</f>
        <v>0.96468448212177438</v>
      </c>
      <c r="AL142"/>
      <c r="AM142"/>
    </row>
    <row r="143" spans="1:39" x14ac:dyDescent="0.2">
      <c r="A143" t="s">
        <v>12</v>
      </c>
      <c r="B143" t="s">
        <v>87</v>
      </c>
      <c r="C143" t="s">
        <v>91</v>
      </c>
      <c r="D143" t="s">
        <v>1141</v>
      </c>
      <c r="E143" t="s">
        <v>1142</v>
      </c>
      <c r="F143" s="2">
        <v>47077</v>
      </c>
      <c r="G143" s="2">
        <v>53109</v>
      </c>
      <c r="H143" s="2">
        <v>59832</v>
      </c>
      <c r="I143" s="2">
        <v>67058</v>
      </c>
      <c r="J143" s="2">
        <v>74779</v>
      </c>
      <c r="K143" s="2">
        <v>82764</v>
      </c>
      <c r="L143" s="2">
        <v>91091</v>
      </c>
      <c r="M143" s="2">
        <v>49853</v>
      </c>
      <c r="N143" s="2">
        <v>56259</v>
      </c>
      <c r="O143" s="2">
        <v>63390</v>
      </c>
      <c r="P143" s="2">
        <v>71066</v>
      </c>
      <c r="Q143" s="2">
        <v>79290</v>
      </c>
      <c r="R143" s="2">
        <v>87773</v>
      </c>
      <c r="S143" s="2">
        <v>96622</v>
      </c>
      <c r="T143" s="2">
        <v>203034</v>
      </c>
      <c r="U143" s="2">
        <v>229142</v>
      </c>
      <c r="V143" s="2">
        <v>258202</v>
      </c>
      <c r="W143" s="2">
        <v>289470</v>
      </c>
      <c r="X143" s="2">
        <v>322937</v>
      </c>
      <c r="Y143" s="2">
        <v>357514</v>
      </c>
      <c r="Z143" s="2">
        <v>393556</v>
      </c>
      <c r="AA143" s="2">
        <v>921777866</v>
      </c>
      <c r="AB143" s="2">
        <v>1042998775</v>
      </c>
      <c r="AC143" s="2">
        <v>1178122852</v>
      </c>
      <c r="AD143" s="2">
        <v>1323839802</v>
      </c>
      <c r="AE143" s="2">
        <v>1480172493</v>
      </c>
      <c r="AF143" s="2">
        <v>1641888563</v>
      </c>
      <c r="AG143" s="2">
        <v>1811002674</v>
      </c>
      <c r="AH143" s="1">
        <f>(Table1[[#This Row],[2050_BUILDINGS]]/Table1[[#This Row],[2020_BUILDINGS]])-1</f>
        <v>0.9349363808229072</v>
      </c>
      <c r="AI143" s="1">
        <f>(Table1[[#This Row],[2050_DWELLINGS]]/Table1[[#This Row],[2020_DWELLINGS]])-1</f>
        <v>0.93813812609070668</v>
      </c>
      <c r="AJ143" s="1">
        <f>(Table1[[#This Row],[2050_OCCUPANTS]]/Table1[[#This Row],[2020_OCCUPANTS]])-1</f>
        <v>0.93837485347281735</v>
      </c>
      <c r="AK143" s="1">
        <f>(Table1[[#This Row],[2050_TOTAL_REPL_COST_USD]]/Table1[[#This Row],[2020_TOTAL_REPL_COST_USD]])-1</f>
        <v>0.96468448722764188</v>
      </c>
      <c r="AL143"/>
      <c r="AM143"/>
    </row>
    <row r="144" spans="1:39" x14ac:dyDescent="0.2">
      <c r="A144" t="s">
        <v>12</v>
      </c>
      <c r="B144" t="s">
        <v>87</v>
      </c>
      <c r="C144" t="s">
        <v>92</v>
      </c>
      <c r="D144" t="s">
        <v>1143</v>
      </c>
      <c r="E144" t="s">
        <v>1144</v>
      </c>
      <c r="F144" s="2">
        <v>56141</v>
      </c>
      <c r="G144" s="2">
        <v>63333</v>
      </c>
      <c r="H144" s="2">
        <v>71355</v>
      </c>
      <c r="I144" s="2">
        <v>79963</v>
      </c>
      <c r="J144" s="2">
        <v>89184</v>
      </c>
      <c r="K144" s="2">
        <v>98710</v>
      </c>
      <c r="L144" s="2">
        <v>108621</v>
      </c>
      <c r="M144" s="2">
        <v>59440</v>
      </c>
      <c r="N144" s="2">
        <v>67093</v>
      </c>
      <c r="O144" s="2">
        <v>75603</v>
      </c>
      <c r="P144" s="2">
        <v>84755</v>
      </c>
      <c r="Q144" s="2">
        <v>94558</v>
      </c>
      <c r="R144" s="2">
        <v>104683</v>
      </c>
      <c r="S144" s="2">
        <v>115227</v>
      </c>
      <c r="T144" s="2">
        <v>242114</v>
      </c>
      <c r="U144" s="2">
        <v>273255</v>
      </c>
      <c r="V144" s="2">
        <v>307907</v>
      </c>
      <c r="W144" s="2">
        <v>345191</v>
      </c>
      <c r="X144" s="2">
        <v>385108</v>
      </c>
      <c r="Y144" s="2">
        <v>426327</v>
      </c>
      <c r="Z144" s="2">
        <v>469321</v>
      </c>
      <c r="AA144" s="2">
        <v>1099219465</v>
      </c>
      <c r="AB144" s="2">
        <v>1243775314</v>
      </c>
      <c r="AC144" s="2">
        <v>1404910680</v>
      </c>
      <c r="AD144" s="2">
        <v>1578678063</v>
      </c>
      <c r="AE144" s="2">
        <v>1765104688</v>
      </c>
      <c r="AF144" s="2">
        <v>1957950979</v>
      </c>
      <c r="AG144" s="2">
        <v>2159619425</v>
      </c>
      <c r="AH144" s="1">
        <f>(Table1[[#This Row],[2050_BUILDINGS]]/Table1[[#This Row],[2020_BUILDINGS]])-1</f>
        <v>0.9347891914999733</v>
      </c>
      <c r="AI144" s="1">
        <f>(Table1[[#This Row],[2050_DWELLINGS]]/Table1[[#This Row],[2020_DWELLINGS]])-1</f>
        <v>0.93854306864064596</v>
      </c>
      <c r="AJ144" s="1">
        <f>(Table1[[#This Row],[2050_OCCUPANTS]]/Table1[[#This Row],[2020_OCCUPANTS]])-1</f>
        <v>0.9384298305756793</v>
      </c>
      <c r="AK144" s="1">
        <f>(Table1[[#This Row],[2050_TOTAL_REPL_COST_USD]]/Table1[[#This Row],[2020_TOTAL_REPL_COST_USD]])-1</f>
        <v>0.96468448182001576</v>
      </c>
      <c r="AL144"/>
      <c r="AM144"/>
    </row>
    <row r="145" spans="1:39" x14ac:dyDescent="0.2">
      <c r="A145" t="s">
        <v>12</v>
      </c>
      <c r="B145" t="s">
        <v>87</v>
      </c>
      <c r="C145" t="s">
        <v>93</v>
      </c>
      <c r="D145" t="s">
        <v>1145</v>
      </c>
      <c r="E145" t="s">
        <v>1146</v>
      </c>
      <c r="F145" s="2">
        <v>54297</v>
      </c>
      <c r="G145" s="2">
        <v>61269</v>
      </c>
      <c r="H145" s="2">
        <v>69012</v>
      </c>
      <c r="I145" s="2">
        <v>77345</v>
      </c>
      <c r="J145" s="2">
        <v>86263</v>
      </c>
      <c r="K145" s="2">
        <v>95474</v>
      </c>
      <c r="L145" s="2">
        <v>105072</v>
      </c>
      <c r="M145" s="2">
        <v>57497</v>
      </c>
      <c r="N145" s="2">
        <v>64892</v>
      </c>
      <c r="O145" s="2">
        <v>73123</v>
      </c>
      <c r="P145" s="2">
        <v>81991</v>
      </c>
      <c r="Q145" s="2">
        <v>91454</v>
      </c>
      <c r="R145" s="2">
        <v>101247</v>
      </c>
      <c r="S145" s="2">
        <v>111461</v>
      </c>
      <c r="T145" s="2">
        <v>234189</v>
      </c>
      <c r="U145" s="2">
        <v>264311</v>
      </c>
      <c r="V145" s="2">
        <v>297829</v>
      </c>
      <c r="W145" s="2">
        <v>333893</v>
      </c>
      <c r="X145" s="2">
        <v>372498</v>
      </c>
      <c r="Y145" s="2">
        <v>412379</v>
      </c>
      <c r="Z145" s="2">
        <v>453952</v>
      </c>
      <c r="AA145" s="2">
        <v>1063240920</v>
      </c>
      <c r="AB145" s="2">
        <v>1203065310</v>
      </c>
      <c r="AC145" s="2">
        <v>1358926559</v>
      </c>
      <c r="AD145" s="2">
        <v>1527006343</v>
      </c>
      <c r="AE145" s="2">
        <v>1707331036</v>
      </c>
      <c r="AF145" s="2">
        <v>1893865274</v>
      </c>
      <c r="AG145" s="2">
        <v>2088932935</v>
      </c>
      <c r="AH145" s="1">
        <f>(Table1[[#This Row],[2050_BUILDINGS]]/Table1[[#This Row],[2020_BUILDINGS]])-1</f>
        <v>0.93513453781976907</v>
      </c>
      <c r="AI145" s="1">
        <f>(Table1[[#This Row],[2050_DWELLINGS]]/Table1[[#This Row],[2020_DWELLINGS]])-1</f>
        <v>0.93855331582517354</v>
      </c>
      <c r="AJ145" s="1">
        <f>(Table1[[#This Row],[2050_OCCUPANTS]]/Table1[[#This Row],[2020_OCCUPANTS]])-1</f>
        <v>0.93840018105034817</v>
      </c>
      <c r="AK145" s="1">
        <f>(Table1[[#This Row],[2050_TOTAL_REPL_COST_USD]]/Table1[[#This Row],[2020_TOTAL_REPL_COST_USD]])-1</f>
        <v>0.96468448091708137</v>
      </c>
      <c r="AL145"/>
      <c r="AM145"/>
    </row>
    <row r="146" spans="1:39" x14ac:dyDescent="0.2">
      <c r="A146" t="s">
        <v>12</v>
      </c>
      <c r="B146" t="s">
        <v>87</v>
      </c>
      <c r="C146" t="s">
        <v>94</v>
      </c>
      <c r="D146" t="s">
        <v>1147</v>
      </c>
      <c r="E146" t="s">
        <v>1148</v>
      </c>
      <c r="F146" s="2">
        <v>114845</v>
      </c>
      <c r="G146" s="2">
        <v>129557</v>
      </c>
      <c r="H146" s="2">
        <v>145964</v>
      </c>
      <c r="I146" s="2">
        <v>163572</v>
      </c>
      <c r="J146" s="2">
        <v>182428</v>
      </c>
      <c r="K146" s="2">
        <v>201912</v>
      </c>
      <c r="L146" s="2">
        <v>222207</v>
      </c>
      <c r="M146" s="2">
        <v>121613</v>
      </c>
      <c r="N146" s="2">
        <v>137236</v>
      </c>
      <c r="O146" s="2">
        <v>154657</v>
      </c>
      <c r="P146" s="2">
        <v>173376</v>
      </c>
      <c r="Q146" s="2">
        <v>193414</v>
      </c>
      <c r="R146" s="2">
        <v>214133</v>
      </c>
      <c r="S146" s="2">
        <v>235712</v>
      </c>
      <c r="T146" s="2">
        <v>495249</v>
      </c>
      <c r="U146" s="2">
        <v>558946</v>
      </c>
      <c r="V146" s="2">
        <v>629834</v>
      </c>
      <c r="W146" s="2">
        <v>706085</v>
      </c>
      <c r="X146" s="2">
        <v>787727</v>
      </c>
      <c r="Y146" s="2">
        <v>872055</v>
      </c>
      <c r="Z146" s="2">
        <v>959990</v>
      </c>
      <c r="AA146" s="2">
        <v>2248465109</v>
      </c>
      <c r="AB146" s="2">
        <v>2544155633</v>
      </c>
      <c r="AC146" s="2">
        <v>2873759745</v>
      </c>
      <c r="AD146" s="2">
        <v>3229202754</v>
      </c>
      <c r="AE146" s="2">
        <v>3610540386</v>
      </c>
      <c r="AF146" s="2">
        <v>4005009540</v>
      </c>
      <c r="AG146" s="2">
        <v>4417524508</v>
      </c>
      <c r="AH146" s="1">
        <f>(Table1[[#This Row],[2050_BUILDINGS]]/Table1[[#This Row],[2020_BUILDINGS]])-1</f>
        <v>0.93484261395794332</v>
      </c>
      <c r="AI146" s="1">
        <f>(Table1[[#This Row],[2050_DWELLINGS]]/Table1[[#This Row],[2020_DWELLINGS]])-1</f>
        <v>0.93821384227015203</v>
      </c>
      <c r="AJ146" s="1">
        <f>(Table1[[#This Row],[2050_OCCUPANTS]]/Table1[[#This Row],[2020_OCCUPANTS]])-1</f>
        <v>0.93839866410633843</v>
      </c>
      <c r="AK146" s="1">
        <f>(Table1[[#This Row],[2050_TOTAL_REPL_COST_USD]]/Table1[[#This Row],[2020_TOTAL_REPL_COST_USD]])-1</f>
        <v>0.96468448201301404</v>
      </c>
      <c r="AL146"/>
      <c r="AM146"/>
    </row>
    <row r="147" spans="1:39" x14ac:dyDescent="0.2">
      <c r="A147" t="s">
        <v>12</v>
      </c>
      <c r="B147" t="s">
        <v>87</v>
      </c>
      <c r="C147" t="s">
        <v>95</v>
      </c>
      <c r="D147" t="s">
        <v>1149</v>
      </c>
      <c r="E147" t="s">
        <v>1150</v>
      </c>
      <c r="F147" s="2">
        <v>356070</v>
      </c>
      <c r="G147" s="2">
        <v>401719</v>
      </c>
      <c r="H147" s="2">
        <v>452518</v>
      </c>
      <c r="I147" s="2">
        <v>507146</v>
      </c>
      <c r="J147" s="2">
        <v>565631</v>
      </c>
      <c r="K147" s="2">
        <v>626015</v>
      </c>
      <c r="L147" s="2">
        <v>688958</v>
      </c>
      <c r="M147" s="2">
        <v>377036</v>
      </c>
      <c r="N147" s="2">
        <v>425524</v>
      </c>
      <c r="O147" s="2">
        <v>479483</v>
      </c>
      <c r="P147" s="2">
        <v>537533</v>
      </c>
      <c r="Q147" s="2">
        <v>599698</v>
      </c>
      <c r="R147" s="2">
        <v>663888</v>
      </c>
      <c r="S147" s="2">
        <v>730829</v>
      </c>
      <c r="T147" s="2">
        <v>1535506</v>
      </c>
      <c r="U147" s="2">
        <v>1733004</v>
      </c>
      <c r="V147" s="2">
        <v>1952759</v>
      </c>
      <c r="W147" s="2">
        <v>2189207</v>
      </c>
      <c r="X147" s="2">
        <v>2442341</v>
      </c>
      <c r="Y147" s="2">
        <v>2703822</v>
      </c>
      <c r="Z147" s="2">
        <v>2976427</v>
      </c>
      <c r="AA147" s="2">
        <v>6971334873</v>
      </c>
      <c r="AB147" s="2">
        <v>7888119245</v>
      </c>
      <c r="AC147" s="2">
        <v>8910052183</v>
      </c>
      <c r="AD147" s="2">
        <v>10012098357</v>
      </c>
      <c r="AE147" s="2">
        <v>11194430374</v>
      </c>
      <c r="AF147" s="2">
        <v>12417476488</v>
      </c>
      <c r="AG147" s="2">
        <v>13696473420</v>
      </c>
      <c r="AH147" s="1">
        <f>(Table1[[#This Row],[2050_BUILDINGS]]/Table1[[#This Row],[2020_BUILDINGS]])-1</f>
        <v>0.93489482405145052</v>
      </c>
      <c r="AI147" s="1">
        <f>(Table1[[#This Row],[2050_DWELLINGS]]/Table1[[#This Row],[2020_DWELLINGS]])-1</f>
        <v>0.93835336678725634</v>
      </c>
      <c r="AJ147" s="1">
        <f>(Table1[[#This Row],[2050_OCCUPANTS]]/Table1[[#This Row],[2020_OCCUPANTS]])-1</f>
        <v>0.93840141295442669</v>
      </c>
      <c r="AK147" s="1">
        <f>(Table1[[#This Row],[2050_TOTAL_REPL_COST_USD]]/Table1[[#This Row],[2020_TOTAL_REPL_COST_USD]])-1</f>
        <v>0.96468447858479456</v>
      </c>
      <c r="AL147"/>
      <c r="AM147"/>
    </row>
    <row r="148" spans="1:39" x14ac:dyDescent="0.2">
      <c r="A148" t="s">
        <v>12</v>
      </c>
      <c r="B148" t="s">
        <v>87</v>
      </c>
      <c r="C148" t="s">
        <v>96</v>
      </c>
      <c r="D148" t="s">
        <v>1151</v>
      </c>
      <c r="E148" t="s">
        <v>1152</v>
      </c>
      <c r="F148" s="2">
        <v>50700</v>
      </c>
      <c r="G148" s="2">
        <v>57194</v>
      </c>
      <c r="H148" s="2">
        <v>64427</v>
      </c>
      <c r="I148" s="2">
        <v>72213</v>
      </c>
      <c r="J148" s="2">
        <v>80537</v>
      </c>
      <c r="K148" s="2">
        <v>89137</v>
      </c>
      <c r="L148" s="2">
        <v>98095</v>
      </c>
      <c r="M148" s="2">
        <v>53689</v>
      </c>
      <c r="N148" s="2">
        <v>60578</v>
      </c>
      <c r="O148" s="2">
        <v>68264</v>
      </c>
      <c r="P148" s="2">
        <v>76538</v>
      </c>
      <c r="Q148" s="2">
        <v>85390</v>
      </c>
      <c r="R148" s="2">
        <v>94523</v>
      </c>
      <c r="S148" s="2">
        <v>104055</v>
      </c>
      <c r="T148" s="2">
        <v>218636</v>
      </c>
      <c r="U148" s="2">
        <v>246761</v>
      </c>
      <c r="V148" s="2">
        <v>278046</v>
      </c>
      <c r="W148" s="2">
        <v>311714</v>
      </c>
      <c r="X148" s="2">
        <v>347758</v>
      </c>
      <c r="Y148" s="2">
        <v>384998</v>
      </c>
      <c r="Z148" s="2">
        <v>423806</v>
      </c>
      <c r="AA148" s="2">
        <v>992637763</v>
      </c>
      <c r="AB148" s="2">
        <v>1123177290</v>
      </c>
      <c r="AC148" s="2">
        <v>1268688758</v>
      </c>
      <c r="AD148" s="2">
        <v>1425607445</v>
      </c>
      <c r="AE148" s="2">
        <v>1593957893</v>
      </c>
      <c r="AF148" s="2">
        <v>1768105569</v>
      </c>
      <c r="AG148" s="2">
        <v>1950219988</v>
      </c>
      <c r="AH148" s="1">
        <f>(Table1[[#This Row],[2050_BUILDINGS]]/Table1[[#This Row],[2020_BUILDINGS]])-1</f>
        <v>0.93481262327416181</v>
      </c>
      <c r="AI148" s="1">
        <f>(Table1[[#This Row],[2050_DWELLINGS]]/Table1[[#This Row],[2020_DWELLINGS]])-1</f>
        <v>0.93810650226303349</v>
      </c>
      <c r="AJ148" s="1">
        <f>(Table1[[#This Row],[2050_OCCUPANTS]]/Table1[[#This Row],[2020_OCCUPANTS]])-1</f>
        <v>0.93840904517096901</v>
      </c>
      <c r="AK148" s="1">
        <f>(Table1[[#This Row],[2050_TOTAL_REPL_COST_USD]]/Table1[[#This Row],[2020_TOTAL_REPL_COST_USD]])-1</f>
        <v>0.96468446062937052</v>
      </c>
      <c r="AL148"/>
      <c r="AM148"/>
    </row>
    <row r="149" spans="1:39" x14ac:dyDescent="0.2">
      <c r="A149" t="s">
        <v>12</v>
      </c>
      <c r="B149" t="s">
        <v>87</v>
      </c>
      <c r="C149" t="s">
        <v>97</v>
      </c>
      <c r="D149" t="s">
        <v>1153</v>
      </c>
      <c r="E149" t="s">
        <v>1154</v>
      </c>
      <c r="F149" s="2">
        <v>47878</v>
      </c>
      <c r="G149" s="2">
        <v>54021</v>
      </c>
      <c r="H149" s="2">
        <v>60848</v>
      </c>
      <c r="I149" s="2">
        <v>68198</v>
      </c>
      <c r="J149" s="2">
        <v>76061</v>
      </c>
      <c r="K149" s="2">
        <v>84178</v>
      </c>
      <c r="L149" s="2">
        <v>92639</v>
      </c>
      <c r="M149" s="2">
        <v>50695</v>
      </c>
      <c r="N149" s="2">
        <v>57219</v>
      </c>
      <c r="O149" s="2">
        <v>64476</v>
      </c>
      <c r="P149" s="2">
        <v>72279</v>
      </c>
      <c r="Q149" s="2">
        <v>80641</v>
      </c>
      <c r="R149" s="2">
        <v>89272</v>
      </c>
      <c r="S149" s="2">
        <v>98266</v>
      </c>
      <c r="T149" s="2">
        <v>206480</v>
      </c>
      <c r="U149" s="2">
        <v>233048</v>
      </c>
      <c r="V149" s="2">
        <v>262603</v>
      </c>
      <c r="W149" s="2">
        <v>294388</v>
      </c>
      <c r="X149" s="2">
        <v>328429</v>
      </c>
      <c r="Y149" s="2">
        <v>363597</v>
      </c>
      <c r="Z149" s="2">
        <v>400247</v>
      </c>
      <c r="AA149" s="2">
        <v>937462971</v>
      </c>
      <c r="AB149" s="2">
        <v>1060746595</v>
      </c>
      <c r="AC149" s="2">
        <v>1198169960</v>
      </c>
      <c r="AD149" s="2">
        <v>1346366468</v>
      </c>
      <c r="AE149" s="2">
        <v>1505359334</v>
      </c>
      <c r="AF149" s="2">
        <v>1669827166</v>
      </c>
      <c r="AG149" s="2">
        <v>1841818941</v>
      </c>
      <c r="AH149" s="1">
        <f>(Table1[[#This Row],[2050_BUILDINGS]]/Table1[[#This Row],[2020_BUILDINGS]])-1</f>
        <v>0.93489702995112567</v>
      </c>
      <c r="AI149" s="1">
        <f>(Table1[[#This Row],[2050_DWELLINGS]]/Table1[[#This Row],[2020_DWELLINGS]])-1</f>
        <v>0.93837656573626593</v>
      </c>
      <c r="AJ149" s="1">
        <f>(Table1[[#This Row],[2050_OCCUPANTS]]/Table1[[#This Row],[2020_OCCUPANTS]])-1</f>
        <v>0.93842987214258033</v>
      </c>
      <c r="AK149" s="1">
        <f>(Table1[[#This Row],[2050_TOTAL_REPL_COST_USD]]/Table1[[#This Row],[2020_TOTAL_REPL_COST_USD]])-1</f>
        <v>0.96468447072135066</v>
      </c>
      <c r="AL149"/>
      <c r="AM149"/>
    </row>
    <row r="150" spans="1:39" x14ac:dyDescent="0.2">
      <c r="A150" t="s">
        <v>12</v>
      </c>
      <c r="B150" t="s">
        <v>87</v>
      </c>
      <c r="C150" t="s">
        <v>98</v>
      </c>
      <c r="D150" t="s">
        <v>1155</v>
      </c>
      <c r="E150" t="s">
        <v>1156</v>
      </c>
      <c r="F150" s="2">
        <v>35356</v>
      </c>
      <c r="G150" s="2">
        <v>39903</v>
      </c>
      <c r="H150" s="2">
        <v>44956</v>
      </c>
      <c r="I150" s="2">
        <v>50385</v>
      </c>
      <c r="J150" s="2">
        <v>56188</v>
      </c>
      <c r="K150" s="2">
        <v>62193</v>
      </c>
      <c r="L150" s="2">
        <v>68455</v>
      </c>
      <c r="M150" s="2">
        <v>37440</v>
      </c>
      <c r="N150" s="2">
        <v>42268</v>
      </c>
      <c r="O150" s="2">
        <v>47637</v>
      </c>
      <c r="P150" s="2">
        <v>53406</v>
      </c>
      <c r="Q150" s="2">
        <v>59566</v>
      </c>
      <c r="R150" s="2">
        <v>65956</v>
      </c>
      <c r="S150" s="2">
        <v>72608</v>
      </c>
      <c r="T150" s="2">
        <v>152538</v>
      </c>
      <c r="U150" s="2">
        <v>172160</v>
      </c>
      <c r="V150" s="2">
        <v>193997</v>
      </c>
      <c r="W150" s="2">
        <v>217486</v>
      </c>
      <c r="X150" s="2">
        <v>242628</v>
      </c>
      <c r="Y150" s="2">
        <v>268607</v>
      </c>
      <c r="Z150" s="2">
        <v>295685</v>
      </c>
      <c r="AA150" s="2">
        <v>692553783</v>
      </c>
      <c r="AB150" s="2">
        <v>783629957</v>
      </c>
      <c r="AC150" s="2">
        <v>885151908</v>
      </c>
      <c r="AD150" s="2">
        <v>994632543</v>
      </c>
      <c r="AE150" s="2">
        <v>1112089033</v>
      </c>
      <c r="AF150" s="2">
        <v>1233590184</v>
      </c>
      <c r="AG150" s="2">
        <v>1360649665</v>
      </c>
      <c r="AH150" s="1">
        <f>(Table1[[#This Row],[2050_BUILDINGS]]/Table1[[#This Row],[2020_BUILDINGS]])-1</f>
        <v>0.93616359316664788</v>
      </c>
      <c r="AI150" s="1">
        <f>(Table1[[#This Row],[2050_DWELLINGS]]/Table1[[#This Row],[2020_DWELLINGS]])-1</f>
        <v>0.93931623931623931</v>
      </c>
      <c r="AJ150" s="1">
        <f>(Table1[[#This Row],[2050_OCCUPANTS]]/Table1[[#This Row],[2020_OCCUPANTS]])-1</f>
        <v>0.93843501291481468</v>
      </c>
      <c r="AK150" s="1">
        <f>(Table1[[#This Row],[2050_TOTAL_REPL_COST_USD]]/Table1[[#This Row],[2020_TOTAL_REPL_COST_USD]])-1</f>
        <v>0.96468447418761705</v>
      </c>
      <c r="AL150"/>
      <c r="AM150"/>
    </row>
    <row r="151" spans="1:39" x14ac:dyDescent="0.2">
      <c r="A151" t="s">
        <v>12</v>
      </c>
      <c r="B151" t="s">
        <v>87</v>
      </c>
      <c r="C151" t="s">
        <v>99</v>
      </c>
      <c r="D151" t="s">
        <v>1157</v>
      </c>
      <c r="E151" t="s">
        <v>1158</v>
      </c>
      <c r="F151" s="2">
        <v>2513</v>
      </c>
      <c r="G151" s="2">
        <v>2845</v>
      </c>
      <c r="H151" s="2">
        <v>3196</v>
      </c>
      <c r="I151" s="2">
        <v>3588</v>
      </c>
      <c r="J151" s="2">
        <v>4005</v>
      </c>
      <c r="K151" s="2">
        <v>4440</v>
      </c>
      <c r="L151" s="2">
        <v>4881</v>
      </c>
      <c r="M151" s="2">
        <v>2664</v>
      </c>
      <c r="N151" s="2">
        <v>3020</v>
      </c>
      <c r="O151" s="2">
        <v>3394</v>
      </c>
      <c r="P151" s="2">
        <v>3810</v>
      </c>
      <c r="Q151" s="2">
        <v>4251</v>
      </c>
      <c r="R151" s="2">
        <v>4714</v>
      </c>
      <c r="S151" s="2">
        <v>5180</v>
      </c>
      <c r="T151" s="2">
        <v>10922</v>
      </c>
      <c r="U151" s="2">
        <v>12336</v>
      </c>
      <c r="V151" s="2">
        <v>13891</v>
      </c>
      <c r="W151" s="2">
        <v>15583</v>
      </c>
      <c r="X151" s="2">
        <v>17380</v>
      </c>
      <c r="Y151" s="2">
        <v>19244</v>
      </c>
      <c r="Z151" s="2">
        <v>21179</v>
      </c>
      <c r="AA151" s="2">
        <v>49613421</v>
      </c>
      <c r="AB151" s="2">
        <v>56137961</v>
      </c>
      <c r="AC151" s="2">
        <v>63410833</v>
      </c>
      <c r="AD151" s="2">
        <v>71253843</v>
      </c>
      <c r="AE151" s="2">
        <v>79668233</v>
      </c>
      <c r="AF151" s="2">
        <v>88372372</v>
      </c>
      <c r="AG151" s="2">
        <v>97474711</v>
      </c>
      <c r="AH151" s="1">
        <f>(Table1[[#This Row],[2050_BUILDINGS]]/Table1[[#This Row],[2020_BUILDINGS]])-1</f>
        <v>0.94230003979307608</v>
      </c>
      <c r="AI151" s="1">
        <f>(Table1[[#This Row],[2050_DWELLINGS]]/Table1[[#This Row],[2020_DWELLINGS]])-1</f>
        <v>0.94444444444444442</v>
      </c>
      <c r="AJ151" s="1">
        <f>(Table1[[#This Row],[2050_OCCUPANTS]]/Table1[[#This Row],[2020_OCCUPANTS]])-1</f>
        <v>0.93911371543673328</v>
      </c>
      <c r="AK151" s="1">
        <f>(Table1[[#This Row],[2050_TOTAL_REPL_COST_USD]]/Table1[[#This Row],[2020_TOTAL_REPL_COST_USD]])-1</f>
        <v>0.96468433410387089</v>
      </c>
      <c r="AL151"/>
      <c r="AM151"/>
    </row>
    <row r="152" spans="1:39" x14ac:dyDescent="0.2">
      <c r="A152" t="s">
        <v>145</v>
      </c>
      <c r="B152" t="s">
        <v>146</v>
      </c>
      <c r="C152" t="s">
        <v>147</v>
      </c>
      <c r="D152" t="s">
        <v>1159</v>
      </c>
      <c r="E152" t="s">
        <v>1160</v>
      </c>
      <c r="F152" s="2">
        <v>62649</v>
      </c>
      <c r="G152" s="2">
        <v>69523</v>
      </c>
      <c r="H152" s="2">
        <v>76405</v>
      </c>
      <c r="I152" s="2">
        <v>83681</v>
      </c>
      <c r="J152" s="2">
        <v>91681</v>
      </c>
      <c r="K152" s="2">
        <v>98973</v>
      </c>
      <c r="L152" s="2">
        <v>106279</v>
      </c>
      <c r="M152" s="2">
        <v>65592</v>
      </c>
      <c r="N152" s="2">
        <v>72822</v>
      </c>
      <c r="O152" s="2">
        <v>80053</v>
      </c>
      <c r="P152" s="2">
        <v>87725</v>
      </c>
      <c r="Q152" s="2">
        <v>96171</v>
      </c>
      <c r="R152" s="2">
        <v>103865</v>
      </c>
      <c r="S152" s="2">
        <v>111594</v>
      </c>
      <c r="T152" s="2">
        <v>345050</v>
      </c>
      <c r="U152" s="2">
        <v>382722</v>
      </c>
      <c r="V152" s="2">
        <v>420405</v>
      </c>
      <c r="W152" s="2">
        <v>460066</v>
      </c>
      <c r="X152" s="2">
        <v>503692</v>
      </c>
      <c r="Y152" s="2">
        <v>543358</v>
      </c>
      <c r="Z152" s="2">
        <v>583013</v>
      </c>
      <c r="AA152" s="2">
        <v>1214878134</v>
      </c>
      <c r="AB152" s="2">
        <v>1352957653</v>
      </c>
      <c r="AC152" s="2">
        <v>1494394404</v>
      </c>
      <c r="AD152" s="2">
        <v>1645900406</v>
      </c>
      <c r="AE152" s="2">
        <v>1812951938</v>
      </c>
      <c r="AF152" s="2">
        <v>1968726866</v>
      </c>
      <c r="AG152" s="2">
        <v>2126402940</v>
      </c>
      <c r="AH152" s="1">
        <f>(Table1[[#This Row],[2050_BUILDINGS]]/Table1[[#This Row],[2020_BUILDINGS]])-1</f>
        <v>0.69641973535092339</v>
      </c>
      <c r="AI152" s="1">
        <f>(Table1[[#This Row],[2050_DWELLINGS]]/Table1[[#This Row],[2020_DWELLINGS]])-1</f>
        <v>0.70133552872301497</v>
      </c>
      <c r="AJ152" s="1">
        <f>(Table1[[#This Row],[2050_OCCUPANTS]]/Table1[[#This Row],[2020_OCCUPANTS]])-1</f>
        <v>0.68964787711925801</v>
      </c>
      <c r="AK152" s="1">
        <f>(Table1[[#This Row],[2050_TOTAL_REPL_COST_USD]]/Table1[[#This Row],[2020_TOTAL_REPL_COST_USD]])-1</f>
        <v>0.75030143393789972</v>
      </c>
      <c r="AL152"/>
      <c r="AM152"/>
    </row>
    <row r="153" spans="1:39" x14ac:dyDescent="0.2">
      <c r="A153" t="s">
        <v>145</v>
      </c>
      <c r="B153" t="s">
        <v>146</v>
      </c>
      <c r="C153" t="s">
        <v>148</v>
      </c>
      <c r="D153" t="s">
        <v>1161</v>
      </c>
      <c r="E153" t="s">
        <v>1162</v>
      </c>
      <c r="F153" s="2">
        <v>11812</v>
      </c>
      <c r="G153" s="2">
        <v>13112</v>
      </c>
      <c r="H153" s="2">
        <v>14411</v>
      </c>
      <c r="I153" s="2">
        <v>15786</v>
      </c>
      <c r="J153" s="2">
        <v>17285</v>
      </c>
      <c r="K153" s="2">
        <v>18656</v>
      </c>
      <c r="L153" s="2">
        <v>20037</v>
      </c>
      <c r="M153" s="2">
        <v>12369</v>
      </c>
      <c r="N153" s="2">
        <v>13737</v>
      </c>
      <c r="O153" s="2">
        <v>15094</v>
      </c>
      <c r="P153" s="2">
        <v>16546</v>
      </c>
      <c r="Q153" s="2">
        <v>18129</v>
      </c>
      <c r="R153" s="2">
        <v>19589</v>
      </c>
      <c r="S153" s="2">
        <v>21036</v>
      </c>
      <c r="T153" s="2">
        <v>65087</v>
      </c>
      <c r="U153" s="2">
        <v>72193</v>
      </c>
      <c r="V153" s="2">
        <v>79308</v>
      </c>
      <c r="W153" s="2">
        <v>86780</v>
      </c>
      <c r="X153" s="2">
        <v>95014</v>
      </c>
      <c r="Y153" s="2">
        <v>102496</v>
      </c>
      <c r="Z153" s="2">
        <v>109977</v>
      </c>
      <c r="AA153" s="2">
        <v>229169733</v>
      </c>
      <c r="AB153" s="2">
        <v>255216493</v>
      </c>
      <c r="AC153" s="2">
        <v>281896563</v>
      </c>
      <c r="AD153" s="2">
        <v>310476043</v>
      </c>
      <c r="AE153" s="2">
        <v>341987968</v>
      </c>
      <c r="AF153" s="2">
        <v>371372729</v>
      </c>
      <c r="AG153" s="2">
        <v>401116107</v>
      </c>
      <c r="AH153" s="1">
        <f>(Table1[[#This Row],[2050_BUILDINGS]]/Table1[[#This Row],[2020_BUILDINGS]])-1</f>
        <v>0.69632577040297994</v>
      </c>
      <c r="AI153" s="1">
        <f>(Table1[[#This Row],[2050_DWELLINGS]]/Table1[[#This Row],[2020_DWELLINGS]])-1</f>
        <v>0.70070337133155469</v>
      </c>
      <c r="AJ153" s="1">
        <f>(Table1[[#This Row],[2050_OCCUPANTS]]/Table1[[#This Row],[2020_OCCUPANTS]])-1</f>
        <v>0.68969225805460388</v>
      </c>
      <c r="AK153" s="1">
        <f>(Table1[[#This Row],[2050_TOTAL_REPL_COST_USD]]/Table1[[#This Row],[2020_TOTAL_REPL_COST_USD]])-1</f>
        <v>0.75030141087610369</v>
      </c>
      <c r="AL153"/>
      <c r="AM153"/>
    </row>
    <row r="154" spans="1:39" x14ac:dyDescent="0.2">
      <c r="A154" t="s">
        <v>145</v>
      </c>
      <c r="B154" t="s">
        <v>146</v>
      </c>
      <c r="C154" t="s">
        <v>149</v>
      </c>
      <c r="D154" t="s">
        <v>1163</v>
      </c>
      <c r="E154" t="s">
        <v>1164</v>
      </c>
      <c r="F154" s="2">
        <v>80952</v>
      </c>
      <c r="G154" s="2">
        <v>89830</v>
      </c>
      <c r="H154" s="2">
        <v>98742</v>
      </c>
      <c r="I154" s="2">
        <v>108126</v>
      </c>
      <c r="J154" s="2">
        <v>118457</v>
      </c>
      <c r="K154" s="2">
        <v>127873</v>
      </c>
      <c r="L154" s="2">
        <v>137313</v>
      </c>
      <c r="M154" s="2">
        <v>84762</v>
      </c>
      <c r="N154" s="2">
        <v>94083</v>
      </c>
      <c r="O154" s="2">
        <v>103472</v>
      </c>
      <c r="P154" s="2">
        <v>113351</v>
      </c>
      <c r="Q154" s="2">
        <v>124246</v>
      </c>
      <c r="R154" s="2">
        <v>134203</v>
      </c>
      <c r="S154" s="2">
        <v>144171</v>
      </c>
      <c r="T154" s="2">
        <v>445813</v>
      </c>
      <c r="U154" s="2">
        <v>494496</v>
      </c>
      <c r="V154" s="2">
        <v>543179</v>
      </c>
      <c r="W154" s="2">
        <v>594419</v>
      </c>
      <c r="X154" s="2">
        <v>650791</v>
      </c>
      <c r="Y154" s="2">
        <v>702031</v>
      </c>
      <c r="Z154" s="2">
        <v>753277</v>
      </c>
      <c r="AA154" s="2">
        <v>1569671738</v>
      </c>
      <c r="AB154" s="2">
        <v>1748076061</v>
      </c>
      <c r="AC154" s="2">
        <v>1930818073</v>
      </c>
      <c r="AD154" s="2">
        <v>2126569963</v>
      </c>
      <c r="AE154" s="2">
        <v>2342407308</v>
      </c>
      <c r="AF154" s="2">
        <v>2543674822</v>
      </c>
      <c r="AG154" s="2">
        <v>2747398678</v>
      </c>
      <c r="AH154" s="1">
        <f>(Table1[[#This Row],[2050_BUILDINGS]]/Table1[[#This Row],[2020_BUILDINGS]])-1</f>
        <v>0.69622739401126599</v>
      </c>
      <c r="AI154" s="1">
        <f>(Table1[[#This Row],[2050_DWELLINGS]]/Table1[[#This Row],[2020_DWELLINGS]])-1</f>
        <v>0.70089190911021437</v>
      </c>
      <c r="AJ154" s="1">
        <f>(Table1[[#This Row],[2050_OCCUPANTS]]/Table1[[#This Row],[2020_OCCUPANTS]])-1</f>
        <v>0.6896703326282545</v>
      </c>
      <c r="AK154" s="1">
        <f>(Table1[[#This Row],[2050_TOTAL_REPL_COST_USD]]/Table1[[#This Row],[2020_TOTAL_REPL_COST_USD]])-1</f>
        <v>0.75030142385095289</v>
      </c>
      <c r="AL154"/>
      <c r="AM154"/>
    </row>
    <row r="155" spans="1:39" x14ac:dyDescent="0.2">
      <c r="A155" t="s">
        <v>638</v>
      </c>
      <c r="B155" t="s">
        <v>681</v>
      </c>
      <c r="C155" t="s">
        <v>682</v>
      </c>
      <c r="D155" t="s">
        <v>1165</v>
      </c>
      <c r="E155" t="s">
        <v>1166</v>
      </c>
      <c r="F155" s="2">
        <v>4979</v>
      </c>
      <c r="G155" s="2">
        <v>5253</v>
      </c>
      <c r="H155" s="2">
        <v>5529</v>
      </c>
      <c r="I155" s="2">
        <v>5784</v>
      </c>
      <c r="J155" s="2">
        <v>6017</v>
      </c>
      <c r="K155" s="2">
        <v>6217</v>
      </c>
      <c r="L155" s="2">
        <v>6387</v>
      </c>
      <c r="M155" s="2">
        <v>5308</v>
      </c>
      <c r="N155" s="2">
        <v>5579</v>
      </c>
      <c r="O155" s="2">
        <v>5840</v>
      </c>
      <c r="P155" s="2">
        <v>6063</v>
      </c>
      <c r="Q155" s="2">
        <v>6258</v>
      </c>
      <c r="R155" s="2">
        <v>6410</v>
      </c>
      <c r="S155" s="2">
        <v>6517</v>
      </c>
      <c r="T155" s="2">
        <v>20217</v>
      </c>
      <c r="U155" s="2">
        <v>21231</v>
      </c>
      <c r="V155" s="2">
        <v>22183</v>
      </c>
      <c r="W155" s="2">
        <v>23020</v>
      </c>
      <c r="X155" s="2">
        <v>23713</v>
      </c>
      <c r="Y155" s="2">
        <v>24289</v>
      </c>
      <c r="Z155" s="2">
        <v>24691</v>
      </c>
      <c r="AA155" s="2">
        <v>109106673</v>
      </c>
      <c r="AB155" s="2">
        <v>115621967</v>
      </c>
      <c r="AC155" s="2">
        <v>122086299</v>
      </c>
      <c r="AD155" s="2">
        <v>127919534</v>
      </c>
      <c r="AE155" s="2">
        <v>133162302</v>
      </c>
      <c r="AF155" s="2">
        <v>137919695</v>
      </c>
      <c r="AG155" s="2">
        <v>141824866</v>
      </c>
      <c r="AH155" s="1">
        <f>(Table1[[#This Row],[2050_BUILDINGS]]/Table1[[#This Row],[2020_BUILDINGS]])-1</f>
        <v>0.28278770837517575</v>
      </c>
      <c r="AI155" s="1">
        <f>(Table1[[#This Row],[2050_DWELLINGS]]/Table1[[#This Row],[2020_DWELLINGS]])-1</f>
        <v>0.22776940467219298</v>
      </c>
      <c r="AJ155" s="1">
        <f>(Table1[[#This Row],[2050_OCCUPANTS]]/Table1[[#This Row],[2020_OCCUPANTS]])-1</f>
        <v>0.22129890686056286</v>
      </c>
      <c r="AK155" s="1">
        <f>(Table1[[#This Row],[2050_TOTAL_REPL_COST_USD]]/Table1[[#This Row],[2020_TOTAL_REPL_COST_USD]])-1</f>
        <v>0.29987343670537925</v>
      </c>
      <c r="AL155"/>
      <c r="AM155"/>
    </row>
    <row r="156" spans="1:39" x14ac:dyDescent="0.2">
      <c r="A156" t="s">
        <v>638</v>
      </c>
      <c r="B156" t="s">
        <v>681</v>
      </c>
      <c r="C156" t="s">
        <v>683</v>
      </c>
      <c r="D156" t="s">
        <v>1167</v>
      </c>
      <c r="E156" t="s">
        <v>1168</v>
      </c>
      <c r="F156" s="2">
        <v>4685</v>
      </c>
      <c r="G156" s="2">
        <v>4947</v>
      </c>
      <c r="H156" s="2">
        <v>5200</v>
      </c>
      <c r="I156" s="2">
        <v>5434</v>
      </c>
      <c r="J156" s="2">
        <v>5650</v>
      </c>
      <c r="K156" s="2">
        <v>5852</v>
      </c>
      <c r="L156" s="2">
        <v>6009</v>
      </c>
      <c r="M156" s="2">
        <v>4993</v>
      </c>
      <c r="N156" s="2">
        <v>5251</v>
      </c>
      <c r="O156" s="2">
        <v>5490</v>
      </c>
      <c r="P156" s="2">
        <v>5705</v>
      </c>
      <c r="Q156" s="2">
        <v>5880</v>
      </c>
      <c r="R156" s="2">
        <v>6028</v>
      </c>
      <c r="S156" s="2">
        <v>6128</v>
      </c>
      <c r="T156" s="2">
        <v>19026</v>
      </c>
      <c r="U156" s="2">
        <v>19977</v>
      </c>
      <c r="V156" s="2">
        <v>20869</v>
      </c>
      <c r="W156" s="2">
        <v>21654</v>
      </c>
      <c r="X156" s="2">
        <v>22306</v>
      </c>
      <c r="Y156" s="2">
        <v>22847</v>
      </c>
      <c r="Z156" s="2">
        <v>23231</v>
      </c>
      <c r="AA156" s="2">
        <v>102647329</v>
      </c>
      <c r="AB156" s="2">
        <v>108776912</v>
      </c>
      <c r="AC156" s="2">
        <v>114858538</v>
      </c>
      <c r="AD156" s="2">
        <v>120346432</v>
      </c>
      <c r="AE156" s="2">
        <v>125278818</v>
      </c>
      <c r="AF156" s="2">
        <v>129754565</v>
      </c>
      <c r="AG156" s="2">
        <v>133428549</v>
      </c>
      <c r="AH156" s="1">
        <f>(Table1[[#This Row],[2050_BUILDINGS]]/Table1[[#This Row],[2020_BUILDINGS]])-1</f>
        <v>0.28260405549626477</v>
      </c>
      <c r="AI156" s="1">
        <f>(Table1[[#This Row],[2050_DWELLINGS]]/Table1[[#This Row],[2020_DWELLINGS]])-1</f>
        <v>0.22731824554376123</v>
      </c>
      <c r="AJ156" s="1">
        <f>(Table1[[#This Row],[2050_OCCUPANTS]]/Table1[[#This Row],[2020_OCCUPANTS]])-1</f>
        <v>0.22101335015242296</v>
      </c>
      <c r="AK156" s="1">
        <f>(Table1[[#This Row],[2050_TOTAL_REPL_COST_USD]]/Table1[[#This Row],[2020_TOTAL_REPL_COST_USD]])-1</f>
        <v>0.29987356027549428</v>
      </c>
      <c r="AL156"/>
      <c r="AM156"/>
    </row>
    <row r="157" spans="1:39" x14ac:dyDescent="0.2">
      <c r="A157" t="s">
        <v>638</v>
      </c>
      <c r="B157" t="s">
        <v>681</v>
      </c>
      <c r="C157" t="s">
        <v>684</v>
      </c>
      <c r="D157" t="s">
        <v>1169</v>
      </c>
      <c r="E157" t="s">
        <v>1170</v>
      </c>
      <c r="F157" s="2">
        <v>1886</v>
      </c>
      <c r="G157" s="2">
        <v>1995</v>
      </c>
      <c r="H157" s="2">
        <v>2110</v>
      </c>
      <c r="I157" s="2">
        <v>2200</v>
      </c>
      <c r="J157" s="2">
        <v>2287</v>
      </c>
      <c r="K157" s="2">
        <v>2367</v>
      </c>
      <c r="L157" s="2">
        <v>2433</v>
      </c>
      <c r="M157" s="2">
        <v>2014</v>
      </c>
      <c r="N157" s="2">
        <v>2119</v>
      </c>
      <c r="O157" s="2">
        <v>2223</v>
      </c>
      <c r="P157" s="2">
        <v>2308</v>
      </c>
      <c r="Q157" s="2">
        <v>2381</v>
      </c>
      <c r="R157" s="2">
        <v>2442</v>
      </c>
      <c r="S157" s="2">
        <v>2484</v>
      </c>
      <c r="T157" s="2">
        <v>7724</v>
      </c>
      <c r="U157" s="2">
        <v>8110</v>
      </c>
      <c r="V157" s="2">
        <v>8473</v>
      </c>
      <c r="W157" s="2">
        <v>8788</v>
      </c>
      <c r="X157" s="2">
        <v>9051</v>
      </c>
      <c r="Y157" s="2">
        <v>9275</v>
      </c>
      <c r="Z157" s="2">
        <v>9425</v>
      </c>
      <c r="AA157" s="2">
        <v>41668847</v>
      </c>
      <c r="AB157" s="2">
        <v>44157101</v>
      </c>
      <c r="AC157" s="2">
        <v>46625891</v>
      </c>
      <c r="AD157" s="2">
        <v>48853655</v>
      </c>
      <c r="AE157" s="2">
        <v>50855924</v>
      </c>
      <c r="AF157" s="2">
        <v>52672811</v>
      </c>
      <c r="AG157" s="2">
        <v>54164237</v>
      </c>
      <c r="AH157" s="1">
        <f>(Table1[[#This Row],[2050_BUILDINGS]]/Table1[[#This Row],[2020_BUILDINGS]])-1</f>
        <v>0.29003181336161177</v>
      </c>
      <c r="AI157" s="1">
        <f>(Table1[[#This Row],[2050_DWELLINGS]]/Table1[[#This Row],[2020_DWELLINGS]])-1</f>
        <v>0.23336643495531284</v>
      </c>
      <c r="AJ157" s="1">
        <f>(Table1[[#This Row],[2050_OCCUPANTS]]/Table1[[#This Row],[2020_OCCUPANTS]])-1</f>
        <v>0.22022268254790256</v>
      </c>
      <c r="AK157" s="1">
        <f>(Table1[[#This Row],[2050_TOTAL_REPL_COST_USD]]/Table1[[#This Row],[2020_TOTAL_REPL_COST_USD]])-1</f>
        <v>0.29987366821068995</v>
      </c>
      <c r="AL157"/>
      <c r="AM157"/>
    </row>
    <row r="158" spans="1:39" x14ac:dyDescent="0.2">
      <c r="A158" t="s">
        <v>638</v>
      </c>
      <c r="B158" t="s">
        <v>681</v>
      </c>
      <c r="C158" t="s">
        <v>685</v>
      </c>
      <c r="D158" t="s">
        <v>1171</v>
      </c>
      <c r="E158" t="s">
        <v>1172</v>
      </c>
      <c r="F158" s="2">
        <v>5667</v>
      </c>
      <c r="G158" s="2">
        <v>5986</v>
      </c>
      <c r="H158" s="2">
        <v>6311</v>
      </c>
      <c r="I158" s="2">
        <v>6594</v>
      </c>
      <c r="J158" s="2">
        <v>6851</v>
      </c>
      <c r="K158" s="2">
        <v>7088</v>
      </c>
      <c r="L158" s="2">
        <v>7275</v>
      </c>
      <c r="M158" s="2">
        <v>6051</v>
      </c>
      <c r="N158" s="2">
        <v>6361</v>
      </c>
      <c r="O158" s="2">
        <v>6662</v>
      </c>
      <c r="P158" s="2">
        <v>6921</v>
      </c>
      <c r="Q158" s="2">
        <v>7132</v>
      </c>
      <c r="R158" s="2">
        <v>7319</v>
      </c>
      <c r="S158" s="2">
        <v>7439</v>
      </c>
      <c r="T158" s="2">
        <v>23049</v>
      </c>
      <c r="U158" s="2">
        <v>24207</v>
      </c>
      <c r="V158" s="2">
        <v>25283</v>
      </c>
      <c r="W158" s="2">
        <v>26244</v>
      </c>
      <c r="X158" s="2">
        <v>27020</v>
      </c>
      <c r="Y158" s="2">
        <v>27688</v>
      </c>
      <c r="Z158" s="2">
        <v>28146</v>
      </c>
      <c r="AA158" s="2">
        <v>124371612</v>
      </c>
      <c r="AB158" s="2">
        <v>131798445</v>
      </c>
      <c r="AC158" s="2">
        <v>139167201</v>
      </c>
      <c r="AD158" s="2">
        <v>145816540</v>
      </c>
      <c r="AE158" s="2">
        <v>151792825</v>
      </c>
      <c r="AF158" s="2">
        <v>157215807</v>
      </c>
      <c r="AG158" s="2">
        <v>161667351</v>
      </c>
      <c r="AH158" s="1">
        <f>(Table1[[#This Row],[2050_BUILDINGS]]/Table1[[#This Row],[2020_BUILDINGS]])-1</f>
        <v>0.28374801482265744</v>
      </c>
      <c r="AI158" s="1">
        <f>(Table1[[#This Row],[2050_DWELLINGS]]/Table1[[#This Row],[2020_DWELLINGS]])-1</f>
        <v>0.2293835729631466</v>
      </c>
      <c r="AJ158" s="1">
        <f>(Table1[[#This Row],[2050_OCCUPANTS]]/Table1[[#This Row],[2020_OCCUPANTS]])-1</f>
        <v>0.22113757646752563</v>
      </c>
      <c r="AK158" s="1">
        <f>(Table1[[#This Row],[2050_TOTAL_REPL_COST_USD]]/Table1[[#This Row],[2020_TOTAL_REPL_COST_USD]])-1</f>
        <v>0.29987340680283214</v>
      </c>
      <c r="AL158"/>
      <c r="AM158"/>
    </row>
    <row r="159" spans="1:39" x14ac:dyDescent="0.2">
      <c r="A159" t="s">
        <v>638</v>
      </c>
      <c r="B159" t="s">
        <v>681</v>
      </c>
      <c r="C159" t="s">
        <v>686</v>
      </c>
      <c r="D159" t="s">
        <v>1173</v>
      </c>
      <c r="E159" t="s">
        <v>1174</v>
      </c>
      <c r="F159" s="2">
        <v>1957</v>
      </c>
      <c r="G159" s="2">
        <v>2075</v>
      </c>
      <c r="H159" s="2">
        <v>2186</v>
      </c>
      <c r="I159" s="2">
        <v>2282</v>
      </c>
      <c r="J159" s="2">
        <v>2374</v>
      </c>
      <c r="K159" s="2">
        <v>2455</v>
      </c>
      <c r="L159" s="2">
        <v>2526</v>
      </c>
      <c r="M159" s="2">
        <v>2094</v>
      </c>
      <c r="N159" s="2">
        <v>2209</v>
      </c>
      <c r="O159" s="2">
        <v>2309</v>
      </c>
      <c r="P159" s="2">
        <v>2394</v>
      </c>
      <c r="Q159" s="2">
        <v>2474</v>
      </c>
      <c r="R159" s="2">
        <v>2539</v>
      </c>
      <c r="S159" s="2">
        <v>2580</v>
      </c>
      <c r="T159" s="2">
        <v>8008</v>
      </c>
      <c r="U159" s="2">
        <v>8409</v>
      </c>
      <c r="V159" s="2">
        <v>8793</v>
      </c>
      <c r="W159" s="2">
        <v>9122</v>
      </c>
      <c r="X159" s="2">
        <v>9393</v>
      </c>
      <c r="Y159" s="2">
        <v>9623</v>
      </c>
      <c r="Z159" s="2">
        <v>9786</v>
      </c>
      <c r="AA159" s="2">
        <v>43241228</v>
      </c>
      <c r="AB159" s="2">
        <v>45823364</v>
      </c>
      <c r="AC159" s="2">
        <v>48385308</v>
      </c>
      <c r="AD159" s="2">
        <v>50697140</v>
      </c>
      <c r="AE159" s="2">
        <v>52774964</v>
      </c>
      <c r="AF159" s="2">
        <v>54660411</v>
      </c>
      <c r="AG159" s="2">
        <v>56208108</v>
      </c>
      <c r="AH159" s="1">
        <f>(Table1[[#This Row],[2050_BUILDINGS]]/Table1[[#This Row],[2020_BUILDINGS]])-1</f>
        <v>0.29075114971895766</v>
      </c>
      <c r="AI159" s="1">
        <f>(Table1[[#This Row],[2050_DWELLINGS]]/Table1[[#This Row],[2020_DWELLINGS]])-1</f>
        <v>0.23209169054441259</v>
      </c>
      <c r="AJ159" s="1">
        <f>(Table1[[#This Row],[2050_OCCUPANTS]]/Table1[[#This Row],[2020_OCCUPANTS]])-1</f>
        <v>0.22202797202797209</v>
      </c>
      <c r="AK159" s="1">
        <f>(Table1[[#This Row],[2050_TOTAL_REPL_COST_USD]]/Table1[[#This Row],[2020_TOTAL_REPL_COST_USD]])-1</f>
        <v>0.29987307483497005</v>
      </c>
      <c r="AL159"/>
      <c r="AM159"/>
    </row>
    <row r="160" spans="1:39" x14ac:dyDescent="0.2">
      <c r="A160" t="s">
        <v>638</v>
      </c>
      <c r="B160" t="s">
        <v>681</v>
      </c>
      <c r="C160" t="s">
        <v>687</v>
      </c>
      <c r="D160" t="s">
        <v>1175</v>
      </c>
      <c r="E160" t="s">
        <v>1176</v>
      </c>
      <c r="F160" s="2">
        <v>1714</v>
      </c>
      <c r="G160" s="2">
        <v>1807</v>
      </c>
      <c r="H160" s="2">
        <v>1905</v>
      </c>
      <c r="I160" s="2">
        <v>2000</v>
      </c>
      <c r="J160" s="2">
        <v>2078</v>
      </c>
      <c r="K160" s="2">
        <v>2145</v>
      </c>
      <c r="L160" s="2">
        <v>2206</v>
      </c>
      <c r="M160" s="2">
        <v>1835</v>
      </c>
      <c r="N160" s="2">
        <v>1920</v>
      </c>
      <c r="O160" s="2">
        <v>2006</v>
      </c>
      <c r="P160" s="2">
        <v>2093</v>
      </c>
      <c r="Q160" s="2">
        <v>2153</v>
      </c>
      <c r="R160" s="2">
        <v>2205</v>
      </c>
      <c r="S160" s="2">
        <v>2243</v>
      </c>
      <c r="T160" s="2">
        <v>7006</v>
      </c>
      <c r="U160" s="2">
        <v>7349</v>
      </c>
      <c r="V160" s="2">
        <v>7682</v>
      </c>
      <c r="W160" s="2">
        <v>7971</v>
      </c>
      <c r="X160" s="2">
        <v>8212</v>
      </c>
      <c r="Y160" s="2">
        <v>8410</v>
      </c>
      <c r="Z160" s="2">
        <v>8554</v>
      </c>
      <c r="AA160" s="2">
        <v>37789339</v>
      </c>
      <c r="AB160" s="2">
        <v>40045927</v>
      </c>
      <c r="AC160" s="2">
        <v>42284866</v>
      </c>
      <c r="AD160" s="2">
        <v>44305217</v>
      </c>
      <c r="AE160" s="2">
        <v>46121066</v>
      </c>
      <c r="AF160" s="2">
        <v>47768798</v>
      </c>
      <c r="AG160" s="2">
        <v>49121359</v>
      </c>
      <c r="AH160" s="1">
        <f>(Table1[[#This Row],[2050_BUILDINGS]]/Table1[[#This Row],[2020_BUILDINGS]])-1</f>
        <v>0.28704784130688443</v>
      </c>
      <c r="AI160" s="1">
        <f>(Table1[[#This Row],[2050_DWELLINGS]]/Table1[[#This Row],[2020_DWELLINGS]])-1</f>
        <v>0.22234332425068115</v>
      </c>
      <c r="AJ160" s="1">
        <f>(Table1[[#This Row],[2050_OCCUPANTS]]/Table1[[#This Row],[2020_OCCUPANTS]])-1</f>
        <v>0.22095346845560937</v>
      </c>
      <c r="AK160" s="1">
        <f>(Table1[[#This Row],[2050_TOTAL_REPL_COST_USD]]/Table1[[#This Row],[2020_TOTAL_REPL_COST_USD]])-1</f>
        <v>0.29987346431224959</v>
      </c>
      <c r="AL160"/>
      <c r="AM160"/>
    </row>
    <row r="161" spans="1:39" x14ac:dyDescent="0.2">
      <c r="A161" t="s">
        <v>638</v>
      </c>
      <c r="B161" t="s">
        <v>681</v>
      </c>
      <c r="C161" t="s">
        <v>688</v>
      </c>
      <c r="D161" t="s">
        <v>1177</v>
      </c>
      <c r="E161" t="s">
        <v>1178</v>
      </c>
      <c r="F161" s="2">
        <v>11588</v>
      </c>
      <c r="G161" s="2">
        <v>12243</v>
      </c>
      <c r="H161" s="2">
        <v>12876</v>
      </c>
      <c r="I161" s="2">
        <v>13471</v>
      </c>
      <c r="J161" s="2">
        <v>13998</v>
      </c>
      <c r="K161" s="2">
        <v>14474</v>
      </c>
      <c r="L161" s="2">
        <v>14860</v>
      </c>
      <c r="M161" s="2">
        <v>12366</v>
      </c>
      <c r="N161" s="2">
        <v>12996</v>
      </c>
      <c r="O161" s="2">
        <v>13589</v>
      </c>
      <c r="P161" s="2">
        <v>14118</v>
      </c>
      <c r="Q161" s="2">
        <v>14563</v>
      </c>
      <c r="R161" s="2">
        <v>14928</v>
      </c>
      <c r="S161" s="2">
        <v>15183</v>
      </c>
      <c r="T161" s="2">
        <v>47058</v>
      </c>
      <c r="U161" s="2">
        <v>49431</v>
      </c>
      <c r="V161" s="2">
        <v>51624</v>
      </c>
      <c r="W161" s="2">
        <v>53577</v>
      </c>
      <c r="X161" s="2">
        <v>55179</v>
      </c>
      <c r="Y161" s="2">
        <v>56535</v>
      </c>
      <c r="Z161" s="2">
        <v>57461</v>
      </c>
      <c r="AA161" s="2">
        <v>253928683</v>
      </c>
      <c r="AB161" s="2">
        <v>269092017</v>
      </c>
      <c r="AC161" s="2">
        <v>284136736</v>
      </c>
      <c r="AD161" s="2">
        <v>297712675</v>
      </c>
      <c r="AE161" s="2">
        <v>309914398</v>
      </c>
      <c r="AF161" s="2">
        <v>320986471</v>
      </c>
      <c r="AG161" s="2">
        <v>330075155</v>
      </c>
      <c r="AH161" s="1">
        <f>(Table1[[#This Row],[2050_BUILDINGS]]/Table1[[#This Row],[2020_BUILDINGS]])-1</f>
        <v>0.28236106316879539</v>
      </c>
      <c r="AI161" s="1">
        <f>(Table1[[#This Row],[2050_DWELLINGS]]/Table1[[#This Row],[2020_DWELLINGS]])-1</f>
        <v>0.22780203784570596</v>
      </c>
      <c r="AJ161" s="1">
        <f>(Table1[[#This Row],[2050_OCCUPANTS]]/Table1[[#This Row],[2020_OCCUPANTS]])-1</f>
        <v>0.22106761868332692</v>
      </c>
      <c r="AK161" s="1">
        <f>(Table1[[#This Row],[2050_TOTAL_REPL_COST_USD]]/Table1[[#This Row],[2020_TOTAL_REPL_COST_USD]])-1</f>
        <v>0.29987345698949652</v>
      </c>
      <c r="AL161"/>
      <c r="AM161"/>
    </row>
    <row r="162" spans="1:39" x14ac:dyDescent="0.2">
      <c r="A162" t="s">
        <v>638</v>
      </c>
      <c r="B162" t="s">
        <v>681</v>
      </c>
      <c r="C162" t="s">
        <v>689</v>
      </c>
      <c r="D162" t="s">
        <v>1179</v>
      </c>
      <c r="E162" t="s">
        <v>1180</v>
      </c>
      <c r="F162" s="2">
        <v>10699</v>
      </c>
      <c r="G162" s="2">
        <v>11298</v>
      </c>
      <c r="H162" s="2">
        <v>11896</v>
      </c>
      <c r="I162" s="2">
        <v>12428</v>
      </c>
      <c r="J162" s="2">
        <v>12915</v>
      </c>
      <c r="K162" s="2">
        <v>13353</v>
      </c>
      <c r="L162" s="2">
        <v>13717</v>
      </c>
      <c r="M162" s="2">
        <v>11414</v>
      </c>
      <c r="N162" s="2">
        <v>12002</v>
      </c>
      <c r="O162" s="2">
        <v>12545</v>
      </c>
      <c r="P162" s="2">
        <v>13028</v>
      </c>
      <c r="Q162" s="2">
        <v>13424</v>
      </c>
      <c r="R162" s="2">
        <v>13777</v>
      </c>
      <c r="S162" s="2">
        <v>14018</v>
      </c>
      <c r="T162" s="2">
        <v>43435</v>
      </c>
      <c r="U162" s="2">
        <v>45621</v>
      </c>
      <c r="V162" s="2">
        <v>47649</v>
      </c>
      <c r="W162" s="2">
        <v>49447</v>
      </c>
      <c r="X162" s="2">
        <v>50931</v>
      </c>
      <c r="Y162" s="2">
        <v>52181</v>
      </c>
      <c r="Z162" s="2">
        <v>53036</v>
      </c>
      <c r="AA162" s="2">
        <v>234369670</v>
      </c>
      <c r="AB162" s="2">
        <v>248365038</v>
      </c>
      <c r="AC162" s="2">
        <v>262250937</v>
      </c>
      <c r="AD162" s="2">
        <v>274781169</v>
      </c>
      <c r="AE162" s="2">
        <v>286043047</v>
      </c>
      <c r="AF162" s="2">
        <v>296262291</v>
      </c>
      <c r="AG162" s="2">
        <v>304650907</v>
      </c>
      <c r="AH162" s="1">
        <f>(Table1[[#This Row],[2050_BUILDINGS]]/Table1[[#This Row],[2020_BUILDINGS]])-1</f>
        <v>0.28208243761099161</v>
      </c>
      <c r="AI162" s="1">
        <f>(Table1[[#This Row],[2050_DWELLINGS]]/Table1[[#This Row],[2020_DWELLINGS]])-1</f>
        <v>0.22814087962151741</v>
      </c>
      <c r="AJ162" s="1">
        <f>(Table1[[#This Row],[2050_OCCUPANTS]]/Table1[[#This Row],[2020_OCCUPANTS]])-1</f>
        <v>0.22104293772303452</v>
      </c>
      <c r="AK162" s="1">
        <f>(Table1[[#This Row],[2050_TOTAL_REPL_COST_USD]]/Table1[[#This Row],[2020_TOTAL_REPL_COST_USD]])-1</f>
        <v>0.29987343072164596</v>
      </c>
      <c r="AL162"/>
      <c r="AM162"/>
    </row>
    <row r="163" spans="1:39" x14ac:dyDescent="0.2">
      <c r="A163" t="s">
        <v>638</v>
      </c>
      <c r="B163" t="s">
        <v>681</v>
      </c>
      <c r="C163" t="s">
        <v>690</v>
      </c>
      <c r="D163" t="s">
        <v>1181</v>
      </c>
      <c r="E163" t="s">
        <v>1182</v>
      </c>
      <c r="F163" s="2">
        <v>2251</v>
      </c>
      <c r="G163" s="2">
        <v>2380</v>
      </c>
      <c r="H163" s="2">
        <v>2508</v>
      </c>
      <c r="I163" s="2">
        <v>2625</v>
      </c>
      <c r="J163" s="2">
        <v>2724</v>
      </c>
      <c r="K163" s="2">
        <v>2816</v>
      </c>
      <c r="L163" s="2">
        <v>2896</v>
      </c>
      <c r="M163" s="2">
        <v>2405</v>
      </c>
      <c r="N163" s="2">
        <v>2532</v>
      </c>
      <c r="O163" s="2">
        <v>2652</v>
      </c>
      <c r="P163" s="2">
        <v>2755</v>
      </c>
      <c r="Q163" s="2">
        <v>2837</v>
      </c>
      <c r="R163" s="2">
        <v>2915</v>
      </c>
      <c r="S163" s="2">
        <v>2961</v>
      </c>
      <c r="T163" s="2">
        <v>9199</v>
      </c>
      <c r="U163" s="2">
        <v>9658</v>
      </c>
      <c r="V163" s="2">
        <v>10092</v>
      </c>
      <c r="W163" s="2">
        <v>10471</v>
      </c>
      <c r="X163" s="2">
        <v>10782</v>
      </c>
      <c r="Y163" s="2">
        <v>11050</v>
      </c>
      <c r="Z163" s="2">
        <v>11230</v>
      </c>
      <c r="AA163" s="2">
        <v>49633741</v>
      </c>
      <c r="AB163" s="2">
        <v>52597620</v>
      </c>
      <c r="AC163" s="2">
        <v>55538304</v>
      </c>
      <c r="AD163" s="2">
        <v>58191903</v>
      </c>
      <c r="AE163" s="2">
        <v>60576888</v>
      </c>
      <c r="AF163" s="2">
        <v>62741074</v>
      </c>
      <c r="AG163" s="2">
        <v>64517576</v>
      </c>
      <c r="AH163" s="1">
        <f>(Table1[[#This Row],[2050_BUILDINGS]]/Table1[[#This Row],[2020_BUILDINGS]])-1</f>
        <v>0.28653931585961789</v>
      </c>
      <c r="AI163" s="1">
        <f>(Table1[[#This Row],[2050_DWELLINGS]]/Table1[[#This Row],[2020_DWELLINGS]])-1</f>
        <v>0.2311850311850312</v>
      </c>
      <c r="AJ163" s="1">
        <f>(Table1[[#This Row],[2050_OCCUPANTS]]/Table1[[#This Row],[2020_OCCUPANTS]])-1</f>
        <v>0.22078486792042606</v>
      </c>
      <c r="AK163" s="1">
        <f>(Table1[[#This Row],[2050_TOTAL_REPL_COST_USD]]/Table1[[#This Row],[2020_TOTAL_REPL_COST_USD]])-1</f>
        <v>0.29987332609081396</v>
      </c>
      <c r="AL163"/>
      <c r="AM163"/>
    </row>
    <row r="164" spans="1:39" x14ac:dyDescent="0.2">
      <c r="A164" t="s">
        <v>638</v>
      </c>
      <c r="B164" t="s">
        <v>681</v>
      </c>
      <c r="C164" t="s">
        <v>691</v>
      </c>
      <c r="D164" t="s">
        <v>1183</v>
      </c>
      <c r="E164" t="s">
        <v>1184</v>
      </c>
      <c r="F164" s="2">
        <v>6812</v>
      </c>
      <c r="G164" s="2">
        <v>7194</v>
      </c>
      <c r="H164" s="2">
        <v>7575</v>
      </c>
      <c r="I164" s="2">
        <v>7922</v>
      </c>
      <c r="J164" s="2">
        <v>8229</v>
      </c>
      <c r="K164" s="2">
        <v>8509</v>
      </c>
      <c r="L164" s="2">
        <v>8739</v>
      </c>
      <c r="M164" s="2">
        <v>7265</v>
      </c>
      <c r="N164" s="2">
        <v>7641</v>
      </c>
      <c r="O164" s="2">
        <v>7989</v>
      </c>
      <c r="P164" s="2">
        <v>8301</v>
      </c>
      <c r="Q164" s="2">
        <v>8556</v>
      </c>
      <c r="R164" s="2">
        <v>8784</v>
      </c>
      <c r="S164" s="2">
        <v>8925</v>
      </c>
      <c r="T164" s="2">
        <v>27664</v>
      </c>
      <c r="U164" s="2">
        <v>29055</v>
      </c>
      <c r="V164" s="2">
        <v>30347</v>
      </c>
      <c r="W164" s="2">
        <v>31491</v>
      </c>
      <c r="X164" s="2">
        <v>32434</v>
      </c>
      <c r="Y164" s="2">
        <v>33235</v>
      </c>
      <c r="Z164" s="2">
        <v>33777</v>
      </c>
      <c r="AA164" s="2">
        <v>149264995</v>
      </c>
      <c r="AB164" s="2">
        <v>158178340</v>
      </c>
      <c r="AC164" s="2">
        <v>167021963</v>
      </c>
      <c r="AD164" s="2">
        <v>175002202</v>
      </c>
      <c r="AE164" s="2">
        <v>182174648</v>
      </c>
      <c r="AF164" s="2">
        <v>188683058</v>
      </c>
      <c r="AG164" s="2">
        <v>194025592</v>
      </c>
      <c r="AH164" s="1">
        <f>(Table1[[#This Row],[2050_BUILDINGS]]/Table1[[#This Row],[2020_BUILDINGS]])-1</f>
        <v>0.28288314738696418</v>
      </c>
      <c r="AI164" s="1">
        <f>(Table1[[#This Row],[2050_DWELLINGS]]/Table1[[#This Row],[2020_DWELLINGS]])-1</f>
        <v>0.22849277357192022</v>
      </c>
      <c r="AJ164" s="1">
        <f>(Table1[[#This Row],[2050_OCCUPANTS]]/Table1[[#This Row],[2020_OCCUPANTS]])-1</f>
        <v>0.22097310584152696</v>
      </c>
      <c r="AK164" s="1">
        <f>(Table1[[#This Row],[2050_TOTAL_REPL_COST_USD]]/Table1[[#This Row],[2020_TOTAL_REPL_COST_USD]])-1</f>
        <v>0.29987336950636023</v>
      </c>
      <c r="AL164"/>
      <c r="AM164"/>
    </row>
    <row r="165" spans="1:39" x14ac:dyDescent="0.2">
      <c r="A165" t="s">
        <v>638</v>
      </c>
      <c r="B165" t="s">
        <v>681</v>
      </c>
      <c r="C165" t="s">
        <v>692</v>
      </c>
      <c r="D165" t="s">
        <v>1185</v>
      </c>
      <c r="E165" t="s">
        <v>1186</v>
      </c>
      <c r="F165" s="2">
        <v>33450</v>
      </c>
      <c r="G165" s="2">
        <v>35332</v>
      </c>
      <c r="H165" s="2">
        <v>37189</v>
      </c>
      <c r="I165" s="2">
        <v>38876</v>
      </c>
      <c r="J165" s="2">
        <v>40394</v>
      </c>
      <c r="K165" s="2">
        <v>41769</v>
      </c>
      <c r="L165" s="2">
        <v>42890</v>
      </c>
      <c r="M165" s="2">
        <v>35681</v>
      </c>
      <c r="N165" s="2">
        <v>37512</v>
      </c>
      <c r="O165" s="2">
        <v>39218</v>
      </c>
      <c r="P165" s="2">
        <v>40753</v>
      </c>
      <c r="Q165" s="2">
        <v>42018</v>
      </c>
      <c r="R165" s="2">
        <v>43081</v>
      </c>
      <c r="S165" s="2">
        <v>43821</v>
      </c>
      <c r="T165" s="2">
        <v>135723</v>
      </c>
      <c r="U165" s="2">
        <v>142561</v>
      </c>
      <c r="V165" s="2">
        <v>148903</v>
      </c>
      <c r="W165" s="2">
        <v>154512</v>
      </c>
      <c r="X165" s="2">
        <v>159159</v>
      </c>
      <c r="Y165" s="2">
        <v>163063</v>
      </c>
      <c r="Z165" s="2">
        <v>165747</v>
      </c>
      <c r="AA165" s="2">
        <v>732401543</v>
      </c>
      <c r="AB165" s="2">
        <v>776136835</v>
      </c>
      <c r="AC165" s="2">
        <v>819530053</v>
      </c>
      <c r="AD165" s="2">
        <v>858686850</v>
      </c>
      <c r="AE165" s="2">
        <v>893880041</v>
      </c>
      <c r="AF165" s="2">
        <v>925814998</v>
      </c>
      <c r="AG165" s="2">
        <v>952029322</v>
      </c>
      <c r="AH165" s="1">
        <f>(Table1[[#This Row],[2050_BUILDINGS]]/Table1[[#This Row],[2020_BUILDINGS]])-1</f>
        <v>0.28221225710014952</v>
      </c>
      <c r="AI165" s="1">
        <f>(Table1[[#This Row],[2050_DWELLINGS]]/Table1[[#This Row],[2020_DWELLINGS]])-1</f>
        <v>0.22813261960146858</v>
      </c>
      <c r="AJ165" s="1">
        <f>(Table1[[#This Row],[2050_OCCUPANTS]]/Table1[[#This Row],[2020_OCCUPANTS]])-1</f>
        <v>0.22121526933533731</v>
      </c>
      <c r="AK165" s="1">
        <f>(Table1[[#This Row],[2050_TOTAL_REPL_COST_USD]]/Table1[[#This Row],[2020_TOTAL_REPL_COST_USD]])-1</f>
        <v>0.29987345206890148</v>
      </c>
      <c r="AL165"/>
      <c r="AM165"/>
    </row>
    <row r="166" spans="1:39" x14ac:dyDescent="0.2">
      <c r="A166" t="s">
        <v>638</v>
      </c>
      <c r="B166" t="s">
        <v>681</v>
      </c>
      <c r="C166" t="s">
        <v>693</v>
      </c>
      <c r="D166" t="s">
        <v>1187</v>
      </c>
      <c r="E166" t="s">
        <v>1188</v>
      </c>
      <c r="F166" s="2">
        <v>1305</v>
      </c>
      <c r="G166" s="2">
        <v>1378</v>
      </c>
      <c r="H166" s="2">
        <v>1450</v>
      </c>
      <c r="I166" s="2">
        <v>1519</v>
      </c>
      <c r="J166" s="2">
        <v>1575</v>
      </c>
      <c r="K166" s="2">
        <v>1627</v>
      </c>
      <c r="L166" s="2">
        <v>1666</v>
      </c>
      <c r="M166" s="2">
        <v>1395</v>
      </c>
      <c r="N166" s="2">
        <v>1465</v>
      </c>
      <c r="O166" s="2">
        <v>1532</v>
      </c>
      <c r="P166" s="2">
        <v>1598</v>
      </c>
      <c r="Q166" s="2">
        <v>1647</v>
      </c>
      <c r="R166" s="2">
        <v>1686</v>
      </c>
      <c r="S166" s="2">
        <v>1708</v>
      </c>
      <c r="T166" s="2">
        <v>5372</v>
      </c>
      <c r="U166" s="2">
        <v>5646</v>
      </c>
      <c r="V166" s="2">
        <v>5895</v>
      </c>
      <c r="W166" s="2">
        <v>6116</v>
      </c>
      <c r="X166" s="2">
        <v>6307</v>
      </c>
      <c r="Y166" s="2">
        <v>6456</v>
      </c>
      <c r="Z166" s="2">
        <v>6560</v>
      </c>
      <c r="AA166" s="2">
        <v>28991410</v>
      </c>
      <c r="AB166" s="2">
        <v>30722616</v>
      </c>
      <c r="AC166" s="2">
        <v>32440298</v>
      </c>
      <c r="AD166" s="2">
        <v>33990287</v>
      </c>
      <c r="AE166" s="2">
        <v>35383385</v>
      </c>
      <c r="AF166" s="2">
        <v>36647487</v>
      </c>
      <c r="AG166" s="2">
        <v>37685159</v>
      </c>
      <c r="AH166" s="1">
        <f>(Table1[[#This Row],[2050_BUILDINGS]]/Table1[[#This Row],[2020_BUILDINGS]])-1</f>
        <v>0.27662835249042139</v>
      </c>
      <c r="AI166" s="1">
        <f>(Table1[[#This Row],[2050_DWELLINGS]]/Table1[[#This Row],[2020_DWELLINGS]])-1</f>
        <v>0.22437275985663074</v>
      </c>
      <c r="AJ166" s="1">
        <f>(Table1[[#This Row],[2050_OCCUPANTS]]/Table1[[#This Row],[2020_OCCUPANTS]])-1</f>
        <v>0.2211466865227103</v>
      </c>
      <c r="AK166" s="1">
        <f>(Table1[[#This Row],[2050_TOTAL_REPL_COST_USD]]/Table1[[#This Row],[2020_TOTAL_REPL_COST_USD]])-1</f>
        <v>0.2998732728073592</v>
      </c>
      <c r="AL166"/>
      <c r="AM166"/>
    </row>
    <row r="167" spans="1:39" x14ac:dyDescent="0.2">
      <c r="A167" t="s">
        <v>638</v>
      </c>
      <c r="B167" t="s">
        <v>681</v>
      </c>
      <c r="C167" t="s">
        <v>694</v>
      </c>
      <c r="D167" t="s">
        <v>1189</v>
      </c>
      <c r="E167" t="s">
        <v>1190</v>
      </c>
      <c r="F167" s="2">
        <v>3453</v>
      </c>
      <c r="G167" s="2">
        <v>3643</v>
      </c>
      <c r="H167" s="2">
        <v>3836</v>
      </c>
      <c r="I167" s="2">
        <v>4016</v>
      </c>
      <c r="J167" s="2">
        <v>4172</v>
      </c>
      <c r="K167" s="2">
        <v>4315</v>
      </c>
      <c r="L167" s="2">
        <v>4434</v>
      </c>
      <c r="M167" s="2">
        <v>3682</v>
      </c>
      <c r="N167" s="2">
        <v>3871</v>
      </c>
      <c r="O167" s="2">
        <v>4049</v>
      </c>
      <c r="P167" s="2">
        <v>4207</v>
      </c>
      <c r="Q167" s="2">
        <v>4347</v>
      </c>
      <c r="R167" s="2">
        <v>4450</v>
      </c>
      <c r="S167" s="2">
        <v>4533</v>
      </c>
      <c r="T167" s="2">
        <v>14061</v>
      </c>
      <c r="U167" s="2">
        <v>14776</v>
      </c>
      <c r="V167" s="2">
        <v>15434</v>
      </c>
      <c r="W167" s="2">
        <v>16013</v>
      </c>
      <c r="X167" s="2">
        <v>16495</v>
      </c>
      <c r="Y167" s="2">
        <v>16901</v>
      </c>
      <c r="Z167" s="2">
        <v>17182</v>
      </c>
      <c r="AA167" s="2">
        <v>75903200</v>
      </c>
      <c r="AB167" s="2">
        <v>80435757</v>
      </c>
      <c r="AC167" s="2">
        <v>84932856</v>
      </c>
      <c r="AD167" s="2">
        <v>88990917</v>
      </c>
      <c r="AE167" s="2">
        <v>92638192</v>
      </c>
      <c r="AF167" s="2">
        <v>95947809</v>
      </c>
      <c r="AG167" s="2">
        <v>98664558</v>
      </c>
      <c r="AH167" s="1">
        <f>(Table1[[#This Row],[2050_BUILDINGS]]/Table1[[#This Row],[2020_BUILDINGS]])-1</f>
        <v>0.28410078192875754</v>
      </c>
      <c r="AI167" s="1">
        <f>(Table1[[#This Row],[2050_DWELLINGS]]/Table1[[#This Row],[2020_DWELLINGS]])-1</f>
        <v>0.23112438891906573</v>
      </c>
      <c r="AJ167" s="1">
        <f>(Table1[[#This Row],[2050_OCCUPANTS]]/Table1[[#This Row],[2020_OCCUPANTS]])-1</f>
        <v>0.22196145366616893</v>
      </c>
      <c r="AK167" s="1">
        <f>(Table1[[#This Row],[2050_TOTAL_REPL_COST_USD]]/Table1[[#This Row],[2020_TOTAL_REPL_COST_USD]])-1</f>
        <v>0.29987349676956976</v>
      </c>
      <c r="AL167"/>
      <c r="AM167"/>
    </row>
    <row r="168" spans="1:39" x14ac:dyDescent="0.2">
      <c r="A168" t="s">
        <v>638</v>
      </c>
      <c r="B168" t="s">
        <v>681</v>
      </c>
      <c r="C168" t="s">
        <v>695</v>
      </c>
      <c r="D168" t="s">
        <v>1191</v>
      </c>
      <c r="E168" t="s">
        <v>1192</v>
      </c>
      <c r="F168" s="2">
        <v>4020</v>
      </c>
      <c r="G168" s="2">
        <v>4243</v>
      </c>
      <c r="H168" s="2">
        <v>4475</v>
      </c>
      <c r="I168" s="2">
        <v>4676</v>
      </c>
      <c r="J168" s="2">
        <v>4853</v>
      </c>
      <c r="K168" s="2">
        <v>5018</v>
      </c>
      <c r="L168" s="2">
        <v>5153</v>
      </c>
      <c r="M168" s="2">
        <v>4292</v>
      </c>
      <c r="N168" s="2">
        <v>4509</v>
      </c>
      <c r="O168" s="2">
        <v>4717</v>
      </c>
      <c r="P168" s="2">
        <v>4900</v>
      </c>
      <c r="Q168" s="2">
        <v>5046</v>
      </c>
      <c r="R168" s="2">
        <v>5179</v>
      </c>
      <c r="S168" s="2">
        <v>5267</v>
      </c>
      <c r="T168" s="2">
        <v>16365</v>
      </c>
      <c r="U168" s="2">
        <v>17192</v>
      </c>
      <c r="V168" s="2">
        <v>17961</v>
      </c>
      <c r="W168" s="2">
        <v>18634</v>
      </c>
      <c r="X168" s="2">
        <v>19197</v>
      </c>
      <c r="Y168" s="2">
        <v>19669</v>
      </c>
      <c r="Z168" s="2">
        <v>19991</v>
      </c>
      <c r="AA168" s="2">
        <v>88334100</v>
      </c>
      <c r="AB168" s="2">
        <v>93608963</v>
      </c>
      <c r="AC168" s="2">
        <v>98842569</v>
      </c>
      <c r="AD168" s="2">
        <v>103565233</v>
      </c>
      <c r="AE168" s="2">
        <v>107809838</v>
      </c>
      <c r="AF168" s="2">
        <v>111661482</v>
      </c>
      <c r="AG168" s="2">
        <v>114823147</v>
      </c>
      <c r="AH168" s="1">
        <f>(Table1[[#This Row],[2050_BUILDINGS]]/Table1[[#This Row],[2020_BUILDINGS]])-1</f>
        <v>0.28184079601990053</v>
      </c>
      <c r="AI168" s="1">
        <f>(Table1[[#This Row],[2050_DWELLINGS]]/Table1[[#This Row],[2020_DWELLINGS]])-1</f>
        <v>0.2271668219944083</v>
      </c>
      <c r="AJ168" s="1">
        <f>(Table1[[#This Row],[2050_OCCUPANTS]]/Table1[[#This Row],[2020_OCCUPANTS]])-1</f>
        <v>0.22157042468683175</v>
      </c>
      <c r="AK168" s="1">
        <f>(Table1[[#This Row],[2050_TOTAL_REPL_COST_USD]]/Table1[[#This Row],[2020_TOTAL_REPL_COST_USD]])-1</f>
        <v>0.29987340109878291</v>
      </c>
      <c r="AL168"/>
      <c r="AM168"/>
    </row>
    <row r="169" spans="1:39" x14ac:dyDescent="0.2">
      <c r="A169" t="s">
        <v>638</v>
      </c>
      <c r="B169" t="s">
        <v>681</v>
      </c>
      <c r="C169" t="s">
        <v>696</v>
      </c>
      <c r="D169" t="s">
        <v>1193</v>
      </c>
      <c r="E169" t="s">
        <v>1194</v>
      </c>
      <c r="F169" s="2">
        <v>2305</v>
      </c>
      <c r="G169" s="2">
        <v>2436</v>
      </c>
      <c r="H169" s="2">
        <v>2564</v>
      </c>
      <c r="I169" s="2">
        <v>2685</v>
      </c>
      <c r="J169" s="2">
        <v>2789</v>
      </c>
      <c r="K169" s="2">
        <v>2887</v>
      </c>
      <c r="L169" s="2">
        <v>2963</v>
      </c>
      <c r="M169" s="2">
        <v>2462</v>
      </c>
      <c r="N169" s="2">
        <v>2590</v>
      </c>
      <c r="O169" s="2">
        <v>2709</v>
      </c>
      <c r="P169" s="2">
        <v>2816</v>
      </c>
      <c r="Q169" s="2">
        <v>2904</v>
      </c>
      <c r="R169" s="2">
        <v>2981</v>
      </c>
      <c r="S169" s="2">
        <v>3030</v>
      </c>
      <c r="T169" s="2">
        <v>9416</v>
      </c>
      <c r="U169" s="2">
        <v>9885</v>
      </c>
      <c r="V169" s="2">
        <v>10319</v>
      </c>
      <c r="W169" s="2">
        <v>10716</v>
      </c>
      <c r="X169" s="2">
        <v>11032</v>
      </c>
      <c r="Y169" s="2">
        <v>11307</v>
      </c>
      <c r="Z169" s="2">
        <v>11492</v>
      </c>
      <c r="AA169" s="2">
        <v>50783914</v>
      </c>
      <c r="AB169" s="2">
        <v>53816476</v>
      </c>
      <c r="AC169" s="2">
        <v>56825315</v>
      </c>
      <c r="AD169" s="2">
        <v>59540403</v>
      </c>
      <c r="AE169" s="2">
        <v>61980663</v>
      </c>
      <c r="AF169" s="2">
        <v>64195001</v>
      </c>
      <c r="AG169" s="2">
        <v>66012667</v>
      </c>
      <c r="AH169" s="1">
        <f>(Table1[[#This Row],[2050_BUILDINGS]]/Table1[[#This Row],[2020_BUILDINGS]])-1</f>
        <v>0.28546637744034697</v>
      </c>
      <c r="AI169" s="1">
        <f>(Table1[[#This Row],[2050_DWELLINGS]]/Table1[[#This Row],[2020_DWELLINGS]])-1</f>
        <v>0.23070674248578382</v>
      </c>
      <c r="AJ169" s="1">
        <f>(Table1[[#This Row],[2050_OCCUPANTS]]/Table1[[#This Row],[2020_OCCUPANTS]])-1</f>
        <v>0.22047578589634664</v>
      </c>
      <c r="AK169" s="1">
        <f>(Table1[[#This Row],[2050_TOTAL_REPL_COST_USD]]/Table1[[#This Row],[2020_TOTAL_REPL_COST_USD]])-1</f>
        <v>0.29987355838701202</v>
      </c>
      <c r="AL169"/>
      <c r="AM169"/>
    </row>
    <row r="170" spans="1:39" x14ac:dyDescent="0.2">
      <c r="A170" t="s">
        <v>638</v>
      </c>
      <c r="B170" t="s">
        <v>681</v>
      </c>
      <c r="C170" t="s">
        <v>697</v>
      </c>
      <c r="D170" t="s">
        <v>1195</v>
      </c>
      <c r="E170" t="s">
        <v>1196</v>
      </c>
      <c r="F170" s="2">
        <v>1659</v>
      </c>
      <c r="G170" s="2">
        <v>1752</v>
      </c>
      <c r="H170" s="2">
        <v>1851</v>
      </c>
      <c r="I170" s="2">
        <v>1934</v>
      </c>
      <c r="J170" s="2">
        <v>2018</v>
      </c>
      <c r="K170" s="2">
        <v>2085</v>
      </c>
      <c r="L170" s="2">
        <v>2137</v>
      </c>
      <c r="M170" s="2">
        <v>1775</v>
      </c>
      <c r="N170" s="2">
        <v>1868</v>
      </c>
      <c r="O170" s="2">
        <v>1956</v>
      </c>
      <c r="P170" s="2">
        <v>2031</v>
      </c>
      <c r="Q170" s="2">
        <v>2096</v>
      </c>
      <c r="R170" s="2">
        <v>2148</v>
      </c>
      <c r="S170" s="2">
        <v>2177</v>
      </c>
      <c r="T170" s="2">
        <v>6806</v>
      </c>
      <c r="U170" s="2">
        <v>7154</v>
      </c>
      <c r="V170" s="2">
        <v>7477</v>
      </c>
      <c r="W170" s="2">
        <v>7758</v>
      </c>
      <c r="X170" s="2">
        <v>7984</v>
      </c>
      <c r="Y170" s="2">
        <v>8187</v>
      </c>
      <c r="Z170" s="2">
        <v>8325</v>
      </c>
      <c r="AA170" s="2">
        <v>36766071</v>
      </c>
      <c r="AB170" s="2">
        <v>38961544</v>
      </c>
      <c r="AC170" s="2">
        <v>41139859</v>
      </c>
      <c r="AD170" s="2">
        <v>43105506</v>
      </c>
      <c r="AE170" s="2">
        <v>44872180</v>
      </c>
      <c r="AF170" s="2">
        <v>46475288</v>
      </c>
      <c r="AG170" s="2">
        <v>47791237</v>
      </c>
      <c r="AH170" s="1">
        <f>(Table1[[#This Row],[2050_BUILDINGS]]/Table1[[#This Row],[2020_BUILDINGS]])-1</f>
        <v>0.28812537673297167</v>
      </c>
      <c r="AI170" s="1">
        <f>(Table1[[#This Row],[2050_DWELLINGS]]/Table1[[#This Row],[2020_DWELLINGS]])-1</f>
        <v>0.22647887323943672</v>
      </c>
      <c r="AJ170" s="1">
        <f>(Table1[[#This Row],[2050_OCCUPANTS]]/Table1[[#This Row],[2020_OCCUPANTS]])-1</f>
        <v>0.22318542462533064</v>
      </c>
      <c r="AK170" s="1">
        <f>(Table1[[#This Row],[2050_TOTAL_REPL_COST_USD]]/Table1[[#This Row],[2020_TOTAL_REPL_COST_USD]])-1</f>
        <v>0.29987338054153234</v>
      </c>
      <c r="AL170"/>
      <c r="AM170"/>
    </row>
    <row r="171" spans="1:39" x14ac:dyDescent="0.2">
      <c r="A171" t="s">
        <v>638</v>
      </c>
      <c r="B171" t="s">
        <v>681</v>
      </c>
      <c r="C171" t="s">
        <v>698</v>
      </c>
      <c r="D171" t="s">
        <v>1197</v>
      </c>
      <c r="E171" t="s">
        <v>1198</v>
      </c>
      <c r="F171" s="2">
        <v>5761</v>
      </c>
      <c r="G171" s="2">
        <v>6089</v>
      </c>
      <c r="H171" s="2">
        <v>6425</v>
      </c>
      <c r="I171" s="2">
        <v>6709</v>
      </c>
      <c r="J171" s="2">
        <v>6978</v>
      </c>
      <c r="K171" s="2">
        <v>7210</v>
      </c>
      <c r="L171" s="2">
        <v>7413</v>
      </c>
      <c r="M171" s="2">
        <v>6155</v>
      </c>
      <c r="N171" s="2">
        <v>6475</v>
      </c>
      <c r="O171" s="2">
        <v>6781</v>
      </c>
      <c r="P171" s="2">
        <v>7044</v>
      </c>
      <c r="Q171" s="2">
        <v>7261</v>
      </c>
      <c r="R171" s="2">
        <v>7451</v>
      </c>
      <c r="S171" s="2">
        <v>7586</v>
      </c>
      <c r="T171" s="2">
        <v>23462</v>
      </c>
      <c r="U171" s="2">
        <v>24643</v>
      </c>
      <c r="V171" s="2">
        <v>25742</v>
      </c>
      <c r="W171" s="2">
        <v>26711</v>
      </c>
      <c r="X171" s="2">
        <v>27514</v>
      </c>
      <c r="Y171" s="2">
        <v>28183</v>
      </c>
      <c r="Z171" s="2">
        <v>28652</v>
      </c>
      <c r="AA171" s="2">
        <v>126609316</v>
      </c>
      <c r="AB171" s="2">
        <v>134169774</v>
      </c>
      <c r="AC171" s="2">
        <v>141671105</v>
      </c>
      <c r="AD171" s="2">
        <v>148440087</v>
      </c>
      <c r="AE171" s="2">
        <v>154523886</v>
      </c>
      <c r="AF171" s="2">
        <v>160044447</v>
      </c>
      <c r="AG171" s="2">
        <v>164576086</v>
      </c>
      <c r="AH171" s="1">
        <f>(Table1[[#This Row],[2050_BUILDINGS]]/Table1[[#This Row],[2020_BUILDINGS]])-1</f>
        <v>0.28675577156743626</v>
      </c>
      <c r="AI171" s="1">
        <f>(Table1[[#This Row],[2050_DWELLINGS]]/Table1[[#This Row],[2020_DWELLINGS]])-1</f>
        <v>0.23249390739236397</v>
      </c>
      <c r="AJ171" s="1">
        <f>(Table1[[#This Row],[2050_OCCUPANTS]]/Table1[[#This Row],[2020_OCCUPANTS]])-1</f>
        <v>0.22120876310629956</v>
      </c>
      <c r="AK171" s="1">
        <f>(Table1[[#This Row],[2050_TOTAL_REPL_COST_USD]]/Table1[[#This Row],[2020_TOTAL_REPL_COST_USD]])-1</f>
        <v>0.29987343111465825</v>
      </c>
      <c r="AL171"/>
      <c r="AM171"/>
    </row>
    <row r="172" spans="1:39" x14ac:dyDescent="0.2">
      <c r="A172" t="s">
        <v>638</v>
      </c>
      <c r="B172" t="s">
        <v>681</v>
      </c>
      <c r="C172" t="s">
        <v>699</v>
      </c>
      <c r="D172" t="s">
        <v>1199</v>
      </c>
      <c r="E172" t="s">
        <v>1200</v>
      </c>
      <c r="F172" s="2">
        <v>21553</v>
      </c>
      <c r="G172" s="2">
        <v>22769</v>
      </c>
      <c r="H172" s="2">
        <v>23958</v>
      </c>
      <c r="I172" s="2">
        <v>25040</v>
      </c>
      <c r="J172" s="2">
        <v>26025</v>
      </c>
      <c r="K172" s="2">
        <v>26911</v>
      </c>
      <c r="L172" s="2">
        <v>27636</v>
      </c>
      <c r="M172" s="2">
        <v>22994</v>
      </c>
      <c r="N172" s="2">
        <v>24181</v>
      </c>
      <c r="O172" s="2">
        <v>25275</v>
      </c>
      <c r="P172" s="2">
        <v>26251</v>
      </c>
      <c r="Q172" s="2">
        <v>27073</v>
      </c>
      <c r="R172" s="2">
        <v>27756</v>
      </c>
      <c r="S172" s="2">
        <v>28238</v>
      </c>
      <c r="T172" s="2">
        <v>87462</v>
      </c>
      <c r="U172" s="2">
        <v>91858</v>
      </c>
      <c r="V172" s="2">
        <v>95953</v>
      </c>
      <c r="W172" s="2">
        <v>99572</v>
      </c>
      <c r="X172" s="2">
        <v>102569</v>
      </c>
      <c r="Y172" s="2">
        <v>105082</v>
      </c>
      <c r="Z172" s="2">
        <v>106815</v>
      </c>
      <c r="AA172" s="2">
        <v>471969322</v>
      </c>
      <c r="AB172" s="2">
        <v>500152932</v>
      </c>
      <c r="AC172" s="2">
        <v>528116093</v>
      </c>
      <c r="AD172" s="2">
        <v>553349259</v>
      </c>
      <c r="AE172" s="2">
        <v>576028219</v>
      </c>
      <c r="AF172" s="2">
        <v>596607535</v>
      </c>
      <c r="AG172" s="2">
        <v>613500391</v>
      </c>
      <c r="AH172" s="1">
        <f>(Table1[[#This Row],[2050_BUILDINGS]]/Table1[[#This Row],[2020_BUILDINGS]])-1</f>
        <v>0.28223449171809034</v>
      </c>
      <c r="AI172" s="1">
        <f>(Table1[[#This Row],[2050_DWELLINGS]]/Table1[[#This Row],[2020_DWELLINGS]])-1</f>
        <v>0.22805949378098633</v>
      </c>
      <c r="AJ172" s="1">
        <f>(Table1[[#This Row],[2050_OCCUPANTS]]/Table1[[#This Row],[2020_OCCUPANTS]])-1</f>
        <v>0.22127323866364823</v>
      </c>
      <c r="AK172" s="1">
        <f>(Table1[[#This Row],[2050_TOTAL_REPL_COST_USD]]/Table1[[#This Row],[2020_TOTAL_REPL_COST_USD]])-1</f>
        <v>0.29987345024937873</v>
      </c>
      <c r="AL172"/>
      <c r="AM172"/>
    </row>
    <row r="173" spans="1:39" x14ac:dyDescent="0.2">
      <c r="A173" t="s">
        <v>638</v>
      </c>
      <c r="B173" t="s">
        <v>681</v>
      </c>
      <c r="C173" t="s">
        <v>700</v>
      </c>
      <c r="D173" t="s">
        <v>1201</v>
      </c>
      <c r="E173" t="s">
        <v>1202</v>
      </c>
      <c r="F173" s="2">
        <v>1916</v>
      </c>
      <c r="G173" s="2">
        <v>2029</v>
      </c>
      <c r="H173" s="2">
        <v>2141</v>
      </c>
      <c r="I173" s="2">
        <v>2234</v>
      </c>
      <c r="J173" s="2">
        <v>2329</v>
      </c>
      <c r="K173" s="2">
        <v>2408</v>
      </c>
      <c r="L173" s="2">
        <v>2472</v>
      </c>
      <c r="M173" s="2">
        <v>2049</v>
      </c>
      <c r="N173" s="2">
        <v>2160</v>
      </c>
      <c r="O173" s="2">
        <v>2254</v>
      </c>
      <c r="P173" s="2">
        <v>2346</v>
      </c>
      <c r="Q173" s="2">
        <v>2423</v>
      </c>
      <c r="R173" s="2">
        <v>2484</v>
      </c>
      <c r="S173" s="2">
        <v>2525</v>
      </c>
      <c r="T173" s="2">
        <v>7849</v>
      </c>
      <c r="U173" s="2">
        <v>8242</v>
      </c>
      <c r="V173" s="2">
        <v>8608</v>
      </c>
      <c r="W173" s="2">
        <v>8932</v>
      </c>
      <c r="X173" s="2">
        <v>9200</v>
      </c>
      <c r="Y173" s="2">
        <v>9422</v>
      </c>
      <c r="Z173" s="2">
        <v>9582</v>
      </c>
      <c r="AA173" s="2">
        <v>42344549</v>
      </c>
      <c r="AB173" s="2">
        <v>44873150</v>
      </c>
      <c r="AC173" s="2">
        <v>47381971</v>
      </c>
      <c r="AD173" s="2">
        <v>49645861</v>
      </c>
      <c r="AE173" s="2">
        <v>51680593</v>
      </c>
      <c r="AF173" s="2">
        <v>53526945</v>
      </c>
      <c r="AG173" s="2">
        <v>55042561</v>
      </c>
      <c r="AH173" s="1">
        <f>(Table1[[#This Row],[2050_BUILDINGS]]/Table1[[#This Row],[2020_BUILDINGS]])-1</f>
        <v>0.29018789144050094</v>
      </c>
      <c r="AI173" s="1">
        <f>(Table1[[#This Row],[2050_DWELLINGS]]/Table1[[#This Row],[2020_DWELLINGS]])-1</f>
        <v>0.23230844314299648</v>
      </c>
      <c r="AJ173" s="1">
        <f>(Table1[[#This Row],[2050_OCCUPANTS]]/Table1[[#This Row],[2020_OCCUPANTS]])-1</f>
        <v>0.22079245763791566</v>
      </c>
      <c r="AK173" s="1">
        <f>(Table1[[#This Row],[2050_TOTAL_REPL_COST_USD]]/Table1[[#This Row],[2020_TOTAL_REPL_COST_USD]])-1</f>
        <v>0.29987359175793804</v>
      </c>
      <c r="AL173"/>
      <c r="AM173"/>
    </row>
    <row r="174" spans="1:39" x14ac:dyDescent="0.2">
      <c r="A174" t="s">
        <v>638</v>
      </c>
      <c r="B174" t="s">
        <v>681</v>
      </c>
      <c r="C174" t="s">
        <v>701</v>
      </c>
      <c r="D174" t="s">
        <v>1203</v>
      </c>
      <c r="E174" t="s">
        <v>1204</v>
      </c>
      <c r="F174" s="2">
        <v>1255</v>
      </c>
      <c r="G174" s="2">
        <v>1327</v>
      </c>
      <c r="H174" s="2">
        <v>1394</v>
      </c>
      <c r="I174" s="2">
        <v>1463</v>
      </c>
      <c r="J174" s="2">
        <v>1518</v>
      </c>
      <c r="K174" s="2">
        <v>1571</v>
      </c>
      <c r="L174" s="2">
        <v>1609</v>
      </c>
      <c r="M174" s="2">
        <v>1343</v>
      </c>
      <c r="N174" s="2">
        <v>1412</v>
      </c>
      <c r="O174" s="2">
        <v>1475</v>
      </c>
      <c r="P174" s="2">
        <v>1536</v>
      </c>
      <c r="Q174" s="2">
        <v>1584</v>
      </c>
      <c r="R174" s="2">
        <v>1626</v>
      </c>
      <c r="S174" s="2">
        <v>1653</v>
      </c>
      <c r="T174" s="2">
        <v>5187</v>
      </c>
      <c r="U174" s="2">
        <v>5437</v>
      </c>
      <c r="V174" s="2">
        <v>5681</v>
      </c>
      <c r="W174" s="2">
        <v>5898</v>
      </c>
      <c r="X174" s="2">
        <v>6070</v>
      </c>
      <c r="Y174" s="2">
        <v>6225</v>
      </c>
      <c r="Z174" s="2">
        <v>6330</v>
      </c>
      <c r="AA174" s="2">
        <v>27945708</v>
      </c>
      <c r="AB174" s="2">
        <v>29614475</v>
      </c>
      <c r="AC174" s="2">
        <v>31270201</v>
      </c>
      <c r="AD174" s="2">
        <v>32764284</v>
      </c>
      <c r="AE174" s="2">
        <v>34107109</v>
      </c>
      <c r="AF174" s="2">
        <v>35325633</v>
      </c>
      <c r="AG174" s="2">
        <v>36325877</v>
      </c>
      <c r="AH174" s="1">
        <f>(Table1[[#This Row],[2050_BUILDINGS]]/Table1[[#This Row],[2020_BUILDINGS]])-1</f>
        <v>0.28207171314741042</v>
      </c>
      <c r="AI174" s="1">
        <f>(Table1[[#This Row],[2050_DWELLINGS]]/Table1[[#This Row],[2020_DWELLINGS]])-1</f>
        <v>0.23082650781831715</v>
      </c>
      <c r="AJ174" s="1">
        <f>(Table1[[#This Row],[2050_OCCUPANTS]]/Table1[[#This Row],[2020_OCCUPANTS]])-1</f>
        <v>0.22035858877964132</v>
      </c>
      <c r="AK174" s="1">
        <f>(Table1[[#This Row],[2050_TOTAL_REPL_COST_USD]]/Table1[[#This Row],[2020_TOTAL_REPL_COST_USD]])-1</f>
        <v>0.29987320414283292</v>
      </c>
      <c r="AL174"/>
      <c r="AM174"/>
    </row>
    <row r="175" spans="1:39" x14ac:dyDescent="0.2">
      <c r="A175" t="s">
        <v>638</v>
      </c>
      <c r="B175" t="s">
        <v>681</v>
      </c>
      <c r="C175" t="s">
        <v>702</v>
      </c>
      <c r="D175" t="s">
        <v>1205</v>
      </c>
      <c r="E175" t="s">
        <v>1206</v>
      </c>
      <c r="F175" s="2">
        <v>1405</v>
      </c>
      <c r="G175" s="2">
        <v>1485</v>
      </c>
      <c r="H175" s="2">
        <v>1563</v>
      </c>
      <c r="I175" s="2">
        <v>1631</v>
      </c>
      <c r="J175" s="2">
        <v>1694</v>
      </c>
      <c r="K175" s="2">
        <v>1754</v>
      </c>
      <c r="L175" s="2">
        <v>1799</v>
      </c>
      <c r="M175" s="2">
        <v>1498</v>
      </c>
      <c r="N175" s="2">
        <v>1573</v>
      </c>
      <c r="O175" s="2">
        <v>1647</v>
      </c>
      <c r="P175" s="2">
        <v>1714</v>
      </c>
      <c r="Q175" s="2">
        <v>1766</v>
      </c>
      <c r="R175" s="2">
        <v>1812</v>
      </c>
      <c r="S175" s="2">
        <v>1838</v>
      </c>
      <c r="T175" s="2">
        <v>5777</v>
      </c>
      <c r="U175" s="2">
        <v>6067</v>
      </c>
      <c r="V175" s="2">
        <v>6338</v>
      </c>
      <c r="W175" s="2">
        <v>6580</v>
      </c>
      <c r="X175" s="2">
        <v>6771</v>
      </c>
      <c r="Y175" s="2">
        <v>6941</v>
      </c>
      <c r="Z175" s="2">
        <v>7054</v>
      </c>
      <c r="AA175" s="2">
        <v>31164292</v>
      </c>
      <c r="AB175" s="2">
        <v>33025267</v>
      </c>
      <c r="AC175" s="2">
        <v>34871676</v>
      </c>
      <c r="AD175" s="2">
        <v>36537832</v>
      </c>
      <c r="AE175" s="2">
        <v>38035335</v>
      </c>
      <c r="AF175" s="2">
        <v>39394193</v>
      </c>
      <c r="AG175" s="2">
        <v>40509631</v>
      </c>
      <c r="AH175" s="1">
        <f>(Table1[[#This Row],[2050_BUILDINGS]]/Table1[[#This Row],[2020_BUILDINGS]])-1</f>
        <v>0.28042704626334514</v>
      </c>
      <c r="AI175" s="1">
        <f>(Table1[[#This Row],[2050_DWELLINGS]]/Table1[[#This Row],[2020_DWELLINGS]])-1</f>
        <v>0.22696929238985319</v>
      </c>
      <c r="AJ175" s="1">
        <f>(Table1[[#This Row],[2050_OCCUPANTS]]/Table1[[#This Row],[2020_OCCUPANTS]])-1</f>
        <v>0.22104898736368361</v>
      </c>
      <c r="AK175" s="1">
        <f>(Table1[[#This Row],[2050_TOTAL_REPL_COST_USD]]/Table1[[#This Row],[2020_TOTAL_REPL_COST_USD]])-1</f>
        <v>0.29987329729807444</v>
      </c>
      <c r="AL175"/>
      <c r="AM175"/>
    </row>
    <row r="176" spans="1:39" x14ac:dyDescent="0.2">
      <c r="A176" t="s">
        <v>638</v>
      </c>
      <c r="B176" t="s">
        <v>681</v>
      </c>
      <c r="C176" t="s">
        <v>703</v>
      </c>
      <c r="D176" t="s">
        <v>1207</v>
      </c>
      <c r="E176" t="s">
        <v>1208</v>
      </c>
      <c r="F176" s="2">
        <v>6071</v>
      </c>
      <c r="G176" s="2">
        <v>6423</v>
      </c>
      <c r="H176" s="2">
        <v>6759</v>
      </c>
      <c r="I176" s="2">
        <v>7071</v>
      </c>
      <c r="J176" s="2">
        <v>7341</v>
      </c>
      <c r="K176" s="2">
        <v>7595</v>
      </c>
      <c r="L176" s="2">
        <v>7801</v>
      </c>
      <c r="M176" s="2">
        <v>6483</v>
      </c>
      <c r="N176" s="2">
        <v>6825</v>
      </c>
      <c r="O176" s="2">
        <v>7139</v>
      </c>
      <c r="P176" s="2">
        <v>7413</v>
      </c>
      <c r="Q176" s="2">
        <v>7646</v>
      </c>
      <c r="R176" s="2">
        <v>7842</v>
      </c>
      <c r="S176" s="2">
        <v>7979</v>
      </c>
      <c r="T176" s="2">
        <v>24700</v>
      </c>
      <c r="U176" s="2">
        <v>25941</v>
      </c>
      <c r="V176" s="2">
        <v>27095</v>
      </c>
      <c r="W176" s="2">
        <v>28117</v>
      </c>
      <c r="X176" s="2">
        <v>28962</v>
      </c>
      <c r="Y176" s="2">
        <v>29681</v>
      </c>
      <c r="Z176" s="2">
        <v>30167</v>
      </c>
      <c r="AA176" s="2">
        <v>133291054</v>
      </c>
      <c r="AB176" s="2">
        <v>141250525</v>
      </c>
      <c r="AC176" s="2">
        <v>149147734</v>
      </c>
      <c r="AD176" s="2">
        <v>156273943</v>
      </c>
      <c r="AE176" s="2">
        <v>162678815</v>
      </c>
      <c r="AF176" s="2">
        <v>168490718</v>
      </c>
      <c r="AG176" s="2">
        <v>173261510</v>
      </c>
      <c r="AH176" s="1">
        <f>(Table1[[#This Row],[2050_BUILDINGS]]/Table1[[#This Row],[2020_BUILDINGS]])-1</f>
        <v>0.28496129138527415</v>
      </c>
      <c r="AI176" s="1">
        <f>(Table1[[#This Row],[2050_DWELLINGS]]/Table1[[#This Row],[2020_DWELLINGS]])-1</f>
        <v>0.23075736541724501</v>
      </c>
      <c r="AJ176" s="1">
        <f>(Table1[[#This Row],[2050_OCCUPANTS]]/Table1[[#This Row],[2020_OCCUPANTS]])-1</f>
        <v>0.22133603238866395</v>
      </c>
      <c r="AK176" s="1">
        <f>(Table1[[#This Row],[2050_TOTAL_REPL_COST_USD]]/Table1[[#This Row],[2020_TOTAL_REPL_COST_USD]])-1</f>
        <v>0.29987350839014293</v>
      </c>
      <c r="AL176"/>
      <c r="AM176"/>
    </row>
    <row r="177" spans="1:39" x14ac:dyDescent="0.2">
      <c r="A177" t="s">
        <v>145</v>
      </c>
      <c r="B177" t="s">
        <v>150</v>
      </c>
      <c r="C177" t="s">
        <v>151</v>
      </c>
      <c r="D177" t="s">
        <v>1209</v>
      </c>
      <c r="E177" t="s">
        <v>1210</v>
      </c>
      <c r="F177" s="2">
        <v>9600</v>
      </c>
      <c r="G177" s="2">
        <v>10303</v>
      </c>
      <c r="H177" s="2">
        <v>10886</v>
      </c>
      <c r="I177" s="2">
        <v>11380</v>
      </c>
      <c r="J177" s="2">
        <v>11889</v>
      </c>
      <c r="K177" s="2">
        <v>12357</v>
      </c>
      <c r="L177" s="2">
        <v>12832</v>
      </c>
      <c r="M177" s="2">
        <v>9888</v>
      </c>
      <c r="N177" s="2">
        <v>10609</v>
      </c>
      <c r="O177" s="2">
        <v>11222</v>
      </c>
      <c r="P177" s="2">
        <v>11729</v>
      </c>
      <c r="Q177" s="2">
        <v>12244</v>
      </c>
      <c r="R177" s="2">
        <v>12654</v>
      </c>
      <c r="S177" s="2">
        <v>13068</v>
      </c>
      <c r="T177" s="2">
        <v>58374</v>
      </c>
      <c r="U177" s="2">
        <v>62630</v>
      </c>
      <c r="V177" s="2">
        <v>66167</v>
      </c>
      <c r="W177" s="2">
        <v>69128</v>
      </c>
      <c r="X177" s="2">
        <v>72082</v>
      </c>
      <c r="Y177" s="2">
        <v>74446</v>
      </c>
      <c r="Z177" s="2">
        <v>76807</v>
      </c>
      <c r="AA177" s="2">
        <v>120864231</v>
      </c>
      <c r="AB177" s="2">
        <v>130028545</v>
      </c>
      <c r="AC177" s="2">
        <v>137906422</v>
      </c>
      <c r="AD177" s="2">
        <v>144653027</v>
      </c>
      <c r="AE177" s="2">
        <v>151597921</v>
      </c>
      <c r="AF177" s="2">
        <v>157922185</v>
      </c>
      <c r="AG177" s="2">
        <v>164201722</v>
      </c>
      <c r="AH177" s="1">
        <f>(Table1[[#This Row],[2050_BUILDINGS]]/Table1[[#This Row],[2020_BUILDINGS]])-1</f>
        <v>0.33666666666666667</v>
      </c>
      <c r="AI177" s="1">
        <f>(Table1[[#This Row],[2050_DWELLINGS]]/Table1[[#This Row],[2020_DWELLINGS]])-1</f>
        <v>0.32160194174757284</v>
      </c>
      <c r="AJ177" s="1">
        <f>(Table1[[#This Row],[2050_OCCUPANTS]]/Table1[[#This Row],[2020_OCCUPANTS]])-1</f>
        <v>0.31577414602391474</v>
      </c>
      <c r="AK177" s="1">
        <f>(Table1[[#This Row],[2050_TOTAL_REPL_COST_USD]]/Table1[[#This Row],[2020_TOTAL_REPL_COST_USD]])-1</f>
        <v>0.35856341153570903</v>
      </c>
      <c r="AL177"/>
      <c r="AM177"/>
    </row>
    <row r="178" spans="1:39" x14ac:dyDescent="0.2">
      <c r="A178" t="s">
        <v>145</v>
      </c>
      <c r="B178" t="s">
        <v>150</v>
      </c>
      <c r="C178" t="s">
        <v>152</v>
      </c>
      <c r="D178" t="s">
        <v>1211</v>
      </c>
      <c r="E178" t="s">
        <v>1212</v>
      </c>
      <c r="F178" s="2">
        <v>23279</v>
      </c>
      <c r="G178" s="2">
        <v>24990</v>
      </c>
      <c r="H178" s="2">
        <v>26414</v>
      </c>
      <c r="I178" s="2">
        <v>27601</v>
      </c>
      <c r="J178" s="2">
        <v>28826</v>
      </c>
      <c r="K178" s="2">
        <v>29965</v>
      </c>
      <c r="L178" s="2">
        <v>31103</v>
      </c>
      <c r="M178" s="2">
        <v>23991</v>
      </c>
      <c r="N178" s="2">
        <v>25746</v>
      </c>
      <c r="O178" s="2">
        <v>27216</v>
      </c>
      <c r="P178" s="2">
        <v>28448</v>
      </c>
      <c r="Q178" s="2">
        <v>29677</v>
      </c>
      <c r="R178" s="2">
        <v>30675</v>
      </c>
      <c r="S178" s="2">
        <v>31668</v>
      </c>
      <c r="T178" s="2">
        <v>141274</v>
      </c>
      <c r="U178" s="2">
        <v>151574</v>
      </c>
      <c r="V178" s="2">
        <v>160151</v>
      </c>
      <c r="W178" s="2">
        <v>167305</v>
      </c>
      <c r="X178" s="2">
        <v>174456</v>
      </c>
      <c r="Y178" s="2">
        <v>180172</v>
      </c>
      <c r="Z178" s="2">
        <v>185888</v>
      </c>
      <c r="AA178" s="2">
        <v>292513641</v>
      </c>
      <c r="AB178" s="2">
        <v>314692944</v>
      </c>
      <c r="AC178" s="2">
        <v>333758872</v>
      </c>
      <c r="AD178" s="2">
        <v>350086878</v>
      </c>
      <c r="AE178" s="2">
        <v>366894827</v>
      </c>
      <c r="AF178" s="2">
        <v>382200698</v>
      </c>
      <c r="AG178" s="2">
        <v>397398324</v>
      </c>
      <c r="AH178" s="1">
        <f>(Table1[[#This Row],[2050_BUILDINGS]]/Table1[[#This Row],[2020_BUILDINGS]])-1</f>
        <v>0.33609691137935482</v>
      </c>
      <c r="AI178" s="1">
        <f>(Table1[[#This Row],[2050_DWELLINGS]]/Table1[[#This Row],[2020_DWELLINGS]])-1</f>
        <v>0.31999499812429666</v>
      </c>
      <c r="AJ178" s="1">
        <f>(Table1[[#This Row],[2050_OCCUPANTS]]/Table1[[#This Row],[2020_OCCUPANTS]])-1</f>
        <v>0.31579766977646284</v>
      </c>
      <c r="AK178" s="1">
        <f>(Table1[[#This Row],[2050_TOTAL_REPL_COST_USD]]/Table1[[#This Row],[2020_TOTAL_REPL_COST_USD]])-1</f>
        <v>0.35856339089499079</v>
      </c>
      <c r="AL178"/>
      <c r="AM178"/>
    </row>
    <row r="179" spans="1:39" x14ac:dyDescent="0.2">
      <c r="A179" t="s">
        <v>145</v>
      </c>
      <c r="B179" t="s">
        <v>150</v>
      </c>
      <c r="C179" t="s">
        <v>153</v>
      </c>
      <c r="D179" t="s">
        <v>1213</v>
      </c>
      <c r="E179" t="s">
        <v>1214</v>
      </c>
      <c r="F179" s="2">
        <v>15774</v>
      </c>
      <c r="G179" s="2">
        <v>16935</v>
      </c>
      <c r="H179" s="2">
        <v>17906</v>
      </c>
      <c r="I179" s="2">
        <v>18711</v>
      </c>
      <c r="J179" s="2">
        <v>19548</v>
      </c>
      <c r="K179" s="2">
        <v>20312</v>
      </c>
      <c r="L179" s="2">
        <v>21094</v>
      </c>
      <c r="M179" s="2">
        <v>16253</v>
      </c>
      <c r="N179" s="2">
        <v>17445</v>
      </c>
      <c r="O179" s="2">
        <v>18449</v>
      </c>
      <c r="P179" s="2">
        <v>19284</v>
      </c>
      <c r="Q179" s="2">
        <v>20119</v>
      </c>
      <c r="R179" s="2">
        <v>20797</v>
      </c>
      <c r="S179" s="2">
        <v>21465</v>
      </c>
      <c r="T179" s="2">
        <v>95770</v>
      </c>
      <c r="U179" s="2">
        <v>102750</v>
      </c>
      <c r="V179" s="2">
        <v>108566</v>
      </c>
      <c r="W179" s="2">
        <v>113414</v>
      </c>
      <c r="X179" s="2">
        <v>118255</v>
      </c>
      <c r="Y179" s="2">
        <v>122130</v>
      </c>
      <c r="Z179" s="2">
        <v>126008</v>
      </c>
      <c r="AA179" s="2">
        <v>198289617</v>
      </c>
      <c r="AB179" s="2">
        <v>213324553</v>
      </c>
      <c r="AC179" s="2">
        <v>226249002</v>
      </c>
      <c r="AD179" s="2">
        <v>237317455</v>
      </c>
      <c r="AE179" s="2">
        <v>248711248</v>
      </c>
      <c r="AF179" s="2">
        <v>259086820</v>
      </c>
      <c r="AG179" s="2">
        <v>269389019</v>
      </c>
      <c r="AH179" s="1">
        <f>(Table1[[#This Row],[2050_BUILDINGS]]/Table1[[#This Row],[2020_BUILDINGS]])-1</f>
        <v>0.3372638519082034</v>
      </c>
      <c r="AI179" s="1">
        <f>(Table1[[#This Row],[2050_DWELLINGS]]/Table1[[#This Row],[2020_DWELLINGS]])-1</f>
        <v>0.32067925921368357</v>
      </c>
      <c r="AJ179" s="1">
        <f>(Table1[[#This Row],[2050_OCCUPANTS]]/Table1[[#This Row],[2020_OCCUPANTS]])-1</f>
        <v>0.31573561658139293</v>
      </c>
      <c r="AK179" s="1">
        <f>(Table1[[#This Row],[2050_TOTAL_REPL_COST_USD]]/Table1[[#This Row],[2020_TOTAL_REPL_COST_USD]])-1</f>
        <v>0.35856341383724599</v>
      </c>
      <c r="AL179"/>
      <c r="AM179"/>
    </row>
    <row r="180" spans="1:39" x14ac:dyDescent="0.2">
      <c r="A180" t="s">
        <v>145</v>
      </c>
      <c r="B180" t="s">
        <v>150</v>
      </c>
      <c r="C180" t="s">
        <v>154</v>
      </c>
      <c r="D180" t="s">
        <v>1215</v>
      </c>
      <c r="E180" t="s">
        <v>1216</v>
      </c>
      <c r="F180" s="2">
        <v>21320</v>
      </c>
      <c r="G180" s="2">
        <v>22887</v>
      </c>
      <c r="H180" s="2">
        <v>24192</v>
      </c>
      <c r="I180" s="2">
        <v>25289</v>
      </c>
      <c r="J180" s="2">
        <v>26415</v>
      </c>
      <c r="K180" s="2">
        <v>27457</v>
      </c>
      <c r="L180" s="2">
        <v>28495</v>
      </c>
      <c r="M180" s="2">
        <v>21962</v>
      </c>
      <c r="N180" s="2">
        <v>23580</v>
      </c>
      <c r="O180" s="2">
        <v>24932</v>
      </c>
      <c r="P180" s="2">
        <v>26059</v>
      </c>
      <c r="Q180" s="2">
        <v>27186</v>
      </c>
      <c r="R180" s="2">
        <v>28096</v>
      </c>
      <c r="S180" s="2">
        <v>29008</v>
      </c>
      <c r="T180" s="2">
        <v>129410</v>
      </c>
      <c r="U180" s="2">
        <v>138837</v>
      </c>
      <c r="V180" s="2">
        <v>146701</v>
      </c>
      <c r="W180" s="2">
        <v>153248</v>
      </c>
      <c r="X180" s="2">
        <v>159790</v>
      </c>
      <c r="Y180" s="2">
        <v>165040</v>
      </c>
      <c r="Z180" s="2">
        <v>170273</v>
      </c>
      <c r="AA180" s="2">
        <v>267942356</v>
      </c>
      <c r="AB180" s="2">
        <v>288258593</v>
      </c>
      <c r="AC180" s="2">
        <v>305722968</v>
      </c>
      <c r="AD180" s="2">
        <v>320679430</v>
      </c>
      <c r="AE180" s="2">
        <v>336075488</v>
      </c>
      <c r="AF180" s="2">
        <v>350095664</v>
      </c>
      <c r="AG180" s="2">
        <v>364016686</v>
      </c>
      <c r="AH180" s="1">
        <f>(Table1[[#This Row],[2050_BUILDINGS]]/Table1[[#This Row],[2020_BUILDINGS]])-1</f>
        <v>0.33653846153846145</v>
      </c>
      <c r="AI180" s="1">
        <f>(Table1[[#This Row],[2050_DWELLINGS]]/Table1[[#This Row],[2020_DWELLINGS]])-1</f>
        <v>0.32082688279755933</v>
      </c>
      <c r="AJ180" s="1">
        <f>(Table1[[#This Row],[2050_OCCUPANTS]]/Table1[[#This Row],[2020_OCCUPANTS]])-1</f>
        <v>0.31576385132524543</v>
      </c>
      <c r="AK180" s="1">
        <f>(Table1[[#This Row],[2050_TOTAL_REPL_COST_USD]]/Table1[[#This Row],[2020_TOTAL_REPL_COST_USD]])-1</f>
        <v>0.35856342921758877</v>
      </c>
      <c r="AL180"/>
      <c r="AM180"/>
    </row>
    <row r="181" spans="1:39" x14ac:dyDescent="0.2">
      <c r="A181" t="s">
        <v>145</v>
      </c>
      <c r="B181" t="s">
        <v>150</v>
      </c>
      <c r="C181" t="s">
        <v>155</v>
      </c>
      <c r="D181" t="s">
        <v>1217</v>
      </c>
      <c r="E181" t="s">
        <v>1218</v>
      </c>
      <c r="F181" s="2">
        <v>84867</v>
      </c>
      <c r="G181" s="2">
        <v>91090</v>
      </c>
      <c r="H181" s="2">
        <v>96294</v>
      </c>
      <c r="I181" s="2">
        <v>100644</v>
      </c>
      <c r="J181" s="2">
        <v>105134</v>
      </c>
      <c r="K181" s="2">
        <v>109301</v>
      </c>
      <c r="L181" s="2">
        <v>113437</v>
      </c>
      <c r="M181" s="2">
        <v>87429</v>
      </c>
      <c r="N181" s="2">
        <v>93850</v>
      </c>
      <c r="O181" s="2">
        <v>99221</v>
      </c>
      <c r="P181" s="2">
        <v>103725</v>
      </c>
      <c r="Q181" s="2">
        <v>108229</v>
      </c>
      <c r="R181" s="2">
        <v>111846</v>
      </c>
      <c r="S181" s="2">
        <v>115471</v>
      </c>
      <c r="T181" s="2">
        <v>515036</v>
      </c>
      <c r="U181" s="2">
        <v>552565</v>
      </c>
      <c r="V181" s="2">
        <v>583842</v>
      </c>
      <c r="W181" s="2">
        <v>609912</v>
      </c>
      <c r="X181" s="2">
        <v>635977</v>
      </c>
      <c r="Y181" s="2">
        <v>656822</v>
      </c>
      <c r="Z181" s="2">
        <v>677675</v>
      </c>
      <c r="AA181" s="2">
        <v>1066371772</v>
      </c>
      <c r="AB181" s="2">
        <v>1147227481</v>
      </c>
      <c r="AC181" s="2">
        <v>1216733161</v>
      </c>
      <c r="AD181" s="2">
        <v>1276257665</v>
      </c>
      <c r="AE181" s="2">
        <v>1337531763</v>
      </c>
      <c r="AF181" s="2">
        <v>1393330018</v>
      </c>
      <c r="AG181" s="2">
        <v>1448733678</v>
      </c>
      <c r="AH181" s="1">
        <f>(Table1[[#This Row],[2050_BUILDINGS]]/Table1[[#This Row],[2020_BUILDINGS]])-1</f>
        <v>0.33664439652632949</v>
      </c>
      <c r="AI181" s="1">
        <f>(Table1[[#This Row],[2050_DWELLINGS]]/Table1[[#This Row],[2020_DWELLINGS]])-1</f>
        <v>0.3207402578091938</v>
      </c>
      <c r="AJ181" s="1">
        <f>(Table1[[#This Row],[2050_OCCUPANTS]]/Table1[[#This Row],[2020_OCCUPANTS]])-1</f>
        <v>0.31578180942691381</v>
      </c>
      <c r="AK181" s="1">
        <f>(Table1[[#This Row],[2050_TOTAL_REPL_COST_USD]]/Table1[[#This Row],[2020_TOTAL_REPL_COST_USD]])-1</f>
        <v>0.35856341666178304</v>
      </c>
      <c r="AL181"/>
      <c r="AM181"/>
    </row>
    <row r="182" spans="1:39" x14ac:dyDescent="0.2">
      <c r="A182" t="s">
        <v>145</v>
      </c>
      <c r="B182" t="s">
        <v>150</v>
      </c>
      <c r="C182" t="s">
        <v>156</v>
      </c>
      <c r="D182" t="s">
        <v>1219</v>
      </c>
      <c r="E182" t="s">
        <v>1220</v>
      </c>
      <c r="F182" s="2">
        <v>7348</v>
      </c>
      <c r="G182" s="2">
        <v>7881</v>
      </c>
      <c r="H182" s="2">
        <v>8327</v>
      </c>
      <c r="I182" s="2">
        <v>8700</v>
      </c>
      <c r="J182" s="2">
        <v>9093</v>
      </c>
      <c r="K182" s="2">
        <v>9450</v>
      </c>
      <c r="L182" s="2">
        <v>9815</v>
      </c>
      <c r="M182" s="2">
        <v>7570</v>
      </c>
      <c r="N182" s="2">
        <v>8125</v>
      </c>
      <c r="O182" s="2">
        <v>8582</v>
      </c>
      <c r="P182" s="2">
        <v>8966</v>
      </c>
      <c r="Q182" s="2">
        <v>9360</v>
      </c>
      <c r="R182" s="2">
        <v>9667</v>
      </c>
      <c r="S182" s="2">
        <v>9988</v>
      </c>
      <c r="T182" s="2">
        <v>44620</v>
      </c>
      <c r="U182" s="2">
        <v>47866</v>
      </c>
      <c r="V182" s="2">
        <v>50579</v>
      </c>
      <c r="W182" s="2">
        <v>52835</v>
      </c>
      <c r="X182" s="2">
        <v>55096</v>
      </c>
      <c r="Y182" s="2">
        <v>56905</v>
      </c>
      <c r="Z182" s="2">
        <v>58709</v>
      </c>
      <c r="AA182" s="2">
        <v>92381058</v>
      </c>
      <c r="AB182" s="2">
        <v>99385695</v>
      </c>
      <c r="AC182" s="2">
        <v>105407053</v>
      </c>
      <c r="AD182" s="2">
        <v>110563731</v>
      </c>
      <c r="AE182" s="2">
        <v>115871974</v>
      </c>
      <c r="AF182" s="2">
        <v>120705841</v>
      </c>
      <c r="AG182" s="2">
        <v>125505534</v>
      </c>
      <c r="AH182" s="1">
        <f>(Table1[[#This Row],[2050_BUILDINGS]]/Table1[[#This Row],[2020_BUILDINGS]])-1</f>
        <v>0.33573761567773541</v>
      </c>
      <c r="AI182" s="1">
        <f>(Table1[[#This Row],[2050_DWELLINGS]]/Table1[[#This Row],[2020_DWELLINGS]])-1</f>
        <v>0.31941875825627486</v>
      </c>
      <c r="AJ182" s="1">
        <f>(Table1[[#This Row],[2050_OCCUPANTS]]/Table1[[#This Row],[2020_OCCUPANTS]])-1</f>
        <v>0.31575526669654863</v>
      </c>
      <c r="AK182" s="1">
        <f>(Table1[[#This Row],[2050_TOTAL_REPL_COST_USD]]/Table1[[#This Row],[2020_TOTAL_REPL_COST_USD]])-1</f>
        <v>0.35856350551863136</v>
      </c>
      <c r="AL182"/>
      <c r="AM182"/>
    </row>
    <row r="183" spans="1:39" x14ac:dyDescent="0.2">
      <c r="A183" t="s">
        <v>376</v>
      </c>
      <c r="B183" t="s">
        <v>377</v>
      </c>
      <c r="C183" t="s">
        <v>378</v>
      </c>
      <c r="D183" t="s">
        <v>1221</v>
      </c>
      <c r="E183" t="s">
        <v>1222</v>
      </c>
      <c r="F183" s="2">
        <v>186509</v>
      </c>
      <c r="G183" s="2">
        <v>202268</v>
      </c>
      <c r="H183" s="2">
        <v>216299</v>
      </c>
      <c r="I183" s="2">
        <v>228592</v>
      </c>
      <c r="J183" s="2">
        <v>241024</v>
      </c>
      <c r="K183" s="2">
        <v>253903</v>
      </c>
      <c r="L183" s="2">
        <v>266523</v>
      </c>
      <c r="M183" s="2">
        <v>212070</v>
      </c>
      <c r="N183" s="2">
        <v>229207</v>
      </c>
      <c r="O183" s="2">
        <v>243942</v>
      </c>
      <c r="P183" s="2">
        <v>256703</v>
      </c>
      <c r="Q183" s="2">
        <v>269488</v>
      </c>
      <c r="R183" s="2">
        <v>282735</v>
      </c>
      <c r="S183" s="2">
        <v>295527</v>
      </c>
      <c r="T183" s="2">
        <v>1139944</v>
      </c>
      <c r="U183" s="2">
        <v>1230826</v>
      </c>
      <c r="V183" s="2">
        <v>1308731</v>
      </c>
      <c r="W183" s="2">
        <v>1376245</v>
      </c>
      <c r="X183" s="2">
        <v>1443760</v>
      </c>
      <c r="Y183" s="2">
        <v>1513871</v>
      </c>
      <c r="Z183" s="2">
        <v>1581385</v>
      </c>
      <c r="AA183" s="2">
        <v>8757854192</v>
      </c>
      <c r="AB183" s="2">
        <v>9601593166</v>
      </c>
      <c r="AC183" s="2">
        <v>10351174939</v>
      </c>
      <c r="AD183" s="2">
        <v>11009401169</v>
      </c>
      <c r="AE183" s="2">
        <v>11674978878</v>
      </c>
      <c r="AF183" s="2">
        <v>12364785057</v>
      </c>
      <c r="AG183" s="2">
        <v>13040134840</v>
      </c>
      <c r="AH183" s="1">
        <f>(Table1[[#This Row],[2050_BUILDINGS]]/Table1[[#This Row],[2020_BUILDINGS]])-1</f>
        <v>0.42900878777967821</v>
      </c>
      <c r="AI183" s="1">
        <f>(Table1[[#This Row],[2050_DWELLINGS]]/Table1[[#This Row],[2020_DWELLINGS]])-1</f>
        <v>0.39353515348705614</v>
      </c>
      <c r="AJ183" s="1">
        <f>(Table1[[#This Row],[2050_OCCUPANTS]]/Table1[[#This Row],[2020_OCCUPANTS]])-1</f>
        <v>0.38724797007572298</v>
      </c>
      <c r="AK183" s="1">
        <f>(Table1[[#This Row],[2050_TOTAL_REPL_COST_USD]]/Table1[[#This Row],[2020_TOTAL_REPL_COST_USD]])-1</f>
        <v>0.48896459727677555</v>
      </c>
      <c r="AL183"/>
      <c r="AM183"/>
    </row>
    <row r="184" spans="1:39" x14ac:dyDescent="0.2">
      <c r="A184" t="s">
        <v>376</v>
      </c>
      <c r="B184" t="s">
        <v>377</v>
      </c>
      <c r="C184" t="s">
        <v>379</v>
      </c>
      <c r="D184" t="s">
        <v>1223</v>
      </c>
      <c r="E184" t="s">
        <v>1224</v>
      </c>
      <c r="F184" s="2">
        <v>195616</v>
      </c>
      <c r="G184" s="2">
        <v>212152</v>
      </c>
      <c r="H184" s="2">
        <v>226835</v>
      </c>
      <c r="I184" s="2">
        <v>239741</v>
      </c>
      <c r="J184" s="2">
        <v>252763</v>
      </c>
      <c r="K184" s="2">
        <v>266294</v>
      </c>
      <c r="L184" s="2">
        <v>279525</v>
      </c>
      <c r="M184" s="2">
        <v>222427</v>
      </c>
      <c r="N184" s="2">
        <v>240413</v>
      </c>
      <c r="O184" s="2">
        <v>255850</v>
      </c>
      <c r="P184" s="2">
        <v>269233</v>
      </c>
      <c r="Q184" s="2">
        <v>282611</v>
      </c>
      <c r="R184" s="2">
        <v>296543</v>
      </c>
      <c r="S184" s="2">
        <v>309947</v>
      </c>
      <c r="T184" s="2">
        <v>1195548</v>
      </c>
      <c r="U184" s="2">
        <v>1290860</v>
      </c>
      <c r="V184" s="2">
        <v>1372566</v>
      </c>
      <c r="W184" s="2">
        <v>1443373</v>
      </c>
      <c r="X184" s="2">
        <v>1514167</v>
      </c>
      <c r="Y184" s="2">
        <v>1587701</v>
      </c>
      <c r="Z184" s="2">
        <v>1658504</v>
      </c>
      <c r="AA184" s="2">
        <v>9184982132</v>
      </c>
      <c r="AB184" s="2">
        <v>10069870968</v>
      </c>
      <c r="AC184" s="2">
        <v>10856010482</v>
      </c>
      <c r="AD184" s="2">
        <v>11546338956</v>
      </c>
      <c r="AE184" s="2">
        <v>12244377439</v>
      </c>
      <c r="AF184" s="2">
        <v>12967826063</v>
      </c>
      <c r="AG184" s="2">
        <v>13676113225</v>
      </c>
      <c r="AH184" s="1">
        <f>(Table1[[#This Row],[2050_BUILDINGS]]/Table1[[#This Row],[2020_BUILDINGS]])-1</f>
        <v>0.42894752985440854</v>
      </c>
      <c r="AI184" s="1">
        <f>(Table1[[#This Row],[2050_DWELLINGS]]/Table1[[#This Row],[2020_DWELLINGS]])-1</f>
        <v>0.39347741056616337</v>
      </c>
      <c r="AJ184" s="1">
        <f>(Table1[[#This Row],[2050_OCCUPANTS]]/Table1[[#This Row],[2020_OCCUPANTS]])-1</f>
        <v>0.38723330221789509</v>
      </c>
      <c r="AK184" s="1">
        <f>(Table1[[#This Row],[2050_TOTAL_REPL_COST_USD]]/Table1[[#This Row],[2020_TOTAL_REPL_COST_USD]])-1</f>
        <v>0.48896459769400447</v>
      </c>
      <c r="AL184"/>
      <c r="AM184"/>
    </row>
    <row r="185" spans="1:39" x14ac:dyDescent="0.2">
      <c r="A185" t="s">
        <v>376</v>
      </c>
      <c r="B185" t="s">
        <v>377</v>
      </c>
      <c r="C185" t="s">
        <v>380</v>
      </c>
      <c r="D185" t="s">
        <v>1225</v>
      </c>
      <c r="E185" t="s">
        <v>1226</v>
      </c>
      <c r="F185" s="2">
        <v>203158</v>
      </c>
      <c r="G185" s="2">
        <v>220329</v>
      </c>
      <c r="H185" s="2">
        <v>235578</v>
      </c>
      <c r="I185" s="2">
        <v>248965</v>
      </c>
      <c r="J185" s="2">
        <v>262501</v>
      </c>
      <c r="K185" s="2">
        <v>276547</v>
      </c>
      <c r="L185" s="2">
        <v>290296</v>
      </c>
      <c r="M185" s="2">
        <v>231004</v>
      </c>
      <c r="N185" s="2">
        <v>249674</v>
      </c>
      <c r="O185" s="2">
        <v>265698</v>
      </c>
      <c r="P185" s="2">
        <v>279585</v>
      </c>
      <c r="Q185" s="2">
        <v>293501</v>
      </c>
      <c r="R185" s="2">
        <v>307939</v>
      </c>
      <c r="S185" s="2">
        <v>321865</v>
      </c>
      <c r="T185" s="2">
        <v>1241580</v>
      </c>
      <c r="U185" s="2">
        <v>1340569</v>
      </c>
      <c r="V185" s="2">
        <v>1425421</v>
      </c>
      <c r="W185" s="2">
        <v>1498956</v>
      </c>
      <c r="X185" s="2">
        <v>1572489</v>
      </c>
      <c r="Y185" s="2">
        <v>1648852</v>
      </c>
      <c r="Z185" s="2">
        <v>1722387</v>
      </c>
      <c r="AA185" s="2">
        <v>9538696356</v>
      </c>
      <c r="AB185" s="2">
        <v>10457662310</v>
      </c>
      <c r="AC185" s="2">
        <v>11274076093</v>
      </c>
      <c r="AD185" s="2">
        <v>11990989162</v>
      </c>
      <c r="AE185" s="2">
        <v>12715909156</v>
      </c>
      <c r="AF185" s="2">
        <v>13467217822</v>
      </c>
      <c r="AG185" s="2">
        <v>14202781170</v>
      </c>
      <c r="AH185" s="1">
        <f>(Table1[[#This Row],[2050_BUILDINGS]]/Table1[[#This Row],[2020_BUILDINGS]])-1</f>
        <v>0.4289173943433191</v>
      </c>
      <c r="AI185" s="1">
        <f>(Table1[[#This Row],[2050_DWELLINGS]]/Table1[[#This Row],[2020_DWELLINGS]])-1</f>
        <v>0.39333085141382829</v>
      </c>
      <c r="AJ185" s="1">
        <f>(Table1[[#This Row],[2050_OCCUPANTS]]/Table1[[#This Row],[2020_OCCUPANTS]])-1</f>
        <v>0.38725414391340074</v>
      </c>
      <c r="AK185" s="1">
        <f>(Table1[[#This Row],[2050_TOTAL_REPL_COST_USD]]/Table1[[#This Row],[2020_TOTAL_REPL_COST_USD]])-1</f>
        <v>0.48896459641114509</v>
      </c>
      <c r="AL185"/>
      <c r="AM185"/>
    </row>
    <row r="186" spans="1:39" x14ac:dyDescent="0.2">
      <c r="A186" t="s">
        <v>376</v>
      </c>
      <c r="B186" t="s">
        <v>377</v>
      </c>
      <c r="C186" t="s">
        <v>381</v>
      </c>
      <c r="D186" t="s">
        <v>1227</v>
      </c>
      <c r="E186" t="s">
        <v>1228</v>
      </c>
      <c r="F186" s="2">
        <v>79272</v>
      </c>
      <c r="G186" s="2">
        <v>85953</v>
      </c>
      <c r="H186" s="2">
        <v>91917</v>
      </c>
      <c r="I186" s="2">
        <v>97147</v>
      </c>
      <c r="J186" s="2">
        <v>102431</v>
      </c>
      <c r="K186" s="2">
        <v>107916</v>
      </c>
      <c r="L186" s="2">
        <v>113274</v>
      </c>
      <c r="M186" s="2">
        <v>90141</v>
      </c>
      <c r="N186" s="2">
        <v>97409</v>
      </c>
      <c r="O186" s="2">
        <v>103684</v>
      </c>
      <c r="P186" s="2">
        <v>109095</v>
      </c>
      <c r="Q186" s="2">
        <v>114547</v>
      </c>
      <c r="R186" s="2">
        <v>120175</v>
      </c>
      <c r="S186" s="2">
        <v>125602</v>
      </c>
      <c r="T186" s="2">
        <v>484486</v>
      </c>
      <c r="U186" s="2">
        <v>523107</v>
      </c>
      <c r="V186" s="2">
        <v>556216</v>
      </c>
      <c r="W186" s="2">
        <v>584910</v>
      </c>
      <c r="X186" s="2">
        <v>613606</v>
      </c>
      <c r="Y186" s="2">
        <v>643413</v>
      </c>
      <c r="Z186" s="2">
        <v>672102</v>
      </c>
      <c r="AA186" s="2">
        <v>3722147199</v>
      </c>
      <c r="AB186" s="2">
        <v>4080741960</v>
      </c>
      <c r="AC186" s="2">
        <v>4399319281</v>
      </c>
      <c r="AD186" s="2">
        <v>4679069864</v>
      </c>
      <c r="AE186" s="2">
        <v>4961944882</v>
      </c>
      <c r="AF186" s="2">
        <v>5255117173</v>
      </c>
      <c r="AG186" s="2">
        <v>5542145383</v>
      </c>
      <c r="AH186" s="1">
        <f>(Table1[[#This Row],[2050_BUILDINGS]]/Table1[[#This Row],[2020_BUILDINGS]])-1</f>
        <v>0.42892824704813814</v>
      </c>
      <c r="AI186" s="1">
        <f>(Table1[[#This Row],[2050_DWELLINGS]]/Table1[[#This Row],[2020_DWELLINGS]])-1</f>
        <v>0.39339479260270016</v>
      </c>
      <c r="AJ186" s="1">
        <f>(Table1[[#This Row],[2050_OCCUPANTS]]/Table1[[#This Row],[2020_OCCUPANTS]])-1</f>
        <v>0.38724751592409268</v>
      </c>
      <c r="AK186" s="1">
        <f>(Table1[[#This Row],[2050_TOTAL_REPL_COST_USD]]/Table1[[#This Row],[2020_TOTAL_REPL_COST_USD]])-1</f>
        <v>0.4889645913221714</v>
      </c>
      <c r="AL186"/>
      <c r="AM186"/>
    </row>
    <row r="187" spans="1:39" x14ac:dyDescent="0.2">
      <c r="A187" t="s">
        <v>376</v>
      </c>
      <c r="B187" t="s">
        <v>377</v>
      </c>
      <c r="C187" t="s">
        <v>382</v>
      </c>
      <c r="D187" t="s">
        <v>1229</v>
      </c>
      <c r="E187" t="s">
        <v>1230</v>
      </c>
      <c r="F187" s="2">
        <v>75189</v>
      </c>
      <c r="G187" s="2">
        <v>81546</v>
      </c>
      <c r="H187" s="2">
        <v>87185</v>
      </c>
      <c r="I187" s="2">
        <v>92150</v>
      </c>
      <c r="J187" s="2">
        <v>97164</v>
      </c>
      <c r="K187" s="2">
        <v>102352</v>
      </c>
      <c r="L187" s="2">
        <v>107443</v>
      </c>
      <c r="M187" s="2">
        <v>85508</v>
      </c>
      <c r="N187" s="2">
        <v>92400</v>
      </c>
      <c r="O187" s="2">
        <v>98333</v>
      </c>
      <c r="P187" s="2">
        <v>103489</v>
      </c>
      <c r="Q187" s="2">
        <v>108642</v>
      </c>
      <c r="R187" s="2">
        <v>113983</v>
      </c>
      <c r="S187" s="2">
        <v>119133</v>
      </c>
      <c r="T187" s="2">
        <v>459525</v>
      </c>
      <c r="U187" s="2">
        <v>496164</v>
      </c>
      <c r="V187" s="2">
        <v>527565</v>
      </c>
      <c r="W187" s="2">
        <v>554779</v>
      </c>
      <c r="X187" s="2">
        <v>582007</v>
      </c>
      <c r="Y187" s="2">
        <v>610268</v>
      </c>
      <c r="Z187" s="2">
        <v>637482</v>
      </c>
      <c r="AA187" s="2">
        <v>3530417863</v>
      </c>
      <c r="AB187" s="2">
        <v>3870541265</v>
      </c>
      <c r="AC187" s="2">
        <v>4172708542</v>
      </c>
      <c r="AD187" s="2">
        <v>4438049060</v>
      </c>
      <c r="AE187" s="2">
        <v>4706353070</v>
      </c>
      <c r="AF187" s="2">
        <v>4984423940</v>
      </c>
      <c r="AG187" s="2">
        <v>5256667215</v>
      </c>
      <c r="AH187" s="1">
        <f>(Table1[[#This Row],[2050_BUILDINGS]]/Table1[[#This Row],[2020_BUILDINGS]])-1</f>
        <v>0.42897232307917377</v>
      </c>
      <c r="AI187" s="1">
        <f>(Table1[[#This Row],[2050_DWELLINGS]]/Table1[[#This Row],[2020_DWELLINGS]])-1</f>
        <v>0.39323805959676283</v>
      </c>
      <c r="AJ187" s="1">
        <f>(Table1[[#This Row],[2050_OCCUPANTS]]/Table1[[#This Row],[2020_OCCUPANTS]])-1</f>
        <v>0.38726293455198313</v>
      </c>
      <c r="AK187" s="1">
        <f>(Table1[[#This Row],[2050_TOTAL_REPL_COST_USD]]/Table1[[#This Row],[2020_TOTAL_REPL_COST_USD]])-1</f>
        <v>0.48896459823968441</v>
      </c>
      <c r="AL187"/>
      <c r="AM187"/>
    </row>
    <row r="188" spans="1:39" x14ac:dyDescent="0.2">
      <c r="A188" t="s">
        <v>376</v>
      </c>
      <c r="B188" t="s">
        <v>377</v>
      </c>
      <c r="C188" t="s">
        <v>383</v>
      </c>
      <c r="D188" t="s">
        <v>1231</v>
      </c>
      <c r="E188" t="s">
        <v>1232</v>
      </c>
      <c r="F188" s="2">
        <v>16324</v>
      </c>
      <c r="G188" s="2">
        <v>17698</v>
      </c>
      <c r="H188" s="2">
        <v>18918</v>
      </c>
      <c r="I188" s="2">
        <v>20001</v>
      </c>
      <c r="J188" s="2">
        <v>21099</v>
      </c>
      <c r="K188" s="2">
        <v>22220</v>
      </c>
      <c r="L188" s="2">
        <v>23341</v>
      </c>
      <c r="M188" s="2">
        <v>18562</v>
      </c>
      <c r="N188" s="2">
        <v>20050</v>
      </c>
      <c r="O188" s="2">
        <v>21350</v>
      </c>
      <c r="P188" s="2">
        <v>22460</v>
      </c>
      <c r="Q188" s="2">
        <v>23579</v>
      </c>
      <c r="R188" s="2">
        <v>24746</v>
      </c>
      <c r="S188" s="2">
        <v>25883</v>
      </c>
      <c r="T188" s="2">
        <v>99815</v>
      </c>
      <c r="U188" s="2">
        <v>107783</v>
      </c>
      <c r="V188" s="2">
        <v>114592</v>
      </c>
      <c r="W188" s="2">
        <v>120507</v>
      </c>
      <c r="X188" s="2">
        <v>126423</v>
      </c>
      <c r="Y188" s="2">
        <v>132556</v>
      </c>
      <c r="Z188" s="2">
        <v>138473</v>
      </c>
      <c r="AA188" s="2">
        <v>766865873</v>
      </c>
      <c r="AB188" s="2">
        <v>840746359</v>
      </c>
      <c r="AC188" s="2">
        <v>906382157</v>
      </c>
      <c r="AD188" s="2">
        <v>964018558</v>
      </c>
      <c r="AE188" s="2">
        <v>1022298674</v>
      </c>
      <c r="AF188" s="2">
        <v>1082700325</v>
      </c>
      <c r="AG188" s="2">
        <v>1141836125</v>
      </c>
      <c r="AH188" s="1">
        <f>(Table1[[#This Row],[2050_BUILDINGS]]/Table1[[#This Row],[2020_BUILDINGS]])-1</f>
        <v>0.42985787797108554</v>
      </c>
      <c r="AI188" s="1">
        <f>(Table1[[#This Row],[2050_DWELLINGS]]/Table1[[#This Row],[2020_DWELLINGS]])-1</f>
        <v>0.39440793017993747</v>
      </c>
      <c r="AJ188" s="1">
        <f>(Table1[[#This Row],[2050_OCCUPANTS]]/Table1[[#This Row],[2020_OCCUPANTS]])-1</f>
        <v>0.38729649852226622</v>
      </c>
      <c r="AK188" s="1">
        <f>(Table1[[#This Row],[2050_TOTAL_REPL_COST_USD]]/Table1[[#This Row],[2020_TOTAL_REPL_COST_USD]])-1</f>
        <v>0.48896458324987946</v>
      </c>
      <c r="AL188"/>
      <c r="AM188"/>
    </row>
    <row r="189" spans="1:39" x14ac:dyDescent="0.2">
      <c r="A189" t="s">
        <v>376</v>
      </c>
      <c r="B189" t="s">
        <v>377</v>
      </c>
      <c r="C189" t="s">
        <v>384</v>
      </c>
      <c r="D189" t="s">
        <v>1233</v>
      </c>
      <c r="E189" t="s">
        <v>1234</v>
      </c>
      <c r="F189" s="2">
        <v>172995</v>
      </c>
      <c r="G189" s="2">
        <v>187618</v>
      </c>
      <c r="H189" s="2">
        <v>200602</v>
      </c>
      <c r="I189" s="2">
        <v>212010</v>
      </c>
      <c r="J189" s="2">
        <v>223549</v>
      </c>
      <c r="K189" s="2">
        <v>235489</v>
      </c>
      <c r="L189" s="2">
        <v>247192</v>
      </c>
      <c r="M189" s="2">
        <v>196699</v>
      </c>
      <c r="N189" s="2">
        <v>212591</v>
      </c>
      <c r="O189" s="2">
        <v>226233</v>
      </c>
      <c r="P189" s="2">
        <v>238086</v>
      </c>
      <c r="Q189" s="2">
        <v>249942</v>
      </c>
      <c r="R189" s="2">
        <v>262229</v>
      </c>
      <c r="S189" s="2">
        <v>274082</v>
      </c>
      <c r="T189" s="2">
        <v>1057230</v>
      </c>
      <c r="U189" s="2">
        <v>1141505</v>
      </c>
      <c r="V189" s="2">
        <v>1213762</v>
      </c>
      <c r="W189" s="2">
        <v>1276377</v>
      </c>
      <c r="X189" s="2">
        <v>1338994</v>
      </c>
      <c r="Y189" s="2">
        <v>1404015</v>
      </c>
      <c r="Z189" s="2">
        <v>1466634</v>
      </c>
      <c r="AA189" s="2">
        <v>8122335606</v>
      </c>
      <c r="AB189" s="2">
        <v>8904848187</v>
      </c>
      <c r="AC189" s="2">
        <v>9600036146</v>
      </c>
      <c r="AD189" s="2">
        <v>10210497824</v>
      </c>
      <c r="AE189" s="2">
        <v>10827777501</v>
      </c>
      <c r="AF189" s="2">
        <v>11467527513</v>
      </c>
      <c r="AG189" s="2">
        <v>12093870174</v>
      </c>
      <c r="AH189" s="1">
        <f>(Table1[[#This Row],[2050_BUILDINGS]]/Table1[[#This Row],[2020_BUILDINGS]])-1</f>
        <v>0.42889678892453542</v>
      </c>
      <c r="AI189" s="1">
        <f>(Table1[[#This Row],[2050_DWELLINGS]]/Table1[[#This Row],[2020_DWELLINGS]])-1</f>
        <v>0.39340820238028673</v>
      </c>
      <c r="AJ189" s="1">
        <f>(Table1[[#This Row],[2050_OCCUPANTS]]/Table1[[#This Row],[2020_OCCUPANTS]])-1</f>
        <v>0.3872421327431117</v>
      </c>
      <c r="AK189" s="1">
        <f>(Table1[[#This Row],[2050_TOTAL_REPL_COST_USD]]/Table1[[#This Row],[2020_TOTAL_REPL_COST_USD]])-1</f>
        <v>0.48896459844212936</v>
      </c>
      <c r="AL189"/>
      <c r="AM189"/>
    </row>
    <row r="190" spans="1:39" x14ac:dyDescent="0.2">
      <c r="A190" t="s">
        <v>376</v>
      </c>
      <c r="B190" t="s">
        <v>377</v>
      </c>
      <c r="C190" t="s">
        <v>385</v>
      </c>
      <c r="D190" t="s">
        <v>1235</v>
      </c>
      <c r="E190" t="s">
        <v>1236</v>
      </c>
      <c r="F190" s="2">
        <v>114563</v>
      </c>
      <c r="G190" s="2">
        <v>124249</v>
      </c>
      <c r="H190" s="2">
        <v>132858</v>
      </c>
      <c r="I190" s="2">
        <v>140406</v>
      </c>
      <c r="J190" s="2">
        <v>148048</v>
      </c>
      <c r="K190" s="2">
        <v>155977</v>
      </c>
      <c r="L190" s="2">
        <v>163715</v>
      </c>
      <c r="M190" s="2">
        <v>130277</v>
      </c>
      <c r="N190" s="2">
        <v>140789</v>
      </c>
      <c r="O190" s="2">
        <v>149839</v>
      </c>
      <c r="P190" s="2">
        <v>157675</v>
      </c>
      <c r="Q190" s="2">
        <v>165523</v>
      </c>
      <c r="R190" s="2">
        <v>173675</v>
      </c>
      <c r="S190" s="2">
        <v>181523</v>
      </c>
      <c r="T190" s="2">
        <v>700176</v>
      </c>
      <c r="U190" s="2">
        <v>756005</v>
      </c>
      <c r="V190" s="2">
        <v>803852</v>
      </c>
      <c r="W190" s="2">
        <v>845310</v>
      </c>
      <c r="X190" s="2">
        <v>886782</v>
      </c>
      <c r="Y190" s="2">
        <v>929855</v>
      </c>
      <c r="Z190" s="2">
        <v>971315</v>
      </c>
      <c r="AA190" s="2">
        <v>5379238799</v>
      </c>
      <c r="AB190" s="2">
        <v>5897479137</v>
      </c>
      <c r="AC190" s="2">
        <v>6357886371</v>
      </c>
      <c r="AD190" s="2">
        <v>6762181301</v>
      </c>
      <c r="AE190" s="2">
        <v>7170991627</v>
      </c>
      <c r="AF190" s="2">
        <v>7594683583</v>
      </c>
      <c r="AG190" s="2">
        <v>8009496115</v>
      </c>
      <c r="AH190" s="1">
        <f>(Table1[[#This Row],[2050_BUILDINGS]]/Table1[[#This Row],[2020_BUILDINGS]])-1</f>
        <v>0.42903904401944781</v>
      </c>
      <c r="AI190" s="1">
        <f>(Table1[[#This Row],[2050_DWELLINGS]]/Table1[[#This Row],[2020_DWELLINGS]])-1</f>
        <v>0.39336183670179703</v>
      </c>
      <c r="AJ190" s="1">
        <f>(Table1[[#This Row],[2050_OCCUPANTS]]/Table1[[#This Row],[2020_OCCUPANTS]])-1</f>
        <v>0.38724406434953496</v>
      </c>
      <c r="AK190" s="1">
        <f>(Table1[[#This Row],[2050_TOTAL_REPL_COST_USD]]/Table1[[#This Row],[2020_TOTAL_REPL_COST_USD]])-1</f>
        <v>0.48896459411487081</v>
      </c>
      <c r="AL190"/>
      <c r="AM190"/>
    </row>
    <row r="191" spans="1:39" x14ac:dyDescent="0.2">
      <c r="A191" t="s">
        <v>376</v>
      </c>
      <c r="B191" t="s">
        <v>377</v>
      </c>
      <c r="C191" t="s">
        <v>386</v>
      </c>
      <c r="D191" t="s">
        <v>1237</v>
      </c>
      <c r="E191" t="s">
        <v>1238</v>
      </c>
      <c r="F191" s="2">
        <v>106181</v>
      </c>
      <c r="G191" s="2">
        <v>115159</v>
      </c>
      <c r="H191" s="2">
        <v>123132</v>
      </c>
      <c r="I191" s="2">
        <v>130123</v>
      </c>
      <c r="J191" s="2">
        <v>137209</v>
      </c>
      <c r="K191" s="2">
        <v>144563</v>
      </c>
      <c r="L191" s="2">
        <v>151732</v>
      </c>
      <c r="M191" s="2">
        <v>120740</v>
      </c>
      <c r="N191" s="2">
        <v>130508</v>
      </c>
      <c r="O191" s="2">
        <v>138900</v>
      </c>
      <c r="P191" s="2">
        <v>146151</v>
      </c>
      <c r="Q191" s="2">
        <v>153420</v>
      </c>
      <c r="R191" s="2">
        <v>160983</v>
      </c>
      <c r="S191" s="2">
        <v>168250</v>
      </c>
      <c r="T191" s="2">
        <v>649022</v>
      </c>
      <c r="U191" s="2">
        <v>700777</v>
      </c>
      <c r="V191" s="2">
        <v>745124</v>
      </c>
      <c r="W191" s="2">
        <v>783565</v>
      </c>
      <c r="X191" s="2">
        <v>822004</v>
      </c>
      <c r="Y191" s="2">
        <v>861917</v>
      </c>
      <c r="Z191" s="2">
        <v>900358</v>
      </c>
      <c r="AA191" s="2">
        <v>4986264676</v>
      </c>
      <c r="AB191" s="2">
        <v>5466645554</v>
      </c>
      <c r="AC191" s="2">
        <v>5893418267</v>
      </c>
      <c r="AD191" s="2">
        <v>6268177890</v>
      </c>
      <c r="AE191" s="2">
        <v>6647123064</v>
      </c>
      <c r="AF191" s="2">
        <v>7039862681</v>
      </c>
      <c r="AG191" s="2">
        <v>7424371567</v>
      </c>
      <c r="AH191" s="1">
        <f>(Table1[[#This Row],[2050_BUILDINGS]]/Table1[[#This Row],[2020_BUILDINGS]])-1</f>
        <v>0.42899388779536829</v>
      </c>
      <c r="AI191" s="1">
        <f>(Table1[[#This Row],[2050_DWELLINGS]]/Table1[[#This Row],[2020_DWELLINGS]])-1</f>
        <v>0.39349014411131367</v>
      </c>
      <c r="AJ191" s="1">
        <f>(Table1[[#This Row],[2050_OCCUPANTS]]/Table1[[#This Row],[2020_OCCUPANTS]])-1</f>
        <v>0.38725343670938739</v>
      </c>
      <c r="AK191" s="1">
        <f>(Table1[[#This Row],[2050_TOTAL_REPL_COST_USD]]/Table1[[#This Row],[2020_TOTAL_REPL_COST_USD]])-1</f>
        <v>0.48896459562909889</v>
      </c>
      <c r="AL191"/>
      <c r="AM191"/>
    </row>
    <row r="192" spans="1:39" x14ac:dyDescent="0.2">
      <c r="A192" t="s">
        <v>376</v>
      </c>
      <c r="B192" t="s">
        <v>377</v>
      </c>
      <c r="C192" t="s">
        <v>387</v>
      </c>
      <c r="D192" t="s">
        <v>1239</v>
      </c>
      <c r="E192" t="s">
        <v>1240</v>
      </c>
      <c r="F192" s="2">
        <v>179455</v>
      </c>
      <c r="G192" s="2">
        <v>194640</v>
      </c>
      <c r="H192" s="2">
        <v>208103</v>
      </c>
      <c r="I192" s="2">
        <v>219926</v>
      </c>
      <c r="J192" s="2">
        <v>231894</v>
      </c>
      <c r="K192" s="2">
        <v>244284</v>
      </c>
      <c r="L192" s="2">
        <v>256428</v>
      </c>
      <c r="M192" s="2">
        <v>204054</v>
      </c>
      <c r="N192" s="2">
        <v>220552</v>
      </c>
      <c r="O192" s="2">
        <v>234698</v>
      </c>
      <c r="P192" s="2">
        <v>246976</v>
      </c>
      <c r="Q192" s="2">
        <v>259273</v>
      </c>
      <c r="R192" s="2">
        <v>272019</v>
      </c>
      <c r="S192" s="2">
        <v>284312</v>
      </c>
      <c r="T192" s="2">
        <v>1096778</v>
      </c>
      <c r="U192" s="2">
        <v>1184219</v>
      </c>
      <c r="V192" s="2">
        <v>1259163</v>
      </c>
      <c r="W192" s="2">
        <v>1324117</v>
      </c>
      <c r="X192" s="2">
        <v>1389080</v>
      </c>
      <c r="Y192" s="2">
        <v>1456530</v>
      </c>
      <c r="Z192" s="2">
        <v>1521487</v>
      </c>
      <c r="AA192" s="2">
        <v>8426136444</v>
      </c>
      <c r="AB192" s="2">
        <v>9237917454</v>
      </c>
      <c r="AC192" s="2">
        <v>9959107619</v>
      </c>
      <c r="AD192" s="2">
        <v>10592402461</v>
      </c>
      <c r="AE192" s="2">
        <v>11232770347</v>
      </c>
      <c r="AF192" s="2">
        <v>11896449030</v>
      </c>
      <c r="AG192" s="2">
        <v>12546218853</v>
      </c>
      <c r="AH192" s="1">
        <f>(Table1[[#This Row],[2050_BUILDINGS]]/Table1[[#This Row],[2020_BUILDINGS]])-1</f>
        <v>0.42892647181744725</v>
      </c>
      <c r="AI192" s="1">
        <f>(Table1[[#This Row],[2050_DWELLINGS]]/Table1[[#This Row],[2020_DWELLINGS]])-1</f>
        <v>0.39331745518343175</v>
      </c>
      <c r="AJ192" s="1">
        <f>(Table1[[#This Row],[2050_OCCUPANTS]]/Table1[[#This Row],[2020_OCCUPANTS]])-1</f>
        <v>0.38723333254314007</v>
      </c>
      <c r="AK192" s="1">
        <f>(Table1[[#This Row],[2050_TOTAL_REPL_COST_USD]]/Table1[[#This Row],[2020_TOTAL_REPL_COST_USD]])-1</f>
        <v>0.48896459680922777</v>
      </c>
      <c r="AL192"/>
      <c r="AM192"/>
    </row>
    <row r="193" spans="1:39" x14ac:dyDescent="0.2">
      <c r="A193" t="s">
        <v>376</v>
      </c>
      <c r="B193" t="s">
        <v>377</v>
      </c>
      <c r="C193" t="s">
        <v>388</v>
      </c>
      <c r="D193" t="s">
        <v>1241</v>
      </c>
      <c r="E193" t="s">
        <v>1242</v>
      </c>
      <c r="F193" s="2">
        <v>117453</v>
      </c>
      <c r="G193" s="2">
        <v>127384</v>
      </c>
      <c r="H193" s="2">
        <v>136217</v>
      </c>
      <c r="I193" s="2">
        <v>143960</v>
      </c>
      <c r="J193" s="2">
        <v>151792</v>
      </c>
      <c r="K193" s="2">
        <v>159902</v>
      </c>
      <c r="L193" s="2">
        <v>167857</v>
      </c>
      <c r="M193" s="2">
        <v>133555</v>
      </c>
      <c r="N193" s="2">
        <v>144363</v>
      </c>
      <c r="O193" s="2">
        <v>153639</v>
      </c>
      <c r="P193" s="2">
        <v>161680</v>
      </c>
      <c r="Q193" s="2">
        <v>169720</v>
      </c>
      <c r="R193" s="2">
        <v>178068</v>
      </c>
      <c r="S193" s="2">
        <v>186134</v>
      </c>
      <c r="T193" s="2">
        <v>717905</v>
      </c>
      <c r="U193" s="2">
        <v>775142</v>
      </c>
      <c r="V193" s="2">
        <v>824204</v>
      </c>
      <c r="W193" s="2">
        <v>866717</v>
      </c>
      <c r="X193" s="2">
        <v>909238</v>
      </c>
      <c r="Y193" s="2">
        <v>953397</v>
      </c>
      <c r="Z193" s="2">
        <v>995909</v>
      </c>
      <c r="AA193" s="2">
        <v>5515434377</v>
      </c>
      <c r="AB193" s="2">
        <v>6046795925</v>
      </c>
      <c r="AC193" s="2">
        <v>6518860086</v>
      </c>
      <c r="AD193" s="2">
        <v>6933391263</v>
      </c>
      <c r="AE193" s="2">
        <v>7352552165</v>
      </c>
      <c r="AF193" s="2">
        <v>7786971457</v>
      </c>
      <c r="AG193" s="2">
        <v>8212286527</v>
      </c>
      <c r="AH193" s="1">
        <f>(Table1[[#This Row],[2050_BUILDINGS]]/Table1[[#This Row],[2020_BUILDINGS]])-1</f>
        <v>0.42914186951376299</v>
      </c>
      <c r="AI193" s="1">
        <f>(Table1[[#This Row],[2050_DWELLINGS]]/Table1[[#This Row],[2020_DWELLINGS]])-1</f>
        <v>0.39368799371045626</v>
      </c>
      <c r="AJ193" s="1">
        <f>(Table1[[#This Row],[2050_OCCUPANTS]]/Table1[[#This Row],[2020_OCCUPANTS]])-1</f>
        <v>0.38724343750217649</v>
      </c>
      <c r="AK193" s="1">
        <f>(Table1[[#This Row],[2050_TOTAL_REPL_COST_USD]]/Table1[[#This Row],[2020_TOTAL_REPL_COST_USD]])-1</f>
        <v>0.48896459746601018</v>
      </c>
      <c r="AL193"/>
      <c r="AM193"/>
    </row>
    <row r="194" spans="1:39" x14ac:dyDescent="0.2">
      <c r="A194" t="s">
        <v>376</v>
      </c>
      <c r="B194" t="s">
        <v>377</v>
      </c>
      <c r="C194" t="s">
        <v>389</v>
      </c>
      <c r="D194" t="s">
        <v>1243</v>
      </c>
      <c r="E194" t="s">
        <v>1244</v>
      </c>
      <c r="F194" s="2">
        <v>125914</v>
      </c>
      <c r="G194" s="2">
        <v>136551</v>
      </c>
      <c r="H194" s="2">
        <v>145995</v>
      </c>
      <c r="I194" s="2">
        <v>154305</v>
      </c>
      <c r="J194" s="2">
        <v>162699</v>
      </c>
      <c r="K194" s="2">
        <v>171408</v>
      </c>
      <c r="L194" s="2">
        <v>179940</v>
      </c>
      <c r="M194" s="2">
        <v>143170</v>
      </c>
      <c r="N194" s="2">
        <v>154759</v>
      </c>
      <c r="O194" s="2">
        <v>164688</v>
      </c>
      <c r="P194" s="2">
        <v>173309</v>
      </c>
      <c r="Q194" s="2">
        <v>181924</v>
      </c>
      <c r="R194" s="2">
        <v>190874</v>
      </c>
      <c r="S194" s="2">
        <v>199511</v>
      </c>
      <c r="T194" s="2">
        <v>769569</v>
      </c>
      <c r="U194" s="2">
        <v>830926</v>
      </c>
      <c r="V194" s="2">
        <v>883511</v>
      </c>
      <c r="W194" s="2">
        <v>929087</v>
      </c>
      <c r="X194" s="2">
        <v>974669</v>
      </c>
      <c r="Y194" s="2">
        <v>1022008</v>
      </c>
      <c r="Z194" s="2">
        <v>1067586</v>
      </c>
      <c r="AA194" s="2">
        <v>5912374203</v>
      </c>
      <c r="AB194" s="2">
        <v>6481977272</v>
      </c>
      <c r="AC194" s="2">
        <v>6988015378</v>
      </c>
      <c r="AD194" s="2">
        <v>7432379890</v>
      </c>
      <c r="AE194" s="2">
        <v>7881707351</v>
      </c>
      <c r="AF194" s="2">
        <v>8347391333</v>
      </c>
      <c r="AG194" s="2">
        <v>8803315881</v>
      </c>
      <c r="AH194" s="1">
        <f>(Table1[[#This Row],[2050_BUILDINGS]]/Table1[[#This Row],[2020_BUILDINGS]])-1</f>
        <v>0.42907063551312796</v>
      </c>
      <c r="AI194" s="1">
        <f>(Table1[[#This Row],[2050_DWELLINGS]]/Table1[[#This Row],[2020_DWELLINGS]])-1</f>
        <v>0.39352517985611501</v>
      </c>
      <c r="AJ194" s="1">
        <f>(Table1[[#This Row],[2050_OCCUPANTS]]/Table1[[#This Row],[2020_OCCUPANTS]])-1</f>
        <v>0.38725182537238378</v>
      </c>
      <c r="AK194" s="1">
        <f>(Table1[[#This Row],[2050_TOTAL_REPL_COST_USD]]/Table1[[#This Row],[2020_TOTAL_REPL_COST_USD]])-1</f>
        <v>0.48896459844052265</v>
      </c>
      <c r="AL194"/>
      <c r="AM194"/>
    </row>
    <row r="195" spans="1:39" x14ac:dyDescent="0.2">
      <c r="A195" t="s">
        <v>376</v>
      </c>
      <c r="B195" t="s">
        <v>377</v>
      </c>
      <c r="C195" t="s">
        <v>390</v>
      </c>
      <c r="D195" t="s">
        <v>1245</v>
      </c>
      <c r="E195" t="s">
        <v>1246</v>
      </c>
      <c r="F195" s="2">
        <v>286652</v>
      </c>
      <c r="G195" s="2">
        <v>310900</v>
      </c>
      <c r="H195" s="2">
        <v>332423</v>
      </c>
      <c r="I195" s="2">
        <v>351315</v>
      </c>
      <c r="J195" s="2">
        <v>370422</v>
      </c>
      <c r="K195" s="2">
        <v>390251</v>
      </c>
      <c r="L195" s="2">
        <v>409616</v>
      </c>
      <c r="M195" s="2">
        <v>325953</v>
      </c>
      <c r="N195" s="2">
        <v>352314</v>
      </c>
      <c r="O195" s="2">
        <v>374925</v>
      </c>
      <c r="P195" s="2">
        <v>394524</v>
      </c>
      <c r="Q195" s="2">
        <v>414156</v>
      </c>
      <c r="R195" s="2">
        <v>434546</v>
      </c>
      <c r="S195" s="2">
        <v>454186</v>
      </c>
      <c r="T195" s="2">
        <v>1751963</v>
      </c>
      <c r="U195" s="2">
        <v>1891650</v>
      </c>
      <c r="V195" s="2">
        <v>2011378</v>
      </c>
      <c r="W195" s="2">
        <v>2115132</v>
      </c>
      <c r="X195" s="2">
        <v>2218895</v>
      </c>
      <c r="Y195" s="2">
        <v>2326646</v>
      </c>
      <c r="Z195" s="2">
        <v>2430416</v>
      </c>
      <c r="AA195" s="2">
        <v>13459808973</v>
      </c>
      <c r="AB195" s="2">
        <v>14756538183</v>
      </c>
      <c r="AC195" s="2">
        <v>15908558690</v>
      </c>
      <c r="AD195" s="2">
        <v>16920176258</v>
      </c>
      <c r="AE195" s="2">
        <v>17943092203</v>
      </c>
      <c r="AF195" s="2">
        <v>19003244541</v>
      </c>
      <c r="AG195" s="2">
        <v>20041179058</v>
      </c>
      <c r="AH195" s="1">
        <f>(Table1[[#This Row],[2050_BUILDINGS]]/Table1[[#This Row],[2020_BUILDINGS]])-1</f>
        <v>0.42896613315099841</v>
      </c>
      <c r="AI195" s="1">
        <f>(Table1[[#This Row],[2050_DWELLINGS]]/Table1[[#This Row],[2020_DWELLINGS]])-1</f>
        <v>0.3934094792807552</v>
      </c>
      <c r="AJ195" s="1">
        <f>(Table1[[#This Row],[2050_OCCUPANTS]]/Table1[[#This Row],[2020_OCCUPANTS]])-1</f>
        <v>0.38725304130281279</v>
      </c>
      <c r="AK195" s="1">
        <f>(Table1[[#This Row],[2050_TOTAL_REPL_COST_USD]]/Table1[[#This Row],[2020_TOTAL_REPL_COST_USD]])-1</f>
        <v>0.48896459810106108</v>
      </c>
      <c r="AL195"/>
      <c r="AM195"/>
    </row>
    <row r="196" spans="1:39" x14ac:dyDescent="0.2">
      <c r="A196" t="s">
        <v>376</v>
      </c>
      <c r="B196" t="s">
        <v>377</v>
      </c>
      <c r="C196" t="s">
        <v>391</v>
      </c>
      <c r="D196" t="s">
        <v>1247</v>
      </c>
      <c r="E196" t="s">
        <v>1248</v>
      </c>
      <c r="F196" s="2">
        <v>137754</v>
      </c>
      <c r="G196" s="2">
        <v>149409</v>
      </c>
      <c r="H196" s="2">
        <v>159737</v>
      </c>
      <c r="I196" s="2">
        <v>168806</v>
      </c>
      <c r="J196" s="2">
        <v>178016</v>
      </c>
      <c r="K196" s="2">
        <v>187536</v>
      </c>
      <c r="L196" s="2">
        <v>196848</v>
      </c>
      <c r="M196" s="2">
        <v>156642</v>
      </c>
      <c r="N196" s="2">
        <v>169326</v>
      </c>
      <c r="O196" s="2">
        <v>180185</v>
      </c>
      <c r="P196" s="2">
        <v>189599</v>
      </c>
      <c r="Q196" s="2">
        <v>199037</v>
      </c>
      <c r="R196" s="2">
        <v>208835</v>
      </c>
      <c r="S196" s="2">
        <v>218271</v>
      </c>
      <c r="T196" s="2">
        <v>841966</v>
      </c>
      <c r="U196" s="2">
        <v>909095</v>
      </c>
      <c r="V196" s="2">
        <v>966623</v>
      </c>
      <c r="W196" s="2">
        <v>1016492</v>
      </c>
      <c r="X196" s="2">
        <v>1066353</v>
      </c>
      <c r="Y196" s="2">
        <v>1118145</v>
      </c>
      <c r="Z196" s="2">
        <v>1168009</v>
      </c>
      <c r="AA196" s="2">
        <v>6468538436</v>
      </c>
      <c r="AB196" s="2">
        <v>7091722822</v>
      </c>
      <c r="AC196" s="2">
        <v>7645362835</v>
      </c>
      <c r="AD196" s="2">
        <v>8131527780</v>
      </c>
      <c r="AE196" s="2">
        <v>8623122496</v>
      </c>
      <c r="AF196" s="2">
        <v>9132612356</v>
      </c>
      <c r="AG196" s="2">
        <v>9631424728</v>
      </c>
      <c r="AH196" s="1">
        <f>(Table1[[#This Row],[2050_BUILDINGS]]/Table1[[#This Row],[2020_BUILDINGS]])-1</f>
        <v>0.42898209852345492</v>
      </c>
      <c r="AI196" s="1">
        <f>(Table1[[#This Row],[2050_DWELLINGS]]/Table1[[#This Row],[2020_DWELLINGS]])-1</f>
        <v>0.39343854138736734</v>
      </c>
      <c r="AJ196" s="1">
        <f>(Table1[[#This Row],[2050_OCCUPANTS]]/Table1[[#This Row],[2020_OCCUPANTS]])-1</f>
        <v>0.38724010233192319</v>
      </c>
      <c r="AK196" s="1">
        <f>(Table1[[#This Row],[2050_TOTAL_REPL_COST_USD]]/Table1[[#This Row],[2020_TOTAL_REPL_COST_USD]])-1</f>
        <v>0.48896459738065001</v>
      </c>
      <c r="AL196"/>
      <c r="AM196"/>
    </row>
    <row r="197" spans="1:39" x14ac:dyDescent="0.2">
      <c r="A197" t="s">
        <v>376</v>
      </c>
      <c r="B197" t="s">
        <v>377</v>
      </c>
      <c r="C197" t="s">
        <v>392</v>
      </c>
      <c r="D197" t="s">
        <v>1249</v>
      </c>
      <c r="E197" t="s">
        <v>1250</v>
      </c>
      <c r="F197" s="2">
        <v>126433</v>
      </c>
      <c r="G197" s="2">
        <v>137116</v>
      </c>
      <c r="H197" s="2">
        <v>146605</v>
      </c>
      <c r="I197" s="2">
        <v>154948</v>
      </c>
      <c r="J197" s="2">
        <v>163356</v>
      </c>
      <c r="K197" s="2">
        <v>172107</v>
      </c>
      <c r="L197" s="2">
        <v>180667</v>
      </c>
      <c r="M197" s="2">
        <v>143754</v>
      </c>
      <c r="N197" s="2">
        <v>155378</v>
      </c>
      <c r="O197" s="2">
        <v>165364</v>
      </c>
      <c r="P197" s="2">
        <v>174009</v>
      </c>
      <c r="Q197" s="2">
        <v>182650</v>
      </c>
      <c r="R197" s="2">
        <v>191657</v>
      </c>
      <c r="S197" s="2">
        <v>200307</v>
      </c>
      <c r="T197" s="2">
        <v>772681</v>
      </c>
      <c r="U197" s="2">
        <v>834280</v>
      </c>
      <c r="V197" s="2">
        <v>887081</v>
      </c>
      <c r="W197" s="2">
        <v>932842</v>
      </c>
      <c r="X197" s="2">
        <v>978606</v>
      </c>
      <c r="Y197" s="2">
        <v>1026130</v>
      </c>
      <c r="Z197" s="2">
        <v>1071888</v>
      </c>
      <c r="AA197" s="2">
        <v>5936219312</v>
      </c>
      <c r="AB197" s="2">
        <v>6508119615</v>
      </c>
      <c r="AC197" s="2">
        <v>7016198625</v>
      </c>
      <c r="AD197" s="2">
        <v>7462355314</v>
      </c>
      <c r="AE197" s="2">
        <v>7913494957</v>
      </c>
      <c r="AF197" s="2">
        <v>8381057067</v>
      </c>
      <c r="AG197" s="2">
        <v>8838820387</v>
      </c>
      <c r="AH197" s="1">
        <f>(Table1[[#This Row],[2050_BUILDINGS]]/Table1[[#This Row],[2020_BUILDINGS]])-1</f>
        <v>0.42895446600175591</v>
      </c>
      <c r="AI197" s="1">
        <f>(Table1[[#This Row],[2050_DWELLINGS]]/Table1[[#This Row],[2020_DWELLINGS]])-1</f>
        <v>0.39340122709628944</v>
      </c>
      <c r="AJ197" s="1">
        <f>(Table1[[#This Row],[2050_OCCUPANTS]]/Table1[[#This Row],[2020_OCCUPANTS]])-1</f>
        <v>0.38723224720162652</v>
      </c>
      <c r="AK197" s="1">
        <f>(Table1[[#This Row],[2050_TOTAL_REPL_COST_USD]]/Table1[[#This Row],[2020_TOTAL_REPL_COST_USD]])-1</f>
        <v>0.48896459555199123</v>
      </c>
      <c r="AL197"/>
      <c r="AM197"/>
    </row>
    <row r="198" spans="1:39" x14ac:dyDescent="0.2">
      <c r="A198" t="s">
        <v>376</v>
      </c>
      <c r="B198" t="s">
        <v>377</v>
      </c>
      <c r="C198" t="s">
        <v>393</v>
      </c>
      <c r="D198" t="s">
        <v>1251</v>
      </c>
      <c r="E198" t="s">
        <v>1252</v>
      </c>
      <c r="F198" s="2">
        <v>57608</v>
      </c>
      <c r="G198" s="2">
        <v>62475</v>
      </c>
      <c r="H198" s="2">
        <v>66793</v>
      </c>
      <c r="I198" s="2">
        <v>70601</v>
      </c>
      <c r="J198" s="2">
        <v>74444</v>
      </c>
      <c r="K198" s="2">
        <v>78418</v>
      </c>
      <c r="L198" s="2">
        <v>82302</v>
      </c>
      <c r="M198" s="2">
        <v>65501</v>
      </c>
      <c r="N198" s="2">
        <v>70797</v>
      </c>
      <c r="O198" s="2">
        <v>75338</v>
      </c>
      <c r="P198" s="2">
        <v>79303</v>
      </c>
      <c r="Q198" s="2">
        <v>83235</v>
      </c>
      <c r="R198" s="2">
        <v>87323</v>
      </c>
      <c r="S198" s="2">
        <v>91264</v>
      </c>
      <c r="T198" s="2">
        <v>352073</v>
      </c>
      <c r="U198" s="2">
        <v>380152</v>
      </c>
      <c r="V198" s="2">
        <v>404210</v>
      </c>
      <c r="W198" s="2">
        <v>425059</v>
      </c>
      <c r="X198" s="2">
        <v>445907</v>
      </c>
      <c r="Y198" s="2">
        <v>467563</v>
      </c>
      <c r="Z198" s="2">
        <v>488420</v>
      </c>
      <c r="AA198" s="2">
        <v>2704901204</v>
      </c>
      <c r="AB198" s="2">
        <v>2965493633</v>
      </c>
      <c r="AC198" s="2">
        <v>3197005219</v>
      </c>
      <c r="AD198" s="2">
        <v>3400301236</v>
      </c>
      <c r="AE198" s="2">
        <v>3605867790</v>
      </c>
      <c r="AF198" s="2">
        <v>3818917425</v>
      </c>
      <c r="AG198" s="2">
        <v>4027502123</v>
      </c>
      <c r="AH198" s="1">
        <f>(Table1[[#This Row],[2050_BUILDINGS]]/Table1[[#This Row],[2020_BUILDINGS]])-1</f>
        <v>0.42865574225801972</v>
      </c>
      <c r="AI198" s="1">
        <f>(Table1[[#This Row],[2050_DWELLINGS]]/Table1[[#This Row],[2020_DWELLINGS]])-1</f>
        <v>0.39332223935512434</v>
      </c>
      <c r="AJ198" s="1">
        <f>(Table1[[#This Row],[2050_OCCUPANTS]]/Table1[[#This Row],[2020_OCCUPANTS]])-1</f>
        <v>0.38726911748415804</v>
      </c>
      <c r="AK198" s="1">
        <f>(Table1[[#This Row],[2050_TOTAL_REPL_COST_USD]]/Table1[[#This Row],[2020_TOTAL_REPL_COST_USD]])-1</f>
        <v>0.48896459399113779</v>
      </c>
      <c r="AL198"/>
      <c r="AM198"/>
    </row>
    <row r="199" spans="1:39" x14ac:dyDescent="0.2">
      <c r="A199" t="s">
        <v>376</v>
      </c>
      <c r="B199" t="s">
        <v>377</v>
      </c>
      <c r="C199" t="s">
        <v>394</v>
      </c>
      <c r="D199" t="s">
        <v>1253</v>
      </c>
      <c r="E199" t="s">
        <v>1254</v>
      </c>
      <c r="F199" s="2">
        <v>211430</v>
      </c>
      <c r="G199" s="2">
        <v>229308</v>
      </c>
      <c r="H199" s="2">
        <v>245177</v>
      </c>
      <c r="I199" s="2">
        <v>259120</v>
      </c>
      <c r="J199" s="2">
        <v>273213</v>
      </c>
      <c r="K199" s="2">
        <v>287834</v>
      </c>
      <c r="L199" s="2">
        <v>302140</v>
      </c>
      <c r="M199" s="2">
        <v>240408</v>
      </c>
      <c r="N199" s="2">
        <v>259858</v>
      </c>
      <c r="O199" s="2">
        <v>276526</v>
      </c>
      <c r="P199" s="2">
        <v>290986</v>
      </c>
      <c r="Q199" s="2">
        <v>305466</v>
      </c>
      <c r="R199" s="2">
        <v>320501</v>
      </c>
      <c r="S199" s="2">
        <v>335001</v>
      </c>
      <c r="T199" s="2">
        <v>1292179</v>
      </c>
      <c r="U199" s="2">
        <v>1395200</v>
      </c>
      <c r="V199" s="2">
        <v>1483503</v>
      </c>
      <c r="W199" s="2">
        <v>1560040</v>
      </c>
      <c r="X199" s="2">
        <v>1636570</v>
      </c>
      <c r="Y199" s="2">
        <v>1716036</v>
      </c>
      <c r="Z199" s="2">
        <v>1792567</v>
      </c>
      <c r="AA199" s="2">
        <v>9927389773</v>
      </c>
      <c r="AB199" s="2">
        <v>10883802776</v>
      </c>
      <c r="AC199" s="2">
        <v>11733484712</v>
      </c>
      <c r="AD199" s="2">
        <v>12479611334</v>
      </c>
      <c r="AE199" s="2">
        <v>13234071177</v>
      </c>
      <c r="AF199" s="2">
        <v>14015995028</v>
      </c>
      <c r="AG199" s="2">
        <v>14781531921</v>
      </c>
      <c r="AH199" s="1">
        <f>(Table1[[#This Row],[2050_BUILDINGS]]/Table1[[#This Row],[2020_BUILDINGS]])-1</f>
        <v>0.42903088492645325</v>
      </c>
      <c r="AI199" s="1">
        <f>(Table1[[#This Row],[2050_DWELLINGS]]/Table1[[#This Row],[2020_DWELLINGS]])-1</f>
        <v>0.39346860337426381</v>
      </c>
      <c r="AJ199" s="1">
        <f>(Table1[[#This Row],[2050_OCCUPANTS]]/Table1[[#This Row],[2020_OCCUPANTS]])-1</f>
        <v>0.38724356300481588</v>
      </c>
      <c r="AK199" s="1">
        <f>(Table1[[#This Row],[2050_TOTAL_REPL_COST_USD]]/Table1[[#This Row],[2020_TOTAL_REPL_COST_USD]])-1</f>
        <v>0.48896459784444479</v>
      </c>
      <c r="AL199"/>
      <c r="AM199"/>
    </row>
    <row r="200" spans="1:39" x14ac:dyDescent="0.2">
      <c r="A200" t="s">
        <v>376</v>
      </c>
      <c r="B200" t="s">
        <v>377</v>
      </c>
      <c r="C200" t="s">
        <v>395</v>
      </c>
      <c r="D200" t="s">
        <v>1255</v>
      </c>
      <c r="E200" t="s">
        <v>1256</v>
      </c>
      <c r="F200" s="2">
        <v>146136</v>
      </c>
      <c r="G200" s="2">
        <v>158509</v>
      </c>
      <c r="H200" s="2">
        <v>169455</v>
      </c>
      <c r="I200" s="2">
        <v>179109</v>
      </c>
      <c r="J200" s="2">
        <v>188840</v>
      </c>
      <c r="K200" s="2">
        <v>198955</v>
      </c>
      <c r="L200" s="2">
        <v>208834</v>
      </c>
      <c r="M200" s="2">
        <v>166179</v>
      </c>
      <c r="N200" s="2">
        <v>179626</v>
      </c>
      <c r="O200" s="2">
        <v>191131</v>
      </c>
      <c r="P200" s="2">
        <v>201157</v>
      </c>
      <c r="Q200" s="2">
        <v>211153</v>
      </c>
      <c r="R200" s="2">
        <v>221546</v>
      </c>
      <c r="S200" s="2">
        <v>231564</v>
      </c>
      <c r="T200" s="2">
        <v>893235</v>
      </c>
      <c r="U200" s="2">
        <v>964447</v>
      </c>
      <c r="V200" s="2">
        <v>1025490</v>
      </c>
      <c r="W200" s="2">
        <v>1078392</v>
      </c>
      <c r="X200" s="2">
        <v>1131291</v>
      </c>
      <c r="Y200" s="2">
        <v>1186228</v>
      </c>
      <c r="Z200" s="2">
        <v>1239125</v>
      </c>
      <c r="AA200" s="2">
        <v>6862426315</v>
      </c>
      <c r="AB200" s="2">
        <v>7523558177</v>
      </c>
      <c r="AC200" s="2">
        <v>8110910945</v>
      </c>
      <c r="AD200" s="2">
        <v>8626679838</v>
      </c>
      <c r="AE200" s="2">
        <v>9148209181</v>
      </c>
      <c r="AF200" s="2">
        <v>9688723338</v>
      </c>
      <c r="AG200" s="2">
        <v>10217909844</v>
      </c>
      <c r="AH200" s="1">
        <f>(Table1[[#This Row],[2050_BUILDINGS]]/Table1[[#This Row],[2020_BUILDINGS]])-1</f>
        <v>0.42903870367329056</v>
      </c>
      <c r="AI200" s="1">
        <f>(Table1[[#This Row],[2050_DWELLINGS]]/Table1[[#This Row],[2020_DWELLINGS]])-1</f>
        <v>0.39346126766919998</v>
      </c>
      <c r="AJ200" s="1">
        <f>(Table1[[#This Row],[2050_OCCUPANTS]]/Table1[[#This Row],[2020_OCCUPANTS]])-1</f>
        <v>0.38723292302697487</v>
      </c>
      <c r="AK200" s="1">
        <f>(Table1[[#This Row],[2050_TOTAL_REPL_COST_USD]]/Table1[[#This Row],[2020_TOTAL_REPL_COST_USD]])-1</f>
        <v>0.488964598667607</v>
      </c>
      <c r="AL200"/>
      <c r="AM200"/>
    </row>
    <row r="201" spans="1:39" x14ac:dyDescent="0.2">
      <c r="A201" t="s">
        <v>376</v>
      </c>
      <c r="B201" t="s">
        <v>377</v>
      </c>
      <c r="C201" t="s">
        <v>396</v>
      </c>
      <c r="D201" t="s">
        <v>1257</v>
      </c>
      <c r="E201" t="s">
        <v>1258</v>
      </c>
      <c r="F201" s="2">
        <v>14312</v>
      </c>
      <c r="G201" s="2">
        <v>15526</v>
      </c>
      <c r="H201" s="2">
        <v>16584</v>
      </c>
      <c r="I201" s="2">
        <v>17534</v>
      </c>
      <c r="J201" s="2">
        <v>18480</v>
      </c>
      <c r="K201" s="2">
        <v>19482</v>
      </c>
      <c r="L201" s="2">
        <v>20462</v>
      </c>
      <c r="M201" s="2">
        <v>16288</v>
      </c>
      <c r="N201" s="2">
        <v>17594</v>
      </c>
      <c r="O201" s="2">
        <v>18713</v>
      </c>
      <c r="P201" s="2">
        <v>19708</v>
      </c>
      <c r="Q201" s="2">
        <v>20682</v>
      </c>
      <c r="R201" s="2">
        <v>21704</v>
      </c>
      <c r="S201" s="2">
        <v>22697</v>
      </c>
      <c r="T201" s="2">
        <v>87563</v>
      </c>
      <c r="U201" s="2">
        <v>94545</v>
      </c>
      <c r="V201" s="2">
        <v>100532</v>
      </c>
      <c r="W201" s="2">
        <v>105718</v>
      </c>
      <c r="X201" s="2">
        <v>110907</v>
      </c>
      <c r="Y201" s="2">
        <v>116283</v>
      </c>
      <c r="Z201" s="2">
        <v>121470</v>
      </c>
      <c r="AA201" s="2">
        <v>672727458</v>
      </c>
      <c r="AB201" s="2">
        <v>737538579</v>
      </c>
      <c r="AC201" s="2">
        <v>795117089</v>
      </c>
      <c r="AD201" s="2">
        <v>845678209</v>
      </c>
      <c r="AE201" s="2">
        <v>896804026</v>
      </c>
      <c r="AF201" s="2">
        <v>949790928</v>
      </c>
      <c r="AG201" s="2">
        <v>1001667378</v>
      </c>
      <c r="AH201" s="1">
        <f>(Table1[[#This Row],[2050_BUILDINGS]]/Table1[[#This Row],[2020_BUILDINGS]])-1</f>
        <v>0.42970933482392404</v>
      </c>
      <c r="AI201" s="1">
        <f>(Table1[[#This Row],[2050_DWELLINGS]]/Table1[[#This Row],[2020_DWELLINGS]])-1</f>
        <v>0.39347986247544209</v>
      </c>
      <c r="AJ201" s="1">
        <f>(Table1[[#This Row],[2050_OCCUPANTS]]/Table1[[#This Row],[2020_OCCUPANTS]])-1</f>
        <v>0.38722976599705361</v>
      </c>
      <c r="AK201" s="1">
        <f>(Table1[[#This Row],[2050_TOTAL_REPL_COST_USD]]/Table1[[#This Row],[2020_TOTAL_REPL_COST_USD]])-1</f>
        <v>0.48896461128244906</v>
      </c>
      <c r="AL201"/>
      <c r="AM201"/>
    </row>
    <row r="202" spans="1:39" x14ac:dyDescent="0.2">
      <c r="A202" t="s">
        <v>376</v>
      </c>
      <c r="B202" t="s">
        <v>377</v>
      </c>
      <c r="C202" t="s">
        <v>397</v>
      </c>
      <c r="D202" t="s">
        <v>1259</v>
      </c>
      <c r="E202" t="s">
        <v>1260</v>
      </c>
      <c r="F202" s="2">
        <v>90569</v>
      </c>
      <c r="G202" s="2">
        <v>98218</v>
      </c>
      <c r="H202" s="2">
        <v>105029</v>
      </c>
      <c r="I202" s="2">
        <v>111005</v>
      </c>
      <c r="J202" s="2">
        <v>117038</v>
      </c>
      <c r="K202" s="2">
        <v>123294</v>
      </c>
      <c r="L202" s="2">
        <v>129412</v>
      </c>
      <c r="M202" s="2">
        <v>102978</v>
      </c>
      <c r="N202" s="2">
        <v>111305</v>
      </c>
      <c r="O202" s="2">
        <v>118457</v>
      </c>
      <c r="P202" s="2">
        <v>124663</v>
      </c>
      <c r="Q202" s="2">
        <v>130852</v>
      </c>
      <c r="R202" s="2">
        <v>137306</v>
      </c>
      <c r="S202" s="2">
        <v>143481</v>
      </c>
      <c r="T202" s="2">
        <v>553530</v>
      </c>
      <c r="U202" s="2">
        <v>597671</v>
      </c>
      <c r="V202" s="2">
        <v>635490</v>
      </c>
      <c r="W202" s="2">
        <v>668282</v>
      </c>
      <c r="X202" s="2">
        <v>701063</v>
      </c>
      <c r="Y202" s="2">
        <v>735097</v>
      </c>
      <c r="Z202" s="2">
        <v>767886</v>
      </c>
      <c r="AA202" s="2">
        <v>4252620070</v>
      </c>
      <c r="AB202" s="2">
        <v>4662321029</v>
      </c>
      <c r="AC202" s="2">
        <v>5026301345</v>
      </c>
      <c r="AD202" s="2">
        <v>5345921424</v>
      </c>
      <c r="AE202" s="2">
        <v>5669111221</v>
      </c>
      <c r="AF202" s="2">
        <v>6004065827</v>
      </c>
      <c r="AG202" s="2">
        <v>6332000741</v>
      </c>
      <c r="AH202" s="1">
        <f>(Table1[[#This Row],[2050_BUILDINGS]]/Table1[[#This Row],[2020_BUILDINGS]])-1</f>
        <v>0.42887743046737836</v>
      </c>
      <c r="AI202" s="1">
        <f>(Table1[[#This Row],[2050_DWELLINGS]]/Table1[[#This Row],[2020_DWELLINGS]])-1</f>
        <v>0.39331701916914286</v>
      </c>
      <c r="AJ202" s="1">
        <f>(Table1[[#This Row],[2050_OCCUPANTS]]/Table1[[#This Row],[2020_OCCUPANTS]])-1</f>
        <v>0.38725272342962436</v>
      </c>
      <c r="AK202" s="1">
        <f>(Table1[[#This Row],[2050_TOTAL_REPL_COST_USD]]/Table1[[#This Row],[2020_TOTAL_REPL_COST_USD]])-1</f>
        <v>0.48896459988724073</v>
      </c>
      <c r="AL202"/>
      <c r="AM202"/>
    </row>
    <row r="203" spans="1:39" x14ac:dyDescent="0.2">
      <c r="A203" t="s">
        <v>376</v>
      </c>
      <c r="B203" t="s">
        <v>377</v>
      </c>
      <c r="C203" t="s">
        <v>398</v>
      </c>
      <c r="D203" t="s">
        <v>1261</v>
      </c>
      <c r="E203" t="s">
        <v>1262</v>
      </c>
      <c r="F203" s="2">
        <v>272619</v>
      </c>
      <c r="G203" s="2">
        <v>295665</v>
      </c>
      <c r="H203" s="2">
        <v>316147</v>
      </c>
      <c r="I203" s="2">
        <v>334127</v>
      </c>
      <c r="J203" s="2">
        <v>352298</v>
      </c>
      <c r="K203" s="2">
        <v>371137</v>
      </c>
      <c r="L203" s="2">
        <v>389580</v>
      </c>
      <c r="M203" s="2">
        <v>309984</v>
      </c>
      <c r="N203" s="2">
        <v>335057</v>
      </c>
      <c r="O203" s="2">
        <v>356580</v>
      </c>
      <c r="P203" s="2">
        <v>375244</v>
      </c>
      <c r="Q203" s="2">
        <v>393890</v>
      </c>
      <c r="R203" s="2">
        <v>413284</v>
      </c>
      <c r="S203" s="2">
        <v>431964</v>
      </c>
      <c r="T203" s="2">
        <v>1666237</v>
      </c>
      <c r="U203" s="2">
        <v>1799083</v>
      </c>
      <c r="V203" s="2">
        <v>1912949</v>
      </c>
      <c r="W203" s="2">
        <v>2011627</v>
      </c>
      <c r="X203" s="2">
        <v>2110313</v>
      </c>
      <c r="Y203" s="2">
        <v>2212787</v>
      </c>
      <c r="Z203" s="2">
        <v>2311478</v>
      </c>
      <c r="AA203" s="2">
        <v>12801146342</v>
      </c>
      <c r="AB203" s="2">
        <v>14034419441</v>
      </c>
      <c r="AC203" s="2">
        <v>15130065227</v>
      </c>
      <c r="AD203" s="2">
        <v>16092178786</v>
      </c>
      <c r="AE203" s="2">
        <v>17065037806</v>
      </c>
      <c r="AF203" s="2">
        <v>18073311050</v>
      </c>
      <c r="AG203" s="2">
        <v>19060453707</v>
      </c>
      <c r="AH203" s="1">
        <f>(Table1[[#This Row],[2050_BUILDINGS]]/Table1[[#This Row],[2020_BUILDINGS]])-1</f>
        <v>0.42902732384756748</v>
      </c>
      <c r="AI203" s="1">
        <f>(Table1[[#This Row],[2050_DWELLINGS]]/Table1[[#This Row],[2020_DWELLINGS]])-1</f>
        <v>0.39350418086094763</v>
      </c>
      <c r="AJ203" s="1">
        <f>(Table1[[#This Row],[2050_OCCUPANTS]]/Table1[[#This Row],[2020_OCCUPANTS]])-1</f>
        <v>0.38724443161447031</v>
      </c>
      <c r="AK203" s="1">
        <f>(Table1[[#This Row],[2050_TOTAL_REPL_COST_USD]]/Table1[[#This Row],[2020_TOTAL_REPL_COST_USD]])-1</f>
        <v>0.4889645972145078</v>
      </c>
      <c r="AL203"/>
      <c r="AM203"/>
    </row>
    <row r="204" spans="1:39" x14ac:dyDescent="0.2">
      <c r="A204" t="s">
        <v>376</v>
      </c>
      <c r="B204" t="s">
        <v>377</v>
      </c>
      <c r="C204" t="s">
        <v>399</v>
      </c>
      <c r="D204" t="s">
        <v>1263</v>
      </c>
      <c r="E204" t="s">
        <v>1264</v>
      </c>
      <c r="F204" s="2">
        <v>142500</v>
      </c>
      <c r="G204" s="2">
        <v>154552</v>
      </c>
      <c r="H204" s="2">
        <v>165234</v>
      </c>
      <c r="I204" s="2">
        <v>174647</v>
      </c>
      <c r="J204" s="2">
        <v>184144</v>
      </c>
      <c r="K204" s="2">
        <v>193993</v>
      </c>
      <c r="L204" s="2">
        <v>203626</v>
      </c>
      <c r="M204" s="2">
        <v>162023</v>
      </c>
      <c r="N204" s="2">
        <v>175156</v>
      </c>
      <c r="O204" s="2">
        <v>186380</v>
      </c>
      <c r="P204" s="2">
        <v>196165</v>
      </c>
      <c r="Q204" s="2">
        <v>205897</v>
      </c>
      <c r="R204" s="2">
        <v>216031</v>
      </c>
      <c r="S204" s="2">
        <v>225793</v>
      </c>
      <c r="T204" s="2">
        <v>870949</v>
      </c>
      <c r="U204" s="2">
        <v>940386</v>
      </c>
      <c r="V204" s="2">
        <v>999908</v>
      </c>
      <c r="W204" s="2">
        <v>1051489</v>
      </c>
      <c r="X204" s="2">
        <v>1103065</v>
      </c>
      <c r="Y204" s="2">
        <v>1156633</v>
      </c>
      <c r="Z204" s="2">
        <v>1208217</v>
      </c>
      <c r="AA204" s="2">
        <v>6691205424</v>
      </c>
      <c r="AB204" s="2">
        <v>7335841715</v>
      </c>
      <c r="AC204" s="2">
        <v>7908539732</v>
      </c>
      <c r="AD204" s="2">
        <v>8411439951</v>
      </c>
      <c r="AE204" s="2">
        <v>8919956888</v>
      </c>
      <c r="AF204" s="2">
        <v>9446984946</v>
      </c>
      <c r="AG204" s="2">
        <v>9962967969</v>
      </c>
      <c r="AH204" s="1">
        <f>(Table1[[#This Row],[2050_BUILDINGS]]/Table1[[#This Row],[2020_BUILDINGS]])-1</f>
        <v>0.42895438596491231</v>
      </c>
      <c r="AI204" s="1">
        <f>(Table1[[#This Row],[2050_DWELLINGS]]/Table1[[#This Row],[2020_DWELLINGS]])-1</f>
        <v>0.3935860958012134</v>
      </c>
      <c r="AJ204" s="1">
        <f>(Table1[[#This Row],[2050_OCCUPANTS]]/Table1[[#This Row],[2020_OCCUPANTS]])-1</f>
        <v>0.38724196250297083</v>
      </c>
      <c r="AK204" s="1">
        <f>(Table1[[#This Row],[2050_TOTAL_REPL_COST_USD]]/Table1[[#This Row],[2020_TOTAL_REPL_COST_USD]])-1</f>
        <v>0.48896459422167049</v>
      </c>
      <c r="AL204"/>
      <c r="AM204"/>
    </row>
    <row r="205" spans="1:39" x14ac:dyDescent="0.2">
      <c r="A205" t="s">
        <v>376</v>
      </c>
      <c r="B205" t="s">
        <v>377</v>
      </c>
      <c r="C205" t="s">
        <v>400</v>
      </c>
      <c r="D205" t="s">
        <v>1265</v>
      </c>
      <c r="E205" t="s">
        <v>1266</v>
      </c>
      <c r="F205" s="2">
        <v>66756</v>
      </c>
      <c r="G205" s="2">
        <v>72396</v>
      </c>
      <c r="H205" s="2">
        <v>77405</v>
      </c>
      <c r="I205" s="2">
        <v>81794</v>
      </c>
      <c r="J205" s="2">
        <v>86244</v>
      </c>
      <c r="K205" s="2">
        <v>90853</v>
      </c>
      <c r="L205" s="2">
        <v>95357</v>
      </c>
      <c r="M205" s="2">
        <v>75902</v>
      </c>
      <c r="N205" s="2">
        <v>82027</v>
      </c>
      <c r="O205" s="2">
        <v>87296</v>
      </c>
      <c r="P205" s="2">
        <v>91839</v>
      </c>
      <c r="Q205" s="2">
        <v>96411</v>
      </c>
      <c r="R205" s="2">
        <v>101157</v>
      </c>
      <c r="S205" s="2">
        <v>105733</v>
      </c>
      <c r="T205" s="2">
        <v>407891</v>
      </c>
      <c r="U205" s="2">
        <v>440410</v>
      </c>
      <c r="V205" s="2">
        <v>468289</v>
      </c>
      <c r="W205" s="2">
        <v>492445</v>
      </c>
      <c r="X205" s="2">
        <v>516599</v>
      </c>
      <c r="Y205" s="2">
        <v>541686</v>
      </c>
      <c r="Z205" s="2">
        <v>565844</v>
      </c>
      <c r="AA205" s="2">
        <v>3133713078</v>
      </c>
      <c r="AB205" s="2">
        <v>3435617614</v>
      </c>
      <c r="AC205" s="2">
        <v>3703831041</v>
      </c>
      <c r="AD205" s="2">
        <v>3939355869</v>
      </c>
      <c r="AE205" s="2">
        <v>4177511200</v>
      </c>
      <c r="AF205" s="2">
        <v>4424335901</v>
      </c>
      <c r="AG205" s="2">
        <v>4665987837</v>
      </c>
      <c r="AH205" s="1">
        <f>(Table1[[#This Row],[2050_BUILDINGS]]/Table1[[#This Row],[2020_BUILDINGS]])-1</f>
        <v>0.42844088920846057</v>
      </c>
      <c r="AI205" s="1">
        <f>(Table1[[#This Row],[2050_DWELLINGS]]/Table1[[#This Row],[2020_DWELLINGS]])-1</f>
        <v>0.39301994677347096</v>
      </c>
      <c r="AJ205" s="1">
        <f>(Table1[[#This Row],[2050_OCCUPANTS]]/Table1[[#This Row],[2020_OCCUPANTS]])-1</f>
        <v>0.3872431605502451</v>
      </c>
      <c r="AK205" s="1">
        <f>(Table1[[#This Row],[2050_TOTAL_REPL_COST_USD]]/Table1[[#This Row],[2020_TOTAL_REPL_COST_USD]])-1</f>
        <v>0.48896459913870904</v>
      </c>
      <c r="AL205"/>
      <c r="AM205"/>
    </row>
    <row r="206" spans="1:39" x14ac:dyDescent="0.2">
      <c r="A206" t="s">
        <v>376</v>
      </c>
      <c r="B206" t="s">
        <v>377</v>
      </c>
      <c r="C206" t="s">
        <v>401</v>
      </c>
      <c r="D206" t="s">
        <v>1267</v>
      </c>
      <c r="E206" t="s">
        <v>1268</v>
      </c>
      <c r="F206" s="2">
        <v>241738</v>
      </c>
      <c r="G206" s="2">
        <v>262146</v>
      </c>
      <c r="H206" s="2">
        <v>280315</v>
      </c>
      <c r="I206" s="2">
        <v>296245</v>
      </c>
      <c r="J206" s="2">
        <v>312361</v>
      </c>
      <c r="K206" s="2">
        <v>329063</v>
      </c>
      <c r="L206" s="2">
        <v>345421</v>
      </c>
      <c r="M206" s="2">
        <v>274865</v>
      </c>
      <c r="N206" s="2">
        <v>297084</v>
      </c>
      <c r="O206" s="2">
        <v>316158</v>
      </c>
      <c r="P206" s="2">
        <v>332690</v>
      </c>
      <c r="Q206" s="2">
        <v>349232</v>
      </c>
      <c r="R206" s="2">
        <v>366426</v>
      </c>
      <c r="S206" s="2">
        <v>382989</v>
      </c>
      <c r="T206" s="2">
        <v>1477349</v>
      </c>
      <c r="U206" s="2">
        <v>1595133</v>
      </c>
      <c r="V206" s="2">
        <v>1696087</v>
      </c>
      <c r="W206" s="2">
        <v>1783587</v>
      </c>
      <c r="X206" s="2">
        <v>1871078</v>
      </c>
      <c r="Y206" s="2">
        <v>1961947</v>
      </c>
      <c r="Z206" s="2">
        <v>2049439</v>
      </c>
      <c r="AA206" s="2">
        <v>11349987884</v>
      </c>
      <c r="AB206" s="2">
        <v>12443455170</v>
      </c>
      <c r="AC206" s="2">
        <v>13414896788</v>
      </c>
      <c r="AD206" s="2">
        <v>14267943616</v>
      </c>
      <c r="AE206" s="2">
        <v>15130517786</v>
      </c>
      <c r="AF206" s="2">
        <v>16024491557</v>
      </c>
      <c r="AG206" s="2">
        <v>16899730130</v>
      </c>
      <c r="AH206" s="1">
        <f>(Table1[[#This Row],[2050_BUILDINGS]]/Table1[[#This Row],[2020_BUILDINGS]])-1</f>
        <v>0.4289065020807652</v>
      </c>
      <c r="AI206" s="1">
        <f>(Table1[[#This Row],[2050_DWELLINGS]]/Table1[[#This Row],[2020_DWELLINGS]])-1</f>
        <v>0.39337129136121374</v>
      </c>
      <c r="AJ206" s="1">
        <f>(Table1[[#This Row],[2050_OCCUPANTS]]/Table1[[#This Row],[2020_OCCUPANTS]])-1</f>
        <v>0.38724092952985378</v>
      </c>
      <c r="AK206" s="1">
        <f>(Table1[[#This Row],[2050_TOTAL_REPL_COST_USD]]/Table1[[#This Row],[2020_TOTAL_REPL_COST_USD]])-1</f>
        <v>0.4889645965017666</v>
      </c>
      <c r="AL206"/>
      <c r="AM206"/>
    </row>
    <row r="207" spans="1:39" x14ac:dyDescent="0.2">
      <c r="A207" t="s">
        <v>376</v>
      </c>
      <c r="B207" t="s">
        <v>377</v>
      </c>
      <c r="C207" t="s">
        <v>402</v>
      </c>
      <c r="D207" t="s">
        <v>1269</v>
      </c>
      <c r="E207" t="s">
        <v>1270</v>
      </c>
      <c r="F207" s="2">
        <v>711972</v>
      </c>
      <c r="G207" s="2">
        <v>772142</v>
      </c>
      <c r="H207" s="2">
        <v>825603</v>
      </c>
      <c r="I207" s="2">
        <v>872554</v>
      </c>
      <c r="J207" s="2">
        <v>920009</v>
      </c>
      <c r="K207" s="2">
        <v>969213</v>
      </c>
      <c r="L207" s="2">
        <v>1017368</v>
      </c>
      <c r="M207" s="2">
        <v>809528</v>
      </c>
      <c r="N207" s="2">
        <v>874982</v>
      </c>
      <c r="O207" s="2">
        <v>931160</v>
      </c>
      <c r="P207" s="2">
        <v>979888</v>
      </c>
      <c r="Q207" s="2">
        <v>1028646</v>
      </c>
      <c r="R207" s="2">
        <v>1079265</v>
      </c>
      <c r="S207" s="2">
        <v>1128028</v>
      </c>
      <c r="T207" s="2">
        <v>4351258</v>
      </c>
      <c r="U207" s="2">
        <v>4698165</v>
      </c>
      <c r="V207" s="2">
        <v>4995519</v>
      </c>
      <c r="W207" s="2">
        <v>5253221</v>
      </c>
      <c r="X207" s="2">
        <v>5510932</v>
      </c>
      <c r="Y207" s="2">
        <v>5778544</v>
      </c>
      <c r="Z207" s="2">
        <v>6036251</v>
      </c>
      <c r="AA207" s="2">
        <v>33429271675</v>
      </c>
      <c r="AB207" s="2">
        <v>36649875554</v>
      </c>
      <c r="AC207" s="2">
        <v>39511075614</v>
      </c>
      <c r="AD207" s="2">
        <v>42023565864</v>
      </c>
      <c r="AE207" s="2">
        <v>44564117139</v>
      </c>
      <c r="AF207" s="2">
        <v>47197150102</v>
      </c>
      <c r="AG207" s="2">
        <v>49775002033</v>
      </c>
      <c r="AH207" s="1">
        <f>(Table1[[#This Row],[2050_BUILDINGS]]/Table1[[#This Row],[2020_BUILDINGS]])-1</f>
        <v>0.42894383486991061</v>
      </c>
      <c r="AI207" s="1">
        <f>(Table1[[#This Row],[2050_DWELLINGS]]/Table1[[#This Row],[2020_DWELLINGS]])-1</f>
        <v>0.39343913984445256</v>
      </c>
      <c r="AJ207" s="1">
        <f>(Table1[[#This Row],[2050_OCCUPANTS]]/Table1[[#This Row],[2020_OCCUPANTS]])-1</f>
        <v>0.38724272382837333</v>
      </c>
      <c r="AK207" s="1">
        <f>(Table1[[#This Row],[2050_TOTAL_REPL_COST_USD]]/Table1[[#This Row],[2020_TOTAL_REPL_COST_USD]])-1</f>
        <v>0.48896459716243568</v>
      </c>
      <c r="AL207"/>
      <c r="AM207"/>
    </row>
    <row r="208" spans="1:39" x14ac:dyDescent="0.2">
      <c r="A208" t="s">
        <v>376</v>
      </c>
      <c r="B208" t="s">
        <v>377</v>
      </c>
      <c r="C208" t="s">
        <v>403</v>
      </c>
      <c r="D208" t="s">
        <v>1271</v>
      </c>
      <c r="E208" t="s">
        <v>1272</v>
      </c>
      <c r="F208" s="2">
        <v>120514</v>
      </c>
      <c r="G208" s="2">
        <v>130700</v>
      </c>
      <c r="H208" s="2">
        <v>139752</v>
      </c>
      <c r="I208" s="2">
        <v>147702</v>
      </c>
      <c r="J208" s="2">
        <v>155730</v>
      </c>
      <c r="K208" s="2">
        <v>164041</v>
      </c>
      <c r="L208" s="2">
        <v>172206</v>
      </c>
      <c r="M208" s="2">
        <v>137031</v>
      </c>
      <c r="N208" s="2">
        <v>148102</v>
      </c>
      <c r="O208" s="2">
        <v>157622</v>
      </c>
      <c r="P208" s="2">
        <v>165883</v>
      </c>
      <c r="Q208" s="2">
        <v>174118</v>
      </c>
      <c r="R208" s="2">
        <v>182672</v>
      </c>
      <c r="S208" s="2">
        <v>190936</v>
      </c>
      <c r="T208" s="2">
        <v>736541</v>
      </c>
      <c r="U208" s="2">
        <v>795256</v>
      </c>
      <c r="V208" s="2">
        <v>845587</v>
      </c>
      <c r="W208" s="2">
        <v>889217</v>
      </c>
      <c r="X208" s="2">
        <v>932835</v>
      </c>
      <c r="Y208" s="2">
        <v>978141</v>
      </c>
      <c r="Z208" s="2">
        <v>1021751</v>
      </c>
      <c r="AA208" s="2">
        <v>5658579421</v>
      </c>
      <c r="AB208" s="2">
        <v>6203731668</v>
      </c>
      <c r="AC208" s="2">
        <v>6688047580</v>
      </c>
      <c r="AD208" s="2">
        <v>7113337286</v>
      </c>
      <c r="AE208" s="2">
        <v>7543376920</v>
      </c>
      <c r="AF208" s="2">
        <v>7989070932</v>
      </c>
      <c r="AG208" s="2">
        <v>8425424431</v>
      </c>
      <c r="AH208" s="1">
        <f>(Table1[[#This Row],[2050_BUILDINGS]]/Table1[[#This Row],[2020_BUILDINGS]])-1</f>
        <v>0.42892941898866521</v>
      </c>
      <c r="AI208" s="1">
        <f>(Table1[[#This Row],[2050_DWELLINGS]]/Table1[[#This Row],[2020_DWELLINGS]])-1</f>
        <v>0.39337814071268551</v>
      </c>
      <c r="AJ208" s="1">
        <f>(Table1[[#This Row],[2050_OCCUPANTS]]/Table1[[#This Row],[2020_OCCUPANTS]])-1</f>
        <v>0.38722895263128598</v>
      </c>
      <c r="AK208" s="1">
        <f>(Table1[[#This Row],[2050_TOTAL_REPL_COST_USD]]/Table1[[#This Row],[2020_TOTAL_REPL_COST_USD]])-1</f>
        <v>0.4889645976747703</v>
      </c>
      <c r="AL208"/>
      <c r="AM208"/>
    </row>
    <row r="209" spans="1:39" x14ac:dyDescent="0.2">
      <c r="A209" t="s">
        <v>376</v>
      </c>
      <c r="B209" t="s">
        <v>377</v>
      </c>
      <c r="C209" t="s">
        <v>404</v>
      </c>
      <c r="D209" t="s">
        <v>1273</v>
      </c>
      <c r="E209" t="s">
        <v>1274</v>
      </c>
      <c r="F209" s="2">
        <v>117488</v>
      </c>
      <c r="G209" s="2">
        <v>127424</v>
      </c>
      <c r="H209" s="2">
        <v>136258</v>
      </c>
      <c r="I209" s="2">
        <v>144005</v>
      </c>
      <c r="J209" s="2">
        <v>151839</v>
      </c>
      <c r="K209" s="2">
        <v>159958</v>
      </c>
      <c r="L209" s="2">
        <v>167911</v>
      </c>
      <c r="M209" s="2">
        <v>133597</v>
      </c>
      <c r="N209" s="2">
        <v>144402</v>
      </c>
      <c r="O209" s="2">
        <v>153679</v>
      </c>
      <c r="P209" s="2">
        <v>161720</v>
      </c>
      <c r="Q209" s="2">
        <v>169769</v>
      </c>
      <c r="R209" s="2">
        <v>178120</v>
      </c>
      <c r="S209" s="2">
        <v>186192</v>
      </c>
      <c r="T209" s="2">
        <v>718108</v>
      </c>
      <c r="U209" s="2">
        <v>775369</v>
      </c>
      <c r="V209" s="2">
        <v>824438</v>
      </c>
      <c r="W209" s="2">
        <v>866968</v>
      </c>
      <c r="X209" s="2">
        <v>909495</v>
      </c>
      <c r="Y209" s="2">
        <v>953665</v>
      </c>
      <c r="Z209" s="2">
        <v>996192</v>
      </c>
      <c r="AA209" s="2">
        <v>5517019404</v>
      </c>
      <c r="AB209" s="2">
        <v>6048533661</v>
      </c>
      <c r="AC209" s="2">
        <v>6520733493</v>
      </c>
      <c r="AD209" s="2">
        <v>6935383785</v>
      </c>
      <c r="AE209" s="2">
        <v>7354665144</v>
      </c>
      <c r="AF209" s="2">
        <v>7789209286</v>
      </c>
      <c r="AG209" s="2">
        <v>8214646590</v>
      </c>
      <c r="AH209" s="1">
        <f>(Table1[[#This Row],[2050_BUILDINGS]]/Table1[[#This Row],[2020_BUILDINGS]])-1</f>
        <v>0.42917574560806204</v>
      </c>
      <c r="AI209" s="1">
        <f>(Table1[[#This Row],[2050_DWELLINGS]]/Table1[[#This Row],[2020_DWELLINGS]])-1</f>
        <v>0.39368398990995312</v>
      </c>
      <c r="AJ209" s="1">
        <f>(Table1[[#This Row],[2050_OCCUPANTS]]/Table1[[#This Row],[2020_OCCUPANTS]])-1</f>
        <v>0.38724537256234437</v>
      </c>
      <c r="AK209" s="1">
        <f>(Table1[[#This Row],[2050_TOTAL_REPL_COST_USD]]/Table1[[#This Row],[2020_TOTAL_REPL_COST_USD]])-1</f>
        <v>0.48896459998747543</v>
      </c>
      <c r="AL209"/>
      <c r="AM209"/>
    </row>
    <row r="210" spans="1:39" x14ac:dyDescent="0.2">
      <c r="A210" t="s">
        <v>376</v>
      </c>
      <c r="B210" t="s">
        <v>377</v>
      </c>
      <c r="C210" t="s">
        <v>405</v>
      </c>
      <c r="D210" t="s">
        <v>1275</v>
      </c>
      <c r="E210" t="s">
        <v>1276</v>
      </c>
      <c r="F210" s="2">
        <v>152681</v>
      </c>
      <c r="G210" s="2">
        <v>165578</v>
      </c>
      <c r="H210" s="2">
        <v>177036</v>
      </c>
      <c r="I210" s="2">
        <v>187123</v>
      </c>
      <c r="J210" s="2">
        <v>197286</v>
      </c>
      <c r="K210" s="2">
        <v>207842</v>
      </c>
      <c r="L210" s="2">
        <v>218171</v>
      </c>
      <c r="M210" s="2">
        <v>173610</v>
      </c>
      <c r="N210" s="2">
        <v>187623</v>
      </c>
      <c r="O210" s="2">
        <v>199667</v>
      </c>
      <c r="P210" s="2">
        <v>210136</v>
      </c>
      <c r="Q210" s="2">
        <v>220571</v>
      </c>
      <c r="R210" s="2">
        <v>231433</v>
      </c>
      <c r="S210" s="2">
        <v>241890</v>
      </c>
      <c r="T210" s="2">
        <v>933068</v>
      </c>
      <c r="U210" s="2">
        <v>1007464</v>
      </c>
      <c r="V210" s="2">
        <v>1071213</v>
      </c>
      <c r="W210" s="2">
        <v>1126482</v>
      </c>
      <c r="X210" s="2">
        <v>1181749</v>
      </c>
      <c r="Y210" s="2">
        <v>1239119</v>
      </c>
      <c r="Z210" s="2">
        <v>1294396</v>
      </c>
      <c r="AA210" s="2">
        <v>7168454157</v>
      </c>
      <c r="AB210" s="2">
        <v>7859069017</v>
      </c>
      <c r="AC210" s="2">
        <v>8472614579</v>
      </c>
      <c r="AD210" s="2">
        <v>9011384056</v>
      </c>
      <c r="AE210" s="2">
        <v>9556170841</v>
      </c>
      <c r="AF210" s="2">
        <v>10120789073</v>
      </c>
      <c r="AG210" s="2">
        <v>10673574466</v>
      </c>
      <c r="AH210" s="1">
        <f>(Table1[[#This Row],[2050_BUILDINGS]]/Table1[[#This Row],[2020_BUILDINGS]])-1</f>
        <v>0.42893352807487517</v>
      </c>
      <c r="AI210" s="1">
        <f>(Table1[[#This Row],[2050_DWELLINGS]]/Table1[[#This Row],[2020_DWELLINGS]])-1</f>
        <v>0.39329531709002929</v>
      </c>
      <c r="AJ210" s="1">
        <f>(Table1[[#This Row],[2050_OCCUPANTS]]/Table1[[#This Row],[2020_OCCUPANTS]])-1</f>
        <v>0.38724723171301556</v>
      </c>
      <c r="AK210" s="1">
        <f>(Table1[[#This Row],[2050_TOTAL_REPL_COST_USD]]/Table1[[#This Row],[2020_TOTAL_REPL_COST_USD]])-1</f>
        <v>0.48896459853582908</v>
      </c>
      <c r="AL210"/>
      <c r="AM210"/>
    </row>
    <row r="211" spans="1:39" x14ac:dyDescent="0.2">
      <c r="A211" t="s">
        <v>376</v>
      </c>
      <c r="B211" t="s">
        <v>377</v>
      </c>
      <c r="C211" t="s">
        <v>406</v>
      </c>
      <c r="D211" t="s">
        <v>1277</v>
      </c>
      <c r="E211" t="s">
        <v>1278</v>
      </c>
      <c r="F211" s="2">
        <v>142460</v>
      </c>
      <c r="G211" s="2">
        <v>154503</v>
      </c>
      <c r="H211" s="2">
        <v>165178</v>
      </c>
      <c r="I211" s="2">
        <v>174588</v>
      </c>
      <c r="J211" s="2">
        <v>184081</v>
      </c>
      <c r="K211" s="2">
        <v>193919</v>
      </c>
      <c r="L211" s="2">
        <v>203562</v>
      </c>
      <c r="M211" s="2">
        <v>161974</v>
      </c>
      <c r="N211" s="2">
        <v>175096</v>
      </c>
      <c r="O211" s="2">
        <v>186308</v>
      </c>
      <c r="P211" s="2">
        <v>196082</v>
      </c>
      <c r="Q211" s="2">
        <v>205830</v>
      </c>
      <c r="R211" s="2">
        <v>215957</v>
      </c>
      <c r="S211" s="2">
        <v>225714</v>
      </c>
      <c r="T211" s="2">
        <v>870656</v>
      </c>
      <c r="U211" s="2">
        <v>940057</v>
      </c>
      <c r="V211" s="2">
        <v>999555</v>
      </c>
      <c r="W211" s="2">
        <v>1051124</v>
      </c>
      <c r="X211" s="2">
        <v>1102683</v>
      </c>
      <c r="Y211" s="2">
        <v>1156225</v>
      </c>
      <c r="Z211" s="2">
        <v>1207808</v>
      </c>
      <c r="AA211" s="2">
        <v>6688887649</v>
      </c>
      <c r="AB211" s="2">
        <v>7333300647</v>
      </c>
      <c r="AC211" s="2">
        <v>7905800281</v>
      </c>
      <c r="AD211" s="2">
        <v>8408526316</v>
      </c>
      <c r="AE211" s="2">
        <v>8916867093</v>
      </c>
      <c r="AF211" s="2">
        <v>9443712601</v>
      </c>
      <c r="AG211" s="2">
        <v>9959516893</v>
      </c>
      <c r="AH211" s="1">
        <f>(Table1[[#This Row],[2050_BUILDINGS]]/Table1[[#This Row],[2020_BUILDINGS]])-1</f>
        <v>0.42890635967991009</v>
      </c>
      <c r="AI211" s="1">
        <f>(Table1[[#This Row],[2050_DWELLINGS]]/Table1[[#This Row],[2020_DWELLINGS]])-1</f>
        <v>0.39351994764591858</v>
      </c>
      <c r="AJ211" s="1">
        <f>(Table1[[#This Row],[2050_OCCUPANTS]]/Table1[[#This Row],[2020_OCCUPANTS]])-1</f>
        <v>0.38723904733901793</v>
      </c>
      <c r="AK211" s="1">
        <f>(Table1[[#This Row],[2050_TOTAL_REPL_COST_USD]]/Table1[[#This Row],[2020_TOTAL_REPL_COST_USD]])-1</f>
        <v>0.48896459555408511</v>
      </c>
      <c r="AL211"/>
      <c r="AM211"/>
    </row>
    <row r="212" spans="1:39" x14ac:dyDescent="0.2">
      <c r="A212" t="s">
        <v>376</v>
      </c>
      <c r="B212" t="s">
        <v>377</v>
      </c>
      <c r="C212" t="s">
        <v>407</v>
      </c>
      <c r="D212" t="s">
        <v>1279</v>
      </c>
      <c r="E212" t="s">
        <v>1280</v>
      </c>
      <c r="F212" s="2">
        <v>144272</v>
      </c>
      <c r="G212" s="2">
        <v>156476</v>
      </c>
      <c r="H212" s="2">
        <v>167307</v>
      </c>
      <c r="I212" s="2">
        <v>176834</v>
      </c>
      <c r="J212" s="2">
        <v>186442</v>
      </c>
      <c r="K212" s="2">
        <v>196426</v>
      </c>
      <c r="L212" s="2">
        <v>206173</v>
      </c>
      <c r="M212" s="2">
        <v>164044</v>
      </c>
      <c r="N212" s="2">
        <v>177324</v>
      </c>
      <c r="O212" s="2">
        <v>188694</v>
      </c>
      <c r="P212" s="2">
        <v>198590</v>
      </c>
      <c r="Q212" s="2">
        <v>208458</v>
      </c>
      <c r="R212" s="2">
        <v>218738</v>
      </c>
      <c r="S212" s="2">
        <v>228610</v>
      </c>
      <c r="T212" s="2">
        <v>881805</v>
      </c>
      <c r="U212" s="2">
        <v>952106</v>
      </c>
      <c r="V212" s="2">
        <v>1012369</v>
      </c>
      <c r="W212" s="2">
        <v>1064588</v>
      </c>
      <c r="X212" s="2">
        <v>1116821</v>
      </c>
      <c r="Y212" s="2">
        <v>1171049</v>
      </c>
      <c r="Z212" s="2">
        <v>1223273</v>
      </c>
      <c r="AA212" s="2">
        <v>6774603729</v>
      </c>
      <c r="AB212" s="2">
        <v>7427274697</v>
      </c>
      <c r="AC212" s="2">
        <v>8007110741</v>
      </c>
      <c r="AD212" s="2">
        <v>8516279046</v>
      </c>
      <c r="AE212" s="2">
        <v>9031134069</v>
      </c>
      <c r="AF212" s="2">
        <v>9564730936</v>
      </c>
      <c r="AG212" s="2">
        <v>10087145119</v>
      </c>
      <c r="AH212" s="1">
        <f>(Table1[[#This Row],[2050_BUILDINGS]]/Table1[[#This Row],[2020_BUILDINGS]])-1</f>
        <v>0.42905761339691684</v>
      </c>
      <c r="AI212" s="1">
        <f>(Table1[[#This Row],[2050_DWELLINGS]]/Table1[[#This Row],[2020_DWELLINGS]])-1</f>
        <v>0.39358952476164921</v>
      </c>
      <c r="AJ212" s="1">
        <f>(Table1[[#This Row],[2050_OCCUPANTS]]/Table1[[#This Row],[2020_OCCUPANTS]])-1</f>
        <v>0.3872375411797393</v>
      </c>
      <c r="AK212" s="1">
        <f>(Table1[[#This Row],[2050_TOTAL_REPL_COST_USD]]/Table1[[#This Row],[2020_TOTAL_REPL_COST_USD]])-1</f>
        <v>0.4889645981535462</v>
      </c>
      <c r="AL212"/>
      <c r="AM212"/>
    </row>
    <row r="213" spans="1:39" x14ac:dyDescent="0.2">
      <c r="A213" t="s">
        <v>376</v>
      </c>
      <c r="B213" t="s">
        <v>377</v>
      </c>
      <c r="C213" t="s">
        <v>408</v>
      </c>
      <c r="D213" t="s">
        <v>1281</v>
      </c>
      <c r="E213" t="s">
        <v>1282</v>
      </c>
      <c r="F213" s="2">
        <v>129214</v>
      </c>
      <c r="G213" s="2">
        <v>140115</v>
      </c>
      <c r="H213" s="2">
        <v>149814</v>
      </c>
      <c r="I213" s="2">
        <v>158339</v>
      </c>
      <c r="J213" s="2">
        <v>166955</v>
      </c>
      <c r="K213" s="2">
        <v>175886</v>
      </c>
      <c r="L213" s="2">
        <v>184628</v>
      </c>
      <c r="M213" s="2">
        <v>146926</v>
      </c>
      <c r="N213" s="2">
        <v>158770</v>
      </c>
      <c r="O213" s="2">
        <v>168976</v>
      </c>
      <c r="P213" s="2">
        <v>177825</v>
      </c>
      <c r="Q213" s="2">
        <v>186672</v>
      </c>
      <c r="R213" s="2">
        <v>195837</v>
      </c>
      <c r="S213" s="2">
        <v>204703</v>
      </c>
      <c r="T213" s="2">
        <v>789623</v>
      </c>
      <c r="U213" s="2">
        <v>852572</v>
      </c>
      <c r="V213" s="2">
        <v>906529</v>
      </c>
      <c r="W213" s="2">
        <v>953301</v>
      </c>
      <c r="X213" s="2">
        <v>1000063</v>
      </c>
      <c r="Y213" s="2">
        <v>1048634</v>
      </c>
      <c r="Z213" s="2">
        <v>1095391</v>
      </c>
      <c r="AA213" s="2">
        <v>6066373910</v>
      </c>
      <c r="AB213" s="2">
        <v>6650813416</v>
      </c>
      <c r="AC213" s="2">
        <v>7170032318</v>
      </c>
      <c r="AD213" s="2">
        <v>7625971206</v>
      </c>
      <c r="AE213" s="2">
        <v>8087002323</v>
      </c>
      <c r="AF213" s="2">
        <v>8564815959</v>
      </c>
      <c r="AG213" s="2">
        <v>9032615992</v>
      </c>
      <c r="AH213" s="1">
        <f>(Table1[[#This Row],[2050_BUILDINGS]]/Table1[[#This Row],[2020_BUILDINGS]])-1</f>
        <v>0.42885445849520942</v>
      </c>
      <c r="AI213" s="1">
        <f>(Table1[[#This Row],[2050_DWELLINGS]]/Table1[[#This Row],[2020_DWELLINGS]])-1</f>
        <v>0.39323877326000845</v>
      </c>
      <c r="AJ213" s="1">
        <f>(Table1[[#This Row],[2050_OCCUPANTS]]/Table1[[#This Row],[2020_OCCUPANTS]])-1</f>
        <v>0.38723289468518529</v>
      </c>
      <c r="AK213" s="1">
        <f>(Table1[[#This Row],[2050_TOTAL_REPL_COST_USD]]/Table1[[#This Row],[2020_TOTAL_REPL_COST_USD]])-1</f>
        <v>0.48896459829328265</v>
      </c>
      <c r="AL213"/>
      <c r="AM213"/>
    </row>
    <row r="214" spans="1:39" x14ac:dyDescent="0.2">
      <c r="A214" t="s">
        <v>376</v>
      </c>
      <c r="B214" t="s">
        <v>377</v>
      </c>
      <c r="C214" t="s">
        <v>409</v>
      </c>
      <c r="D214" t="s">
        <v>1283</v>
      </c>
      <c r="E214" t="s">
        <v>1284</v>
      </c>
      <c r="F214" s="2">
        <v>172157</v>
      </c>
      <c r="G214" s="2">
        <v>186708</v>
      </c>
      <c r="H214" s="2">
        <v>199644</v>
      </c>
      <c r="I214" s="2">
        <v>210986</v>
      </c>
      <c r="J214" s="2">
        <v>222460</v>
      </c>
      <c r="K214" s="2">
        <v>234356</v>
      </c>
      <c r="L214" s="2">
        <v>245993</v>
      </c>
      <c r="M214" s="2">
        <v>195743</v>
      </c>
      <c r="N214" s="2">
        <v>211574</v>
      </c>
      <c r="O214" s="2">
        <v>225166</v>
      </c>
      <c r="P214" s="2">
        <v>236948</v>
      </c>
      <c r="Q214" s="2">
        <v>248738</v>
      </c>
      <c r="R214" s="2">
        <v>260960</v>
      </c>
      <c r="S214" s="2">
        <v>272742</v>
      </c>
      <c r="T214" s="2">
        <v>1052174</v>
      </c>
      <c r="U214" s="2">
        <v>1136057</v>
      </c>
      <c r="V214" s="2">
        <v>1207960</v>
      </c>
      <c r="W214" s="2">
        <v>1270279</v>
      </c>
      <c r="X214" s="2">
        <v>1332593</v>
      </c>
      <c r="Y214" s="2">
        <v>1397306</v>
      </c>
      <c r="Z214" s="2">
        <v>1459621</v>
      </c>
      <c r="AA214" s="2">
        <v>8083507357</v>
      </c>
      <c r="AB214" s="2">
        <v>8862279186</v>
      </c>
      <c r="AC214" s="2">
        <v>9554143869</v>
      </c>
      <c r="AD214" s="2">
        <v>10161687261</v>
      </c>
      <c r="AE214" s="2">
        <v>10776016077</v>
      </c>
      <c r="AF214" s="2">
        <v>11412707829</v>
      </c>
      <c r="AG214" s="2">
        <v>12036056290</v>
      </c>
      <c r="AH214" s="1">
        <f>(Table1[[#This Row],[2050_BUILDINGS]]/Table1[[#This Row],[2020_BUILDINGS]])-1</f>
        <v>0.42888758516935122</v>
      </c>
      <c r="AI214" s="1">
        <f>(Table1[[#This Row],[2050_DWELLINGS]]/Table1[[#This Row],[2020_DWELLINGS]])-1</f>
        <v>0.39336783435422973</v>
      </c>
      <c r="AJ214" s="1">
        <f>(Table1[[#This Row],[2050_OCCUPANTS]]/Table1[[#This Row],[2020_OCCUPANTS]])-1</f>
        <v>0.38724298452537309</v>
      </c>
      <c r="AK214" s="1">
        <f>(Table1[[#This Row],[2050_TOTAL_REPL_COST_USD]]/Table1[[#This Row],[2020_TOTAL_REPL_COST_USD]])-1</f>
        <v>0.48896459895929301</v>
      </c>
      <c r="AL214"/>
      <c r="AM214"/>
    </row>
    <row r="215" spans="1:39" x14ac:dyDescent="0.2">
      <c r="A215" t="s">
        <v>376</v>
      </c>
      <c r="B215" t="s">
        <v>377</v>
      </c>
      <c r="C215" t="s">
        <v>410</v>
      </c>
      <c r="D215" t="s">
        <v>1285</v>
      </c>
      <c r="E215" t="s">
        <v>1286</v>
      </c>
      <c r="F215" s="2">
        <v>223360</v>
      </c>
      <c r="G215" s="2">
        <v>242226</v>
      </c>
      <c r="H215" s="2">
        <v>258990</v>
      </c>
      <c r="I215" s="2">
        <v>273723</v>
      </c>
      <c r="J215" s="2">
        <v>288614</v>
      </c>
      <c r="K215" s="2">
        <v>304048</v>
      </c>
      <c r="L215" s="2">
        <v>319157</v>
      </c>
      <c r="M215" s="2">
        <v>253975</v>
      </c>
      <c r="N215" s="2">
        <v>274483</v>
      </c>
      <c r="O215" s="2">
        <v>292109</v>
      </c>
      <c r="P215" s="2">
        <v>307390</v>
      </c>
      <c r="Q215" s="2">
        <v>322705</v>
      </c>
      <c r="R215" s="2">
        <v>338549</v>
      </c>
      <c r="S215" s="2">
        <v>353868</v>
      </c>
      <c r="T215" s="2">
        <v>1365008</v>
      </c>
      <c r="U215" s="2">
        <v>1473834</v>
      </c>
      <c r="V215" s="2">
        <v>1567108</v>
      </c>
      <c r="W215" s="2">
        <v>1647961</v>
      </c>
      <c r="X215" s="2">
        <v>1728804</v>
      </c>
      <c r="Y215" s="2">
        <v>1812753</v>
      </c>
      <c r="Z215" s="2">
        <v>1893596</v>
      </c>
      <c r="AA215" s="2">
        <v>10486917101</v>
      </c>
      <c r="AB215" s="2">
        <v>11497235424</v>
      </c>
      <c r="AC215" s="2">
        <v>12394807121</v>
      </c>
      <c r="AD215" s="2">
        <v>13182986924</v>
      </c>
      <c r="AE215" s="2">
        <v>13979969598</v>
      </c>
      <c r="AF215" s="2">
        <v>14805964221</v>
      </c>
      <c r="AG215" s="2">
        <v>15614648293</v>
      </c>
      <c r="AH215" s="1">
        <f>(Table1[[#This Row],[2050_BUILDINGS]]/Table1[[#This Row],[2020_BUILDINGS]])-1</f>
        <v>0.42889058022922644</v>
      </c>
      <c r="AI215" s="1">
        <f>(Table1[[#This Row],[2050_DWELLINGS]]/Table1[[#This Row],[2020_DWELLINGS]])-1</f>
        <v>0.39331823998425053</v>
      </c>
      <c r="AJ215" s="1">
        <f>(Table1[[#This Row],[2050_OCCUPANTS]]/Table1[[#This Row],[2020_OCCUPANTS]])-1</f>
        <v>0.3872416864956103</v>
      </c>
      <c r="AK215" s="1">
        <f>(Table1[[#This Row],[2050_TOTAL_REPL_COST_USD]]/Table1[[#This Row],[2020_TOTAL_REPL_COST_USD]])-1</f>
        <v>0.48896459680329074</v>
      </c>
      <c r="AL215"/>
      <c r="AM215"/>
    </row>
    <row r="216" spans="1:39" x14ac:dyDescent="0.2">
      <c r="A216" t="s">
        <v>376</v>
      </c>
      <c r="B216" t="s">
        <v>377</v>
      </c>
      <c r="C216" t="s">
        <v>411</v>
      </c>
      <c r="D216" t="s">
        <v>1287</v>
      </c>
      <c r="E216" t="s">
        <v>1288</v>
      </c>
      <c r="F216" s="2">
        <v>149305</v>
      </c>
      <c r="G216" s="2">
        <v>161935</v>
      </c>
      <c r="H216" s="2">
        <v>173140</v>
      </c>
      <c r="I216" s="2">
        <v>182983</v>
      </c>
      <c r="J216" s="2">
        <v>192946</v>
      </c>
      <c r="K216" s="2">
        <v>203258</v>
      </c>
      <c r="L216" s="2">
        <v>213355</v>
      </c>
      <c r="M216" s="2">
        <v>169763</v>
      </c>
      <c r="N216" s="2">
        <v>183510</v>
      </c>
      <c r="O216" s="2">
        <v>195290</v>
      </c>
      <c r="P216" s="2">
        <v>205509</v>
      </c>
      <c r="Q216" s="2">
        <v>215723</v>
      </c>
      <c r="R216" s="2">
        <v>226343</v>
      </c>
      <c r="S216" s="2">
        <v>236570</v>
      </c>
      <c r="T216" s="2">
        <v>912526</v>
      </c>
      <c r="U216" s="2">
        <v>985288</v>
      </c>
      <c r="V216" s="2">
        <v>1047651</v>
      </c>
      <c r="W216" s="2">
        <v>1101700</v>
      </c>
      <c r="X216" s="2">
        <v>1155735</v>
      </c>
      <c r="Y216" s="2">
        <v>1211864</v>
      </c>
      <c r="Z216" s="2">
        <v>1265905</v>
      </c>
      <c r="AA216" s="2">
        <v>7010712034</v>
      </c>
      <c r="AB216" s="2">
        <v>7686129879</v>
      </c>
      <c r="AC216" s="2">
        <v>8286174341</v>
      </c>
      <c r="AD216" s="2">
        <v>8813088172</v>
      </c>
      <c r="AE216" s="2">
        <v>9345886903</v>
      </c>
      <c r="AF216" s="2">
        <v>9898080679</v>
      </c>
      <c r="AG216" s="2">
        <v>10438702013</v>
      </c>
      <c r="AH216" s="1">
        <f>(Table1[[#This Row],[2050_BUILDINGS]]/Table1[[#This Row],[2020_BUILDINGS]])-1</f>
        <v>0.42898764274471723</v>
      </c>
      <c r="AI216" s="1">
        <f>(Table1[[#This Row],[2050_DWELLINGS]]/Table1[[#This Row],[2020_DWELLINGS]])-1</f>
        <v>0.39353098142704823</v>
      </c>
      <c r="AJ216" s="1">
        <f>(Table1[[#This Row],[2050_OCCUPANTS]]/Table1[[#This Row],[2020_OCCUPANTS]])-1</f>
        <v>0.38725362345840009</v>
      </c>
      <c r="AK216" s="1">
        <f>(Table1[[#This Row],[2050_TOTAL_REPL_COST_USD]]/Table1[[#This Row],[2020_TOTAL_REPL_COST_USD]])-1</f>
        <v>0.4889645962314817</v>
      </c>
      <c r="AL216"/>
      <c r="AM216"/>
    </row>
    <row r="217" spans="1:39" x14ac:dyDescent="0.2">
      <c r="A217" t="s">
        <v>376</v>
      </c>
      <c r="B217" t="s">
        <v>377</v>
      </c>
      <c r="C217" t="s">
        <v>412</v>
      </c>
      <c r="D217" t="s">
        <v>1289</v>
      </c>
      <c r="E217" t="s">
        <v>1290</v>
      </c>
      <c r="F217" s="2">
        <v>161769</v>
      </c>
      <c r="G217" s="2">
        <v>175434</v>
      </c>
      <c r="H217" s="2">
        <v>187590</v>
      </c>
      <c r="I217" s="2">
        <v>198265</v>
      </c>
      <c r="J217" s="2">
        <v>209043</v>
      </c>
      <c r="K217" s="2">
        <v>220228</v>
      </c>
      <c r="L217" s="2">
        <v>231164</v>
      </c>
      <c r="M217" s="2">
        <v>183958</v>
      </c>
      <c r="N217" s="2">
        <v>198807</v>
      </c>
      <c r="O217" s="2">
        <v>211584</v>
      </c>
      <c r="P217" s="2">
        <v>222664</v>
      </c>
      <c r="Q217" s="2">
        <v>233733</v>
      </c>
      <c r="R217" s="2">
        <v>245236</v>
      </c>
      <c r="S217" s="2">
        <v>256322</v>
      </c>
      <c r="T217" s="2">
        <v>988737</v>
      </c>
      <c r="U217" s="2">
        <v>1067551</v>
      </c>
      <c r="V217" s="2">
        <v>1135134</v>
      </c>
      <c r="W217" s="2">
        <v>1193679</v>
      </c>
      <c r="X217" s="2">
        <v>1252239</v>
      </c>
      <c r="Y217" s="2">
        <v>1313050</v>
      </c>
      <c r="Z217" s="2">
        <v>1371611</v>
      </c>
      <c r="AA217" s="2">
        <v>7596095400</v>
      </c>
      <c r="AB217" s="2">
        <v>8327909566</v>
      </c>
      <c r="AC217" s="2">
        <v>8978056788</v>
      </c>
      <c r="AD217" s="2">
        <v>9548967091</v>
      </c>
      <c r="AE217" s="2">
        <v>10126253683</v>
      </c>
      <c r="AF217" s="2">
        <v>10724554766</v>
      </c>
      <c r="AG217" s="2">
        <v>11310317139</v>
      </c>
      <c r="AH217" s="1">
        <f>(Table1[[#This Row],[2050_BUILDINGS]]/Table1[[#This Row],[2020_BUILDINGS]])-1</f>
        <v>0.42897588536740661</v>
      </c>
      <c r="AI217" s="1">
        <f>(Table1[[#This Row],[2050_DWELLINGS]]/Table1[[#This Row],[2020_DWELLINGS]])-1</f>
        <v>0.39337240022178976</v>
      </c>
      <c r="AJ217" s="1">
        <f>(Table1[[#This Row],[2050_OCCUPANTS]]/Table1[[#This Row],[2020_OCCUPANTS]])-1</f>
        <v>0.38723543267825522</v>
      </c>
      <c r="AK217" s="1">
        <f>(Table1[[#This Row],[2050_TOTAL_REPL_COST_USD]]/Table1[[#This Row],[2020_TOTAL_REPL_COST_USD]])-1</f>
        <v>0.48896459870685671</v>
      </c>
      <c r="AL217"/>
      <c r="AM217"/>
    </row>
    <row r="218" spans="1:39" x14ac:dyDescent="0.2">
      <c r="A218" t="s">
        <v>376</v>
      </c>
      <c r="B218" t="s">
        <v>377</v>
      </c>
      <c r="C218" t="s">
        <v>413</v>
      </c>
      <c r="D218" t="s">
        <v>1291</v>
      </c>
      <c r="E218" t="s">
        <v>1292</v>
      </c>
      <c r="F218" s="2">
        <v>39118</v>
      </c>
      <c r="G218" s="2">
        <v>42430</v>
      </c>
      <c r="H218" s="2">
        <v>45369</v>
      </c>
      <c r="I218" s="2">
        <v>47940</v>
      </c>
      <c r="J218" s="2">
        <v>50550</v>
      </c>
      <c r="K218" s="2">
        <v>53259</v>
      </c>
      <c r="L218" s="2">
        <v>55903</v>
      </c>
      <c r="M218" s="2">
        <v>44484</v>
      </c>
      <c r="N218" s="2">
        <v>48090</v>
      </c>
      <c r="O218" s="2">
        <v>51170</v>
      </c>
      <c r="P218" s="2">
        <v>53853</v>
      </c>
      <c r="Q218" s="2">
        <v>56516</v>
      </c>
      <c r="R218" s="2">
        <v>59309</v>
      </c>
      <c r="S218" s="2">
        <v>61988</v>
      </c>
      <c r="T218" s="2">
        <v>239140</v>
      </c>
      <c r="U218" s="2">
        <v>258195</v>
      </c>
      <c r="V218" s="2">
        <v>274544</v>
      </c>
      <c r="W218" s="2">
        <v>288709</v>
      </c>
      <c r="X218" s="2">
        <v>302870</v>
      </c>
      <c r="Y218" s="2">
        <v>317575</v>
      </c>
      <c r="Z218" s="2">
        <v>331740</v>
      </c>
      <c r="AA218" s="2">
        <v>1837205689</v>
      </c>
      <c r="AB218" s="2">
        <v>2014203615</v>
      </c>
      <c r="AC218" s="2">
        <v>2171449419</v>
      </c>
      <c r="AD218" s="2">
        <v>2309530852</v>
      </c>
      <c r="AE218" s="2">
        <v>2449154439</v>
      </c>
      <c r="AF218" s="2">
        <v>2593860658</v>
      </c>
      <c r="AG218" s="2">
        <v>2735534213</v>
      </c>
      <c r="AH218" s="1">
        <f>(Table1[[#This Row],[2050_BUILDINGS]]/Table1[[#This Row],[2020_BUILDINGS]])-1</f>
        <v>0.42908635410808316</v>
      </c>
      <c r="AI218" s="1">
        <f>(Table1[[#This Row],[2050_DWELLINGS]]/Table1[[#This Row],[2020_DWELLINGS]])-1</f>
        <v>0.39348979408326579</v>
      </c>
      <c r="AJ218" s="1">
        <f>(Table1[[#This Row],[2050_OCCUPANTS]]/Table1[[#This Row],[2020_OCCUPANTS]])-1</f>
        <v>0.38722087480137168</v>
      </c>
      <c r="AK218" s="1">
        <f>(Table1[[#This Row],[2050_TOTAL_REPL_COST_USD]]/Table1[[#This Row],[2020_TOTAL_REPL_COST_USD]])-1</f>
        <v>0.48896458865689918</v>
      </c>
      <c r="AL218"/>
      <c r="AM218"/>
    </row>
    <row r="219" spans="1:39" x14ac:dyDescent="0.2">
      <c r="A219" t="s">
        <v>376</v>
      </c>
      <c r="B219" t="s">
        <v>377</v>
      </c>
      <c r="C219" t="s">
        <v>414</v>
      </c>
      <c r="D219" t="s">
        <v>1293</v>
      </c>
      <c r="E219" t="s">
        <v>1294</v>
      </c>
      <c r="F219" s="2">
        <v>77301</v>
      </c>
      <c r="G219" s="2">
        <v>83824</v>
      </c>
      <c r="H219" s="2">
        <v>89619</v>
      </c>
      <c r="I219" s="2">
        <v>94718</v>
      </c>
      <c r="J219" s="2">
        <v>99870</v>
      </c>
      <c r="K219" s="2">
        <v>105226</v>
      </c>
      <c r="L219" s="2">
        <v>110436</v>
      </c>
      <c r="M219" s="2">
        <v>87890</v>
      </c>
      <c r="N219" s="2">
        <v>94998</v>
      </c>
      <c r="O219" s="2">
        <v>101076</v>
      </c>
      <c r="P219" s="2">
        <v>106361</v>
      </c>
      <c r="Q219" s="2">
        <v>111670</v>
      </c>
      <c r="R219" s="2">
        <v>117182</v>
      </c>
      <c r="S219" s="2">
        <v>122453</v>
      </c>
      <c r="T219" s="2">
        <v>472380</v>
      </c>
      <c r="U219" s="2">
        <v>510039</v>
      </c>
      <c r="V219" s="2">
        <v>542317</v>
      </c>
      <c r="W219" s="2">
        <v>570294</v>
      </c>
      <c r="X219" s="2">
        <v>598274</v>
      </c>
      <c r="Y219" s="2">
        <v>627325</v>
      </c>
      <c r="Z219" s="2">
        <v>655310</v>
      </c>
      <c r="AA219" s="2">
        <v>3629128722</v>
      </c>
      <c r="AB219" s="2">
        <v>3978762006</v>
      </c>
      <c r="AC219" s="2">
        <v>4289377909</v>
      </c>
      <c r="AD219" s="2">
        <v>4562137386</v>
      </c>
      <c r="AE219" s="2">
        <v>4837943203</v>
      </c>
      <c r="AF219" s="2">
        <v>5123788962</v>
      </c>
      <c r="AG219" s="2">
        <v>5403644180</v>
      </c>
      <c r="AH219" s="1">
        <f>(Table1[[#This Row],[2050_BUILDINGS]]/Table1[[#This Row],[2020_BUILDINGS]])-1</f>
        <v>0.42864904723095432</v>
      </c>
      <c r="AI219" s="1">
        <f>(Table1[[#This Row],[2050_DWELLINGS]]/Table1[[#This Row],[2020_DWELLINGS]])-1</f>
        <v>0.39325292979861182</v>
      </c>
      <c r="AJ219" s="1">
        <f>(Table1[[#This Row],[2050_OCCUPANTS]]/Table1[[#This Row],[2020_OCCUPANTS]])-1</f>
        <v>0.38725178881409028</v>
      </c>
      <c r="AK219" s="1">
        <f>(Table1[[#This Row],[2050_TOTAL_REPL_COST_USD]]/Table1[[#This Row],[2020_TOTAL_REPL_COST_USD]])-1</f>
        <v>0.48896459561844119</v>
      </c>
      <c r="AL219"/>
      <c r="AM219"/>
    </row>
    <row r="220" spans="1:39" x14ac:dyDescent="0.2">
      <c r="A220" t="s">
        <v>376</v>
      </c>
      <c r="B220" t="s">
        <v>377</v>
      </c>
      <c r="C220" t="s">
        <v>415</v>
      </c>
      <c r="D220" t="s">
        <v>1295</v>
      </c>
      <c r="E220" t="s">
        <v>1296</v>
      </c>
      <c r="F220" s="2">
        <v>355365</v>
      </c>
      <c r="G220" s="2">
        <v>385404</v>
      </c>
      <c r="H220" s="2">
        <v>412082</v>
      </c>
      <c r="I220" s="2">
        <v>435519</v>
      </c>
      <c r="J220" s="2">
        <v>459203</v>
      </c>
      <c r="K220" s="2">
        <v>483745</v>
      </c>
      <c r="L220" s="2">
        <v>507790</v>
      </c>
      <c r="M220" s="2">
        <v>404075</v>
      </c>
      <c r="N220" s="2">
        <v>436742</v>
      </c>
      <c r="O220" s="2">
        <v>464772</v>
      </c>
      <c r="P220" s="2">
        <v>489098</v>
      </c>
      <c r="Q220" s="2">
        <v>513427</v>
      </c>
      <c r="R220" s="2">
        <v>538673</v>
      </c>
      <c r="S220" s="2">
        <v>563019</v>
      </c>
      <c r="T220" s="2">
        <v>2171806</v>
      </c>
      <c r="U220" s="2">
        <v>2344958</v>
      </c>
      <c r="V220" s="2">
        <v>2493377</v>
      </c>
      <c r="W220" s="2">
        <v>2621992</v>
      </c>
      <c r="X220" s="2">
        <v>2750627</v>
      </c>
      <c r="Y220" s="2">
        <v>2884199</v>
      </c>
      <c r="Z220" s="2">
        <v>3012826</v>
      </c>
      <c r="AA220" s="2">
        <v>16685268803</v>
      </c>
      <c r="AB220" s="2">
        <v>18292741515</v>
      </c>
      <c r="AC220" s="2">
        <v>19720828024</v>
      </c>
      <c r="AD220" s="2">
        <v>20974865966</v>
      </c>
      <c r="AE220" s="2">
        <v>22242909776</v>
      </c>
      <c r="AF220" s="2">
        <v>23557113197</v>
      </c>
      <c r="AG220" s="2">
        <v>24843774556</v>
      </c>
      <c r="AH220" s="1">
        <f>(Table1[[#This Row],[2050_BUILDINGS]]/Table1[[#This Row],[2020_BUILDINGS]])-1</f>
        <v>0.428925189593798</v>
      </c>
      <c r="AI220" s="1">
        <f>(Table1[[#This Row],[2050_DWELLINGS]]/Table1[[#This Row],[2020_DWELLINGS]])-1</f>
        <v>0.39335271917342074</v>
      </c>
      <c r="AJ220" s="1">
        <f>(Table1[[#This Row],[2050_OCCUPANTS]]/Table1[[#This Row],[2020_OCCUPANTS]])-1</f>
        <v>0.38724453289105942</v>
      </c>
      <c r="AK220" s="1">
        <f>(Table1[[#This Row],[2050_TOTAL_REPL_COST_USD]]/Table1[[#This Row],[2020_TOTAL_REPL_COST_USD]])-1</f>
        <v>0.48896459801313519</v>
      </c>
      <c r="AL220"/>
      <c r="AM220"/>
    </row>
    <row r="221" spans="1:39" x14ac:dyDescent="0.2">
      <c r="A221" t="s">
        <v>376</v>
      </c>
      <c r="B221" t="s">
        <v>377</v>
      </c>
      <c r="C221" t="s">
        <v>416</v>
      </c>
      <c r="D221" t="s">
        <v>1297</v>
      </c>
      <c r="E221" t="s">
        <v>1298</v>
      </c>
      <c r="F221" s="2">
        <v>128116</v>
      </c>
      <c r="G221" s="2">
        <v>138944</v>
      </c>
      <c r="H221" s="2">
        <v>148558</v>
      </c>
      <c r="I221" s="2">
        <v>157006</v>
      </c>
      <c r="J221" s="2">
        <v>165528</v>
      </c>
      <c r="K221" s="2">
        <v>174385</v>
      </c>
      <c r="L221" s="2">
        <v>183064</v>
      </c>
      <c r="M221" s="2">
        <v>145672</v>
      </c>
      <c r="N221" s="2">
        <v>157453</v>
      </c>
      <c r="O221" s="2">
        <v>167564</v>
      </c>
      <c r="P221" s="2">
        <v>176324</v>
      </c>
      <c r="Q221" s="2">
        <v>185090</v>
      </c>
      <c r="R221" s="2">
        <v>194195</v>
      </c>
      <c r="S221" s="2">
        <v>202983</v>
      </c>
      <c r="T221" s="2">
        <v>782978</v>
      </c>
      <c r="U221" s="2">
        <v>845398</v>
      </c>
      <c r="V221" s="2">
        <v>898917</v>
      </c>
      <c r="W221" s="2">
        <v>945284</v>
      </c>
      <c r="X221" s="2">
        <v>991651</v>
      </c>
      <c r="Y221" s="2">
        <v>1039808</v>
      </c>
      <c r="Z221" s="2">
        <v>1086180</v>
      </c>
      <c r="AA221" s="2">
        <v>6015376316</v>
      </c>
      <c r="AB221" s="2">
        <v>6594902681</v>
      </c>
      <c r="AC221" s="2">
        <v>7109756705</v>
      </c>
      <c r="AD221" s="2">
        <v>7561862704</v>
      </c>
      <c r="AE221" s="2">
        <v>8019018102</v>
      </c>
      <c r="AF221" s="2">
        <v>8492814962</v>
      </c>
      <c r="AG221" s="2">
        <v>8956682369</v>
      </c>
      <c r="AH221" s="1">
        <f>(Table1[[#This Row],[2050_BUILDINGS]]/Table1[[#This Row],[2020_BUILDINGS]])-1</f>
        <v>0.42889256611196114</v>
      </c>
      <c r="AI221" s="1">
        <f>(Table1[[#This Row],[2050_DWELLINGS]]/Table1[[#This Row],[2020_DWELLINGS]])-1</f>
        <v>0.39342495469273442</v>
      </c>
      <c r="AJ221" s="1">
        <f>(Table1[[#This Row],[2050_OCCUPANTS]]/Table1[[#This Row],[2020_OCCUPANTS]])-1</f>
        <v>0.3872420425605827</v>
      </c>
      <c r="AK221" s="1">
        <f>(Table1[[#This Row],[2050_TOTAL_REPL_COST_USD]]/Table1[[#This Row],[2020_TOTAL_REPL_COST_USD]])-1</f>
        <v>0.48896459647529733</v>
      </c>
      <c r="AL221"/>
      <c r="AM221"/>
    </row>
    <row r="222" spans="1:39" x14ac:dyDescent="0.2">
      <c r="A222" t="s">
        <v>376</v>
      </c>
      <c r="B222" t="s">
        <v>377</v>
      </c>
      <c r="C222" t="s">
        <v>417</v>
      </c>
      <c r="D222" t="s">
        <v>1299</v>
      </c>
      <c r="E222" t="s">
        <v>1300</v>
      </c>
      <c r="F222" s="2">
        <v>54671</v>
      </c>
      <c r="G222" s="2">
        <v>59283</v>
      </c>
      <c r="H222" s="2">
        <v>63397</v>
      </c>
      <c r="I222" s="2">
        <v>67001</v>
      </c>
      <c r="J222" s="2">
        <v>70651</v>
      </c>
      <c r="K222" s="2">
        <v>74429</v>
      </c>
      <c r="L222" s="2">
        <v>78124</v>
      </c>
      <c r="M222" s="2">
        <v>62166</v>
      </c>
      <c r="N222" s="2">
        <v>67203</v>
      </c>
      <c r="O222" s="2">
        <v>71524</v>
      </c>
      <c r="P222" s="2">
        <v>75251</v>
      </c>
      <c r="Q222" s="2">
        <v>78985</v>
      </c>
      <c r="R222" s="2">
        <v>82885</v>
      </c>
      <c r="S222" s="2">
        <v>86637</v>
      </c>
      <c r="T222" s="2">
        <v>334181</v>
      </c>
      <c r="U222" s="2">
        <v>360830</v>
      </c>
      <c r="V222" s="2">
        <v>383658</v>
      </c>
      <c r="W222" s="2">
        <v>403451</v>
      </c>
      <c r="X222" s="2">
        <v>423251</v>
      </c>
      <c r="Y222" s="2">
        <v>443810</v>
      </c>
      <c r="Z222" s="2">
        <v>463595</v>
      </c>
      <c r="AA222" s="2">
        <v>2567436781</v>
      </c>
      <c r="AB222" s="2">
        <v>2814785767</v>
      </c>
      <c r="AC222" s="2">
        <v>3034531815</v>
      </c>
      <c r="AD222" s="2">
        <v>3227496223</v>
      </c>
      <c r="AE222" s="2">
        <v>3422615782</v>
      </c>
      <c r="AF222" s="2">
        <v>3624838131</v>
      </c>
      <c r="AG222" s="2">
        <v>3822822454</v>
      </c>
      <c r="AH222" s="1">
        <f>(Table1[[#This Row],[2050_BUILDINGS]]/Table1[[#This Row],[2020_BUILDINGS]])-1</f>
        <v>0.42898428783084275</v>
      </c>
      <c r="AI222" s="1">
        <f>(Table1[[#This Row],[2050_DWELLINGS]]/Table1[[#This Row],[2020_DWELLINGS]])-1</f>
        <v>0.39363961007624737</v>
      </c>
      <c r="AJ222" s="1">
        <f>(Table1[[#This Row],[2050_OCCUPANTS]]/Table1[[#This Row],[2020_OCCUPANTS]])-1</f>
        <v>0.38725720492786841</v>
      </c>
      <c r="AK222" s="1">
        <f>(Table1[[#This Row],[2050_TOTAL_REPL_COST_USD]]/Table1[[#This Row],[2020_TOTAL_REPL_COST_USD]])-1</f>
        <v>0.48896459001067805</v>
      </c>
      <c r="AL222"/>
      <c r="AM222"/>
    </row>
    <row r="223" spans="1:39" x14ac:dyDescent="0.2">
      <c r="A223" t="s">
        <v>376</v>
      </c>
      <c r="B223" t="s">
        <v>377</v>
      </c>
      <c r="C223" t="s">
        <v>418</v>
      </c>
      <c r="D223" t="s">
        <v>1301</v>
      </c>
      <c r="E223" t="s">
        <v>1302</v>
      </c>
      <c r="F223" s="2">
        <v>136124</v>
      </c>
      <c r="G223" s="2">
        <v>147617</v>
      </c>
      <c r="H223" s="2">
        <v>157843</v>
      </c>
      <c r="I223" s="2">
        <v>166799</v>
      </c>
      <c r="J223" s="2">
        <v>175896</v>
      </c>
      <c r="K223" s="2">
        <v>185298</v>
      </c>
      <c r="L223" s="2">
        <v>194512</v>
      </c>
      <c r="M223" s="2">
        <v>154769</v>
      </c>
      <c r="N223" s="2">
        <v>167271</v>
      </c>
      <c r="O223" s="2">
        <v>178036</v>
      </c>
      <c r="P223" s="2">
        <v>187335</v>
      </c>
      <c r="Q223" s="2">
        <v>196668</v>
      </c>
      <c r="R223" s="2">
        <v>206344</v>
      </c>
      <c r="S223" s="2">
        <v>215678</v>
      </c>
      <c r="T223" s="2">
        <v>831894</v>
      </c>
      <c r="U223" s="2">
        <v>898210</v>
      </c>
      <c r="V223" s="2">
        <v>955065</v>
      </c>
      <c r="W223" s="2">
        <v>1004330</v>
      </c>
      <c r="X223" s="2">
        <v>1053599</v>
      </c>
      <c r="Y223" s="2">
        <v>1104757</v>
      </c>
      <c r="Z223" s="2">
        <v>1154031</v>
      </c>
      <c r="AA223" s="2">
        <v>6391129719</v>
      </c>
      <c r="AB223" s="2">
        <v>7006856479</v>
      </c>
      <c r="AC223" s="2">
        <v>7553871112</v>
      </c>
      <c r="AD223" s="2">
        <v>8034218133</v>
      </c>
      <c r="AE223" s="2">
        <v>8519929960</v>
      </c>
      <c r="AF223" s="2">
        <v>9023322778</v>
      </c>
      <c r="AG223" s="2">
        <v>9516165887</v>
      </c>
      <c r="AH223" s="1">
        <f>(Table1[[#This Row],[2050_BUILDINGS]]/Table1[[#This Row],[2020_BUILDINGS]])-1</f>
        <v>0.42893244394816499</v>
      </c>
      <c r="AI223" s="1">
        <f>(Table1[[#This Row],[2050_DWELLINGS]]/Table1[[#This Row],[2020_DWELLINGS]])-1</f>
        <v>0.39354780350070095</v>
      </c>
      <c r="AJ223" s="1">
        <f>(Table1[[#This Row],[2050_OCCUPANTS]]/Table1[[#This Row],[2020_OCCUPANTS]])-1</f>
        <v>0.38723322923353209</v>
      </c>
      <c r="AK223" s="1">
        <f>(Table1[[#This Row],[2050_TOTAL_REPL_COST_USD]]/Table1[[#This Row],[2020_TOTAL_REPL_COST_USD]])-1</f>
        <v>0.48896459708988105</v>
      </c>
      <c r="AL223"/>
      <c r="AM223"/>
    </row>
    <row r="224" spans="1:39" x14ac:dyDescent="0.2">
      <c r="A224" t="s">
        <v>376</v>
      </c>
      <c r="B224" t="s">
        <v>377</v>
      </c>
      <c r="C224" t="s">
        <v>419</v>
      </c>
      <c r="D224" t="s">
        <v>1303</v>
      </c>
      <c r="E224" t="s">
        <v>1304</v>
      </c>
      <c r="F224" s="2">
        <v>90886</v>
      </c>
      <c r="G224" s="2">
        <v>98564</v>
      </c>
      <c r="H224" s="2">
        <v>105408</v>
      </c>
      <c r="I224" s="2">
        <v>111402</v>
      </c>
      <c r="J224" s="2">
        <v>117448</v>
      </c>
      <c r="K224" s="2">
        <v>123742</v>
      </c>
      <c r="L224" s="2">
        <v>129879</v>
      </c>
      <c r="M224" s="2">
        <v>103355</v>
      </c>
      <c r="N224" s="2">
        <v>111703</v>
      </c>
      <c r="O224" s="2">
        <v>118892</v>
      </c>
      <c r="P224" s="2">
        <v>125112</v>
      </c>
      <c r="Q224" s="2">
        <v>131323</v>
      </c>
      <c r="R224" s="2">
        <v>137785</v>
      </c>
      <c r="S224" s="2">
        <v>144002</v>
      </c>
      <c r="T224" s="2">
        <v>555542</v>
      </c>
      <c r="U224" s="2">
        <v>599830</v>
      </c>
      <c r="V224" s="2">
        <v>637803</v>
      </c>
      <c r="W224" s="2">
        <v>670693</v>
      </c>
      <c r="X224" s="2">
        <v>703601</v>
      </c>
      <c r="Y224" s="2">
        <v>737761</v>
      </c>
      <c r="Z224" s="2">
        <v>770664</v>
      </c>
      <c r="AA224" s="2">
        <v>4268028638</v>
      </c>
      <c r="AB224" s="2">
        <v>4679214079</v>
      </c>
      <c r="AC224" s="2">
        <v>5044513189</v>
      </c>
      <c r="AD224" s="2">
        <v>5365291361</v>
      </c>
      <c r="AE224" s="2">
        <v>5689652170</v>
      </c>
      <c r="AF224" s="2">
        <v>6025820434</v>
      </c>
      <c r="AG224" s="2">
        <v>6354943540</v>
      </c>
      <c r="AH224" s="1">
        <f>(Table1[[#This Row],[2050_BUILDINGS]]/Table1[[#This Row],[2020_BUILDINGS]])-1</f>
        <v>0.4290319741214268</v>
      </c>
      <c r="AI224" s="1">
        <f>(Table1[[#This Row],[2050_DWELLINGS]]/Table1[[#This Row],[2020_DWELLINGS]])-1</f>
        <v>0.39327560350249136</v>
      </c>
      <c r="AJ224" s="1">
        <f>(Table1[[#This Row],[2050_OCCUPANTS]]/Table1[[#This Row],[2020_OCCUPANTS]])-1</f>
        <v>0.38722904838878058</v>
      </c>
      <c r="AK224" s="1">
        <f>(Table1[[#This Row],[2050_TOTAL_REPL_COST_USD]]/Table1[[#This Row],[2020_TOTAL_REPL_COST_USD]])-1</f>
        <v>0.48896459677410431</v>
      </c>
      <c r="AL224"/>
      <c r="AM224"/>
    </row>
    <row r="225" spans="1:39" x14ac:dyDescent="0.2">
      <c r="A225" t="s">
        <v>376</v>
      </c>
      <c r="B225" t="s">
        <v>377</v>
      </c>
      <c r="C225" t="s">
        <v>420</v>
      </c>
      <c r="D225" t="s">
        <v>1305</v>
      </c>
      <c r="E225" t="s">
        <v>1306</v>
      </c>
      <c r="F225" s="2">
        <v>188579</v>
      </c>
      <c r="G225" s="2">
        <v>204526</v>
      </c>
      <c r="H225" s="2">
        <v>218676</v>
      </c>
      <c r="I225" s="2">
        <v>231116</v>
      </c>
      <c r="J225" s="2">
        <v>243670</v>
      </c>
      <c r="K225" s="2">
        <v>256700</v>
      </c>
      <c r="L225" s="2">
        <v>269476</v>
      </c>
      <c r="M225" s="2">
        <v>214409</v>
      </c>
      <c r="N225" s="2">
        <v>231761</v>
      </c>
      <c r="O225" s="2">
        <v>246620</v>
      </c>
      <c r="P225" s="2">
        <v>259551</v>
      </c>
      <c r="Q225" s="2">
        <v>272449</v>
      </c>
      <c r="R225" s="2">
        <v>285849</v>
      </c>
      <c r="S225" s="2">
        <v>298776</v>
      </c>
      <c r="T225" s="2">
        <v>1152518</v>
      </c>
      <c r="U225" s="2">
        <v>1244412</v>
      </c>
      <c r="V225" s="2">
        <v>1323166</v>
      </c>
      <c r="W225" s="2">
        <v>1391423</v>
      </c>
      <c r="X225" s="2">
        <v>1459684</v>
      </c>
      <c r="Y225" s="2">
        <v>1530567</v>
      </c>
      <c r="Z225" s="2">
        <v>1598826</v>
      </c>
      <c r="AA225" s="2">
        <v>8854431188</v>
      </c>
      <c r="AB225" s="2">
        <v>9707474458</v>
      </c>
      <c r="AC225" s="2">
        <v>10465322226</v>
      </c>
      <c r="AD225" s="2">
        <v>11130807029</v>
      </c>
      <c r="AE225" s="2">
        <v>11803724359</v>
      </c>
      <c r="AF225" s="2">
        <v>12501137375</v>
      </c>
      <c r="AG225" s="2">
        <v>13183934561</v>
      </c>
      <c r="AH225" s="1">
        <f>(Table1[[#This Row],[2050_BUILDINGS]]/Table1[[#This Row],[2020_BUILDINGS]])-1</f>
        <v>0.42898201814624115</v>
      </c>
      <c r="AI225" s="1">
        <f>(Table1[[#This Row],[2050_DWELLINGS]]/Table1[[#This Row],[2020_DWELLINGS]])-1</f>
        <v>0.39348628089305948</v>
      </c>
      <c r="AJ225" s="1">
        <f>(Table1[[#This Row],[2050_OCCUPANTS]]/Table1[[#This Row],[2020_OCCUPANTS]])-1</f>
        <v>0.38724601264362035</v>
      </c>
      <c r="AK225" s="1">
        <f>(Table1[[#This Row],[2050_TOTAL_REPL_COST_USD]]/Table1[[#This Row],[2020_TOTAL_REPL_COST_USD]])-1</f>
        <v>0.48896459649125457</v>
      </c>
      <c r="AL225"/>
      <c r="AM225"/>
    </row>
    <row r="226" spans="1:39" x14ac:dyDescent="0.2">
      <c r="A226" t="s">
        <v>376</v>
      </c>
      <c r="B226" t="s">
        <v>377</v>
      </c>
      <c r="C226" t="s">
        <v>421</v>
      </c>
      <c r="D226" t="s">
        <v>1307</v>
      </c>
      <c r="E226" t="s">
        <v>1308</v>
      </c>
      <c r="F226" s="2">
        <v>89111</v>
      </c>
      <c r="G226" s="2">
        <v>96634</v>
      </c>
      <c r="H226" s="2">
        <v>103337</v>
      </c>
      <c r="I226" s="2">
        <v>109211</v>
      </c>
      <c r="J226" s="2">
        <v>115142</v>
      </c>
      <c r="K226" s="2">
        <v>121302</v>
      </c>
      <c r="L226" s="2">
        <v>127326</v>
      </c>
      <c r="M226" s="2">
        <v>101327</v>
      </c>
      <c r="N226" s="2">
        <v>109492</v>
      </c>
      <c r="O226" s="2">
        <v>116543</v>
      </c>
      <c r="P226" s="2">
        <v>122649</v>
      </c>
      <c r="Q226" s="2">
        <v>128726</v>
      </c>
      <c r="R226" s="2">
        <v>135066</v>
      </c>
      <c r="S226" s="2">
        <v>141161</v>
      </c>
      <c r="T226" s="2">
        <v>544567</v>
      </c>
      <c r="U226" s="2">
        <v>587992</v>
      </c>
      <c r="V226" s="2">
        <v>625201</v>
      </c>
      <c r="W226" s="2">
        <v>657456</v>
      </c>
      <c r="X226" s="2">
        <v>689710</v>
      </c>
      <c r="Y226" s="2">
        <v>723195</v>
      </c>
      <c r="Z226" s="2">
        <v>755450</v>
      </c>
      <c r="AA226" s="2">
        <v>4183740088</v>
      </c>
      <c r="AB226" s="2">
        <v>4586805103</v>
      </c>
      <c r="AC226" s="2">
        <v>4944889995</v>
      </c>
      <c r="AD226" s="2">
        <v>5259333166</v>
      </c>
      <c r="AE226" s="2">
        <v>5577288226</v>
      </c>
      <c r="AF226" s="2">
        <v>5906817563</v>
      </c>
      <c r="AG226" s="2">
        <v>6229440869</v>
      </c>
      <c r="AH226" s="1">
        <f>(Table1[[#This Row],[2050_BUILDINGS]]/Table1[[#This Row],[2020_BUILDINGS]])-1</f>
        <v>0.42884716813861368</v>
      </c>
      <c r="AI226" s="1">
        <f>(Table1[[#This Row],[2050_DWELLINGS]]/Table1[[#This Row],[2020_DWELLINGS]])-1</f>
        <v>0.39312325441392715</v>
      </c>
      <c r="AJ226" s="1">
        <f>(Table1[[#This Row],[2050_OCCUPANTS]]/Table1[[#This Row],[2020_OCCUPANTS]])-1</f>
        <v>0.38724895191959852</v>
      </c>
      <c r="AK226" s="1">
        <f>(Table1[[#This Row],[2050_TOTAL_REPL_COST_USD]]/Table1[[#This Row],[2020_TOTAL_REPL_COST_USD]])-1</f>
        <v>0.48896459578537765</v>
      </c>
      <c r="AL226"/>
      <c r="AM226"/>
    </row>
    <row r="227" spans="1:39" x14ac:dyDescent="0.2">
      <c r="A227" t="s">
        <v>376</v>
      </c>
      <c r="B227" t="s">
        <v>377</v>
      </c>
      <c r="C227" t="s">
        <v>422</v>
      </c>
      <c r="D227" t="s">
        <v>1309</v>
      </c>
      <c r="E227" t="s">
        <v>1310</v>
      </c>
      <c r="F227" s="2">
        <v>71014</v>
      </c>
      <c r="G227" s="2">
        <v>77027</v>
      </c>
      <c r="H227" s="2">
        <v>82347</v>
      </c>
      <c r="I227" s="2">
        <v>87032</v>
      </c>
      <c r="J227" s="2">
        <v>91774</v>
      </c>
      <c r="K227" s="2">
        <v>96682</v>
      </c>
      <c r="L227" s="2">
        <v>101486</v>
      </c>
      <c r="M227" s="2">
        <v>80758</v>
      </c>
      <c r="N227" s="2">
        <v>87293</v>
      </c>
      <c r="O227" s="2">
        <v>92895</v>
      </c>
      <c r="P227" s="2">
        <v>97741</v>
      </c>
      <c r="Q227" s="2">
        <v>102611</v>
      </c>
      <c r="R227" s="2">
        <v>107664</v>
      </c>
      <c r="S227" s="2">
        <v>112541</v>
      </c>
      <c r="T227" s="2">
        <v>434079</v>
      </c>
      <c r="U227" s="2">
        <v>468682</v>
      </c>
      <c r="V227" s="2">
        <v>498351</v>
      </c>
      <c r="W227" s="2">
        <v>524065</v>
      </c>
      <c r="X227" s="2">
        <v>549769</v>
      </c>
      <c r="Y227" s="2">
        <v>576464</v>
      </c>
      <c r="Z227" s="2">
        <v>602179</v>
      </c>
      <c r="AA227" s="2">
        <v>3334903862</v>
      </c>
      <c r="AB227" s="2">
        <v>3656191278</v>
      </c>
      <c r="AC227" s="2">
        <v>3941624574</v>
      </c>
      <c r="AD227" s="2">
        <v>4192270582</v>
      </c>
      <c r="AE227" s="2">
        <v>4445715950</v>
      </c>
      <c r="AF227" s="2">
        <v>4708387285</v>
      </c>
      <c r="AG227" s="2">
        <v>4965553788</v>
      </c>
      <c r="AH227" s="1">
        <f>(Table1[[#This Row],[2050_BUILDINGS]]/Table1[[#This Row],[2020_BUILDINGS]])-1</f>
        <v>0.42909848762215907</v>
      </c>
      <c r="AI227" s="1">
        <f>(Table1[[#This Row],[2050_DWELLINGS]]/Table1[[#This Row],[2020_DWELLINGS]])-1</f>
        <v>0.39355853290076515</v>
      </c>
      <c r="AJ227" s="1">
        <f>(Table1[[#This Row],[2050_OCCUPANTS]]/Table1[[#This Row],[2020_OCCUPANTS]])-1</f>
        <v>0.38725669751358627</v>
      </c>
      <c r="AK227" s="1">
        <f>(Table1[[#This Row],[2050_TOTAL_REPL_COST_USD]]/Table1[[#This Row],[2020_TOTAL_REPL_COST_USD]])-1</f>
        <v>0.48896459792459224</v>
      </c>
      <c r="AL227"/>
      <c r="AM227"/>
    </row>
    <row r="228" spans="1:39" x14ac:dyDescent="0.2">
      <c r="A228" t="s">
        <v>376</v>
      </c>
      <c r="B228" t="s">
        <v>377</v>
      </c>
      <c r="C228" t="s">
        <v>423</v>
      </c>
      <c r="D228" t="s">
        <v>1311</v>
      </c>
      <c r="E228" t="s">
        <v>1312</v>
      </c>
      <c r="F228" s="2">
        <v>54711</v>
      </c>
      <c r="G228" s="2">
        <v>59324</v>
      </c>
      <c r="H228" s="2">
        <v>63453</v>
      </c>
      <c r="I228" s="2">
        <v>67047</v>
      </c>
      <c r="J228" s="2">
        <v>70698</v>
      </c>
      <c r="K228" s="2">
        <v>74485</v>
      </c>
      <c r="L228" s="2">
        <v>78178</v>
      </c>
      <c r="M228" s="2">
        <v>62219</v>
      </c>
      <c r="N228" s="2">
        <v>67251</v>
      </c>
      <c r="O228" s="2">
        <v>71574</v>
      </c>
      <c r="P228" s="2">
        <v>75309</v>
      </c>
      <c r="Q228" s="2">
        <v>79041</v>
      </c>
      <c r="R228" s="2">
        <v>82948</v>
      </c>
      <c r="S228" s="2">
        <v>86699</v>
      </c>
      <c r="T228" s="2">
        <v>334434</v>
      </c>
      <c r="U228" s="2">
        <v>361093</v>
      </c>
      <c r="V228" s="2">
        <v>383946</v>
      </c>
      <c r="W228" s="2">
        <v>403759</v>
      </c>
      <c r="X228" s="2">
        <v>423557</v>
      </c>
      <c r="Y228" s="2">
        <v>444133</v>
      </c>
      <c r="Z228" s="2">
        <v>463944</v>
      </c>
      <c r="AA228" s="2">
        <v>2569331984</v>
      </c>
      <c r="AB228" s="2">
        <v>2816863573</v>
      </c>
      <c r="AC228" s="2">
        <v>3036771827</v>
      </c>
      <c r="AD228" s="2">
        <v>3229878677</v>
      </c>
      <c r="AE228" s="2">
        <v>3425142279</v>
      </c>
      <c r="AF228" s="2">
        <v>3627513885</v>
      </c>
      <c r="AG228" s="2">
        <v>3825644373</v>
      </c>
      <c r="AH228" s="1">
        <f>(Table1[[#This Row],[2050_BUILDINGS]]/Table1[[#This Row],[2020_BUILDINGS]])-1</f>
        <v>0.42892654128054697</v>
      </c>
      <c r="AI228" s="1">
        <f>(Table1[[#This Row],[2050_DWELLINGS]]/Table1[[#This Row],[2020_DWELLINGS]])-1</f>
        <v>0.39344894646329909</v>
      </c>
      <c r="AJ228" s="1">
        <f>(Table1[[#This Row],[2050_OCCUPANTS]]/Table1[[#This Row],[2020_OCCUPANTS]])-1</f>
        <v>0.38725129621988197</v>
      </c>
      <c r="AK228" s="1">
        <f>(Table1[[#This Row],[2050_TOTAL_REPL_COST_USD]]/Table1[[#This Row],[2020_TOTAL_REPL_COST_USD]])-1</f>
        <v>0.48896460123620988</v>
      </c>
      <c r="AL228"/>
      <c r="AM228"/>
    </row>
    <row r="229" spans="1:39" x14ac:dyDescent="0.2">
      <c r="A229" t="s">
        <v>376</v>
      </c>
      <c r="B229" t="s">
        <v>377</v>
      </c>
      <c r="C229" t="s">
        <v>424</v>
      </c>
      <c r="D229" t="s">
        <v>1313</v>
      </c>
      <c r="E229" t="s">
        <v>1314</v>
      </c>
      <c r="F229" s="2">
        <v>163988</v>
      </c>
      <c r="G229" s="2">
        <v>177820</v>
      </c>
      <c r="H229" s="2">
        <v>190141</v>
      </c>
      <c r="I229" s="2">
        <v>200945</v>
      </c>
      <c r="J229" s="2">
        <v>211883</v>
      </c>
      <c r="K229" s="2">
        <v>223211</v>
      </c>
      <c r="L229" s="2">
        <v>234293</v>
      </c>
      <c r="M229" s="2">
        <v>186452</v>
      </c>
      <c r="N229" s="2">
        <v>201514</v>
      </c>
      <c r="O229" s="2">
        <v>214464</v>
      </c>
      <c r="P229" s="2">
        <v>225663</v>
      </c>
      <c r="Q229" s="2">
        <v>236886</v>
      </c>
      <c r="R229" s="2">
        <v>248560</v>
      </c>
      <c r="S229" s="2">
        <v>259790</v>
      </c>
      <c r="T229" s="2">
        <v>1002109</v>
      </c>
      <c r="U229" s="2">
        <v>1081998</v>
      </c>
      <c r="V229" s="2">
        <v>1150487</v>
      </c>
      <c r="W229" s="2">
        <v>1209832</v>
      </c>
      <c r="X229" s="2">
        <v>1269188</v>
      </c>
      <c r="Y229" s="2">
        <v>1330816</v>
      </c>
      <c r="Z229" s="2">
        <v>1390166</v>
      </c>
      <c r="AA229" s="2">
        <v>7698869899</v>
      </c>
      <c r="AB229" s="2">
        <v>8440585459</v>
      </c>
      <c r="AC229" s="2">
        <v>9099529129</v>
      </c>
      <c r="AD229" s="2">
        <v>9678163793</v>
      </c>
      <c r="AE229" s="2">
        <v>10263261007</v>
      </c>
      <c r="AF229" s="2">
        <v>10869657048</v>
      </c>
      <c r="AG229" s="2">
        <v>11463344732</v>
      </c>
      <c r="AH229" s="1">
        <f>(Table1[[#This Row],[2050_BUILDINGS]]/Table1[[#This Row],[2020_BUILDINGS]])-1</f>
        <v>0.42872039417518359</v>
      </c>
      <c r="AI229" s="1">
        <f>(Table1[[#This Row],[2050_DWELLINGS]]/Table1[[#This Row],[2020_DWELLINGS]])-1</f>
        <v>0.39333447750627504</v>
      </c>
      <c r="AJ229" s="1">
        <f>(Table1[[#This Row],[2050_OCCUPANTS]]/Table1[[#This Row],[2020_OCCUPANTS]])-1</f>
        <v>0.38724031018581817</v>
      </c>
      <c r="AK229" s="1">
        <f>(Table1[[#This Row],[2050_TOTAL_REPL_COST_USD]]/Table1[[#This Row],[2020_TOTAL_REPL_COST_USD]])-1</f>
        <v>0.48896459901068923</v>
      </c>
      <c r="AL229"/>
      <c r="AM229"/>
    </row>
    <row r="230" spans="1:39" x14ac:dyDescent="0.2">
      <c r="A230" t="s">
        <v>376</v>
      </c>
      <c r="B230" t="s">
        <v>377</v>
      </c>
      <c r="C230" t="s">
        <v>425</v>
      </c>
      <c r="D230" t="s">
        <v>1315</v>
      </c>
      <c r="E230" t="s">
        <v>1316</v>
      </c>
      <c r="F230" s="2">
        <v>120621</v>
      </c>
      <c r="G230" s="2">
        <v>130812</v>
      </c>
      <c r="H230" s="2">
        <v>139879</v>
      </c>
      <c r="I230" s="2">
        <v>147839</v>
      </c>
      <c r="J230" s="2">
        <v>155859</v>
      </c>
      <c r="K230" s="2">
        <v>164191</v>
      </c>
      <c r="L230" s="2">
        <v>172359</v>
      </c>
      <c r="M230" s="2">
        <v>137151</v>
      </c>
      <c r="N230" s="2">
        <v>148246</v>
      </c>
      <c r="O230" s="2">
        <v>157776</v>
      </c>
      <c r="P230" s="2">
        <v>166026</v>
      </c>
      <c r="Q230" s="2">
        <v>174267</v>
      </c>
      <c r="R230" s="2">
        <v>182834</v>
      </c>
      <c r="S230" s="2">
        <v>191114</v>
      </c>
      <c r="T230" s="2">
        <v>737210</v>
      </c>
      <c r="U230" s="2">
        <v>795979</v>
      </c>
      <c r="V230" s="2">
        <v>846363</v>
      </c>
      <c r="W230" s="2">
        <v>890025</v>
      </c>
      <c r="X230" s="2">
        <v>933687</v>
      </c>
      <c r="Y230" s="2">
        <v>979025</v>
      </c>
      <c r="Z230" s="2">
        <v>1022692</v>
      </c>
      <c r="AA230" s="2">
        <v>5663730179</v>
      </c>
      <c r="AB230" s="2">
        <v>6209378659</v>
      </c>
      <c r="AC230" s="2">
        <v>6694135406</v>
      </c>
      <c r="AD230" s="2">
        <v>7119812256</v>
      </c>
      <c r="AE230" s="2">
        <v>7550243311</v>
      </c>
      <c r="AF230" s="2">
        <v>7996343019</v>
      </c>
      <c r="AG230" s="2">
        <v>8433093708</v>
      </c>
      <c r="AH230" s="1">
        <f>(Table1[[#This Row],[2050_BUILDINGS]]/Table1[[#This Row],[2020_BUILDINGS]])-1</f>
        <v>0.42893028577113435</v>
      </c>
      <c r="AI230" s="1">
        <f>(Table1[[#This Row],[2050_DWELLINGS]]/Table1[[#This Row],[2020_DWELLINGS]])-1</f>
        <v>0.3934568468330526</v>
      </c>
      <c r="AJ230" s="1">
        <f>(Table1[[#This Row],[2050_OCCUPANTS]]/Table1[[#This Row],[2020_OCCUPANTS]])-1</f>
        <v>0.38724651049226133</v>
      </c>
      <c r="AK230" s="1">
        <f>(Table1[[#This Row],[2050_TOTAL_REPL_COST_USD]]/Table1[[#This Row],[2020_TOTAL_REPL_COST_USD]])-1</f>
        <v>0.48896459426479333</v>
      </c>
      <c r="AL230"/>
      <c r="AM230"/>
    </row>
    <row r="231" spans="1:39" x14ac:dyDescent="0.2">
      <c r="A231" t="s">
        <v>376</v>
      </c>
      <c r="B231" t="s">
        <v>426</v>
      </c>
      <c r="C231" t="s">
        <v>427</v>
      </c>
      <c r="D231" t="s">
        <v>1317</v>
      </c>
      <c r="E231" t="s">
        <v>1318</v>
      </c>
      <c r="F231" s="2">
        <v>113387</v>
      </c>
      <c r="G231" s="2">
        <v>124474</v>
      </c>
      <c r="H231" s="2">
        <v>134406</v>
      </c>
      <c r="I231" s="2">
        <v>144266</v>
      </c>
      <c r="J231" s="2">
        <v>155183</v>
      </c>
      <c r="K231" s="2">
        <v>166064</v>
      </c>
      <c r="L231" s="2">
        <v>176874</v>
      </c>
      <c r="M231" s="2">
        <v>125665</v>
      </c>
      <c r="N231" s="2">
        <v>138030</v>
      </c>
      <c r="O231" s="2">
        <v>149242</v>
      </c>
      <c r="P231" s="2">
        <v>160499</v>
      </c>
      <c r="Q231" s="2">
        <v>173074</v>
      </c>
      <c r="R231" s="2">
        <v>185754</v>
      </c>
      <c r="S231" s="2">
        <v>198454</v>
      </c>
      <c r="T231" s="2">
        <v>457989</v>
      </c>
      <c r="U231" s="2">
        <v>502883</v>
      </c>
      <c r="V231" s="2">
        <v>543304</v>
      </c>
      <c r="W231" s="2">
        <v>583712</v>
      </c>
      <c r="X231" s="2">
        <v>628613</v>
      </c>
      <c r="Y231" s="2">
        <v>673513</v>
      </c>
      <c r="Z231" s="2">
        <v>718416</v>
      </c>
      <c r="AA231" s="2">
        <v>2937567634</v>
      </c>
      <c r="AB231" s="2">
        <v>3236156108</v>
      </c>
      <c r="AC231" s="2">
        <v>3522904132</v>
      </c>
      <c r="AD231" s="2">
        <v>3825917878</v>
      </c>
      <c r="AE231" s="2">
        <v>4177590638</v>
      </c>
      <c r="AF231" s="2">
        <v>4549280336</v>
      </c>
      <c r="AG231" s="2">
        <v>4930742095</v>
      </c>
      <c r="AH231" s="1">
        <f>(Table1[[#This Row],[2050_BUILDINGS]]/Table1[[#This Row],[2020_BUILDINGS]])-1</f>
        <v>0.55991427588700637</v>
      </c>
      <c r="AI231" s="1">
        <f>(Table1[[#This Row],[2050_DWELLINGS]]/Table1[[#This Row],[2020_DWELLINGS]])-1</f>
        <v>0.57923049377312696</v>
      </c>
      <c r="AJ231" s="1">
        <f>(Table1[[#This Row],[2050_OCCUPANTS]]/Table1[[#This Row],[2020_OCCUPANTS]])-1</f>
        <v>0.56863156102002455</v>
      </c>
      <c r="AK231" s="1">
        <f>(Table1[[#This Row],[2050_TOTAL_REPL_COST_USD]]/Table1[[#This Row],[2020_TOTAL_REPL_COST_USD]])-1</f>
        <v>0.67851185379720169</v>
      </c>
      <c r="AL231"/>
      <c r="AM231"/>
    </row>
    <row r="232" spans="1:39" x14ac:dyDescent="0.2">
      <c r="A232" t="s">
        <v>376</v>
      </c>
      <c r="B232" t="s">
        <v>426</v>
      </c>
      <c r="C232" t="s">
        <v>428</v>
      </c>
      <c r="D232" t="s">
        <v>1319</v>
      </c>
      <c r="E232" t="s">
        <v>1320</v>
      </c>
      <c r="F232" s="2">
        <v>1315853</v>
      </c>
      <c r="G232" s="2">
        <v>1444487</v>
      </c>
      <c r="H232" s="2">
        <v>1559617</v>
      </c>
      <c r="I232" s="2">
        <v>1674186</v>
      </c>
      <c r="J232" s="2">
        <v>1800951</v>
      </c>
      <c r="K232" s="2">
        <v>1927010</v>
      </c>
      <c r="L232" s="2">
        <v>2052752</v>
      </c>
      <c r="M232" s="2">
        <v>1458386</v>
      </c>
      <c r="N232" s="2">
        <v>1601867</v>
      </c>
      <c r="O232" s="2">
        <v>1731870</v>
      </c>
      <c r="P232" s="2">
        <v>1862644</v>
      </c>
      <c r="Q232" s="2">
        <v>2008632</v>
      </c>
      <c r="R232" s="2">
        <v>2155584</v>
      </c>
      <c r="S232" s="2">
        <v>2303022</v>
      </c>
      <c r="T232" s="2">
        <v>5315060</v>
      </c>
      <c r="U232" s="2">
        <v>5836142</v>
      </c>
      <c r="V232" s="2">
        <v>6305122</v>
      </c>
      <c r="W232" s="2">
        <v>6774091</v>
      </c>
      <c r="X232" s="2">
        <v>7295174</v>
      </c>
      <c r="Y232" s="2">
        <v>7816264</v>
      </c>
      <c r="Z232" s="2">
        <v>8337351</v>
      </c>
      <c r="AA232" s="2">
        <v>34091118855</v>
      </c>
      <c r="AB232" s="2">
        <v>37556303751</v>
      </c>
      <c r="AC232" s="2">
        <v>40884077596</v>
      </c>
      <c r="AD232" s="2">
        <v>44400618875</v>
      </c>
      <c r="AE232" s="2">
        <v>48481858658</v>
      </c>
      <c r="AF232" s="2">
        <v>52795399417</v>
      </c>
      <c r="AG232" s="2">
        <v>57222346973</v>
      </c>
      <c r="AH232" s="1">
        <f>(Table1[[#This Row],[2050_BUILDINGS]]/Table1[[#This Row],[2020_BUILDINGS]])-1</f>
        <v>0.5600162024177473</v>
      </c>
      <c r="AI232" s="1">
        <f>(Table1[[#This Row],[2050_DWELLINGS]]/Table1[[#This Row],[2020_DWELLINGS]])-1</f>
        <v>0.57915805554907962</v>
      </c>
      <c r="AJ232" s="1">
        <f>(Table1[[#This Row],[2050_OCCUPANTS]]/Table1[[#This Row],[2020_OCCUPANTS]])-1</f>
        <v>0.56862782358054287</v>
      </c>
      <c r="AK232" s="1">
        <f>(Table1[[#This Row],[2050_TOTAL_REPL_COST_USD]]/Table1[[#This Row],[2020_TOTAL_REPL_COST_USD]])-1</f>
        <v>0.67851184985697355</v>
      </c>
      <c r="AL232"/>
      <c r="AM232"/>
    </row>
    <row r="233" spans="1:39" x14ac:dyDescent="0.2">
      <c r="A233" t="s">
        <v>376</v>
      </c>
      <c r="B233" t="s">
        <v>426</v>
      </c>
      <c r="C233" t="s">
        <v>429</v>
      </c>
      <c r="D233" t="s">
        <v>1321</v>
      </c>
      <c r="E233" t="s">
        <v>1322</v>
      </c>
      <c r="F233" s="2">
        <v>906081</v>
      </c>
      <c r="G233" s="2">
        <v>994645</v>
      </c>
      <c r="H233" s="2">
        <v>1073947</v>
      </c>
      <c r="I233" s="2">
        <v>1152827</v>
      </c>
      <c r="J233" s="2">
        <v>1240126</v>
      </c>
      <c r="K233" s="2">
        <v>1326918</v>
      </c>
      <c r="L233" s="2">
        <v>1413492</v>
      </c>
      <c r="M233" s="2">
        <v>1004236</v>
      </c>
      <c r="N233" s="2">
        <v>1103036</v>
      </c>
      <c r="O233" s="2">
        <v>1192556</v>
      </c>
      <c r="P233" s="2">
        <v>1282589</v>
      </c>
      <c r="Q233" s="2">
        <v>1383131</v>
      </c>
      <c r="R233" s="2">
        <v>1484326</v>
      </c>
      <c r="S233" s="2">
        <v>1585824</v>
      </c>
      <c r="T233" s="2">
        <v>3659886</v>
      </c>
      <c r="U233" s="2">
        <v>4018707</v>
      </c>
      <c r="V233" s="2">
        <v>4341636</v>
      </c>
      <c r="W233" s="2">
        <v>4664574</v>
      </c>
      <c r="X233" s="2">
        <v>5023377</v>
      </c>
      <c r="Y233" s="2">
        <v>5382195</v>
      </c>
      <c r="Z233" s="2">
        <v>5741012</v>
      </c>
      <c r="AA233" s="2">
        <v>23474777426</v>
      </c>
      <c r="AB233" s="2">
        <v>25860866419</v>
      </c>
      <c r="AC233" s="2">
        <v>28152335670</v>
      </c>
      <c r="AD233" s="2">
        <v>30573788150</v>
      </c>
      <c r="AE233" s="2">
        <v>33384085920</v>
      </c>
      <c r="AF233" s="2">
        <v>36354343654</v>
      </c>
      <c r="AG233" s="2">
        <v>39402692070</v>
      </c>
      <c r="AH233" s="1">
        <f>(Table1[[#This Row],[2050_BUILDINGS]]/Table1[[#This Row],[2020_BUILDINGS]])-1</f>
        <v>0.56000622460905802</v>
      </c>
      <c r="AI233" s="1">
        <f>(Table1[[#This Row],[2050_DWELLINGS]]/Table1[[#This Row],[2020_DWELLINGS]])-1</f>
        <v>0.57913478505052596</v>
      </c>
      <c r="AJ233" s="1">
        <f>(Table1[[#This Row],[2050_OCCUPANTS]]/Table1[[#This Row],[2020_OCCUPANTS]])-1</f>
        <v>0.5686313726711707</v>
      </c>
      <c r="AK233" s="1">
        <f>(Table1[[#This Row],[2050_TOTAL_REPL_COST_USD]]/Table1[[#This Row],[2020_TOTAL_REPL_COST_USD]])-1</f>
        <v>0.6785118493331781</v>
      </c>
      <c r="AL233"/>
      <c r="AM233"/>
    </row>
    <row r="234" spans="1:39" x14ac:dyDescent="0.2">
      <c r="A234" t="s">
        <v>376</v>
      </c>
      <c r="B234" t="s">
        <v>426</v>
      </c>
      <c r="C234" t="s">
        <v>430</v>
      </c>
      <c r="D234" t="s">
        <v>1323</v>
      </c>
      <c r="E234" t="s">
        <v>1324</v>
      </c>
      <c r="F234" s="2">
        <v>815752</v>
      </c>
      <c r="G234" s="2">
        <v>895477</v>
      </c>
      <c r="H234" s="2">
        <v>966856</v>
      </c>
      <c r="I234" s="2">
        <v>1037914</v>
      </c>
      <c r="J234" s="2">
        <v>1116493</v>
      </c>
      <c r="K234" s="2">
        <v>1194649</v>
      </c>
      <c r="L234" s="2">
        <v>1272575</v>
      </c>
      <c r="M234" s="2">
        <v>904118</v>
      </c>
      <c r="N234" s="2">
        <v>993061</v>
      </c>
      <c r="O234" s="2">
        <v>1073636</v>
      </c>
      <c r="P234" s="2">
        <v>1154729</v>
      </c>
      <c r="Q234" s="2">
        <v>1245245</v>
      </c>
      <c r="R234" s="2">
        <v>1336338</v>
      </c>
      <c r="S234" s="2">
        <v>1427730</v>
      </c>
      <c r="T234" s="2">
        <v>3295034</v>
      </c>
      <c r="U234" s="2">
        <v>3618070</v>
      </c>
      <c r="V234" s="2">
        <v>3908805</v>
      </c>
      <c r="W234" s="2">
        <v>4199544</v>
      </c>
      <c r="X234" s="2">
        <v>4522586</v>
      </c>
      <c r="Y234" s="2">
        <v>4845622</v>
      </c>
      <c r="Z234" s="2">
        <v>5168668</v>
      </c>
      <c r="AA234" s="2">
        <v>21134493204</v>
      </c>
      <c r="AB234" s="2">
        <v>23282704498</v>
      </c>
      <c r="AC234" s="2">
        <v>25345728998</v>
      </c>
      <c r="AD234" s="2">
        <v>27525778253</v>
      </c>
      <c r="AE234" s="2">
        <v>30055907437</v>
      </c>
      <c r="AF234" s="2">
        <v>32730049578</v>
      </c>
      <c r="AG234" s="2">
        <v>35474497285</v>
      </c>
      <c r="AH234" s="1">
        <f>(Table1[[#This Row],[2050_BUILDINGS]]/Table1[[#This Row],[2020_BUILDINGS]])-1</f>
        <v>0.56000230462199285</v>
      </c>
      <c r="AI234" s="1">
        <f>(Table1[[#This Row],[2050_DWELLINGS]]/Table1[[#This Row],[2020_DWELLINGS]])-1</f>
        <v>0.57914121829230258</v>
      </c>
      <c r="AJ234" s="1">
        <f>(Table1[[#This Row],[2050_OCCUPANTS]]/Table1[[#This Row],[2020_OCCUPANTS]])-1</f>
        <v>0.56862357110730866</v>
      </c>
      <c r="AK234" s="1">
        <f>(Table1[[#This Row],[2050_TOTAL_REPL_COST_USD]]/Table1[[#This Row],[2020_TOTAL_REPL_COST_USD]])-1</f>
        <v>0.67851184992152791</v>
      </c>
      <c r="AL234"/>
      <c r="AM234"/>
    </row>
    <row r="235" spans="1:39" x14ac:dyDescent="0.2">
      <c r="A235" t="s">
        <v>376</v>
      </c>
      <c r="B235" t="s">
        <v>426</v>
      </c>
      <c r="C235" t="s">
        <v>431</v>
      </c>
      <c r="D235" t="s">
        <v>1325</v>
      </c>
      <c r="E235" t="s">
        <v>1326</v>
      </c>
      <c r="F235" s="2">
        <v>1424660</v>
      </c>
      <c r="G235" s="2">
        <v>1563935</v>
      </c>
      <c r="H235" s="2">
        <v>1688588</v>
      </c>
      <c r="I235" s="2">
        <v>1812621</v>
      </c>
      <c r="J235" s="2">
        <v>1949881</v>
      </c>
      <c r="K235" s="2">
        <v>2086374</v>
      </c>
      <c r="L235" s="2">
        <v>2222488</v>
      </c>
      <c r="M235" s="2">
        <v>1578996</v>
      </c>
      <c r="N235" s="2">
        <v>1734345</v>
      </c>
      <c r="O235" s="2">
        <v>1875081</v>
      </c>
      <c r="P235" s="2">
        <v>2016659</v>
      </c>
      <c r="Q235" s="2">
        <v>2174733</v>
      </c>
      <c r="R235" s="2">
        <v>2333843</v>
      </c>
      <c r="S235" s="2">
        <v>2493460</v>
      </c>
      <c r="T235" s="2">
        <v>5754579</v>
      </c>
      <c r="U235" s="2">
        <v>6318751</v>
      </c>
      <c r="V235" s="2">
        <v>6826517</v>
      </c>
      <c r="W235" s="2">
        <v>7334274</v>
      </c>
      <c r="X235" s="2">
        <v>7898450</v>
      </c>
      <c r="Y235" s="2">
        <v>8462619</v>
      </c>
      <c r="Z235" s="2">
        <v>9026796</v>
      </c>
      <c r="AA235" s="2">
        <v>36910243247</v>
      </c>
      <c r="AB235" s="2">
        <v>40661977433</v>
      </c>
      <c r="AC235" s="2">
        <v>44264937590</v>
      </c>
      <c r="AD235" s="2">
        <v>48072275054</v>
      </c>
      <c r="AE235" s="2">
        <v>52491008076</v>
      </c>
      <c r="AF235" s="2">
        <v>57161251956</v>
      </c>
      <c r="AG235" s="2">
        <v>61954280642</v>
      </c>
      <c r="AH235" s="1">
        <f>(Table1[[#This Row],[2050_BUILDINGS]]/Table1[[#This Row],[2020_BUILDINGS]])-1</f>
        <v>0.56001291536226194</v>
      </c>
      <c r="AI235" s="1">
        <f>(Table1[[#This Row],[2050_DWELLINGS]]/Table1[[#This Row],[2020_DWELLINGS]])-1</f>
        <v>0.57914269573830457</v>
      </c>
      <c r="AJ235" s="1">
        <f>(Table1[[#This Row],[2050_OCCUPANTS]]/Table1[[#This Row],[2020_OCCUPANTS]])-1</f>
        <v>0.56862839140795529</v>
      </c>
      <c r="AK235" s="1">
        <f>(Table1[[#This Row],[2050_TOTAL_REPL_COST_USD]]/Table1[[#This Row],[2020_TOTAL_REPL_COST_USD]])-1</f>
        <v>0.67851184906605932</v>
      </c>
      <c r="AL235"/>
      <c r="AM235"/>
    </row>
    <row r="236" spans="1:39" x14ac:dyDescent="0.2">
      <c r="A236" t="s">
        <v>376</v>
      </c>
      <c r="B236" t="s">
        <v>426</v>
      </c>
      <c r="C236" t="s">
        <v>432</v>
      </c>
      <c r="D236" t="s">
        <v>1327</v>
      </c>
      <c r="E236" t="s">
        <v>1328</v>
      </c>
      <c r="F236" s="2">
        <v>1103811</v>
      </c>
      <c r="G236" s="2">
        <v>1211710</v>
      </c>
      <c r="H236" s="2">
        <v>1308288</v>
      </c>
      <c r="I236" s="2">
        <v>1404395</v>
      </c>
      <c r="J236" s="2">
        <v>1510729</v>
      </c>
      <c r="K236" s="2">
        <v>1616489</v>
      </c>
      <c r="L236" s="2">
        <v>1721974</v>
      </c>
      <c r="M236" s="2">
        <v>1223370</v>
      </c>
      <c r="N236" s="2">
        <v>1343738</v>
      </c>
      <c r="O236" s="2">
        <v>1452780</v>
      </c>
      <c r="P236" s="2">
        <v>1562476</v>
      </c>
      <c r="Q236" s="2">
        <v>1684951</v>
      </c>
      <c r="R236" s="2">
        <v>1808236</v>
      </c>
      <c r="S236" s="2">
        <v>1931920</v>
      </c>
      <c r="T236" s="2">
        <v>4458593</v>
      </c>
      <c r="U236" s="2">
        <v>4895714</v>
      </c>
      <c r="V236" s="2">
        <v>5289113</v>
      </c>
      <c r="W236" s="2">
        <v>5682524</v>
      </c>
      <c r="X236" s="2">
        <v>6119642</v>
      </c>
      <c r="Y236" s="2">
        <v>6556758</v>
      </c>
      <c r="Z236" s="2">
        <v>6993876</v>
      </c>
      <c r="AA236" s="2">
        <v>28597693212</v>
      </c>
      <c r="AB236" s="2">
        <v>31504499945</v>
      </c>
      <c r="AC236" s="2">
        <v>34296037999</v>
      </c>
      <c r="AD236" s="2">
        <v>37245925615</v>
      </c>
      <c r="AE236" s="2">
        <v>40669516471</v>
      </c>
      <c r="AF236" s="2">
        <v>44287975456</v>
      </c>
      <c r="AG236" s="2">
        <v>48001566916</v>
      </c>
      <c r="AH236" s="1">
        <f>(Table1[[#This Row],[2050_BUILDINGS]]/Table1[[#This Row],[2020_BUILDINGS]])-1</f>
        <v>0.56002612766134785</v>
      </c>
      <c r="AI236" s="1">
        <f>(Table1[[#This Row],[2050_DWELLINGS]]/Table1[[#This Row],[2020_DWELLINGS]])-1</f>
        <v>0.5791788257027719</v>
      </c>
      <c r="AJ236" s="1">
        <f>(Table1[[#This Row],[2050_OCCUPANTS]]/Table1[[#This Row],[2020_OCCUPANTS]])-1</f>
        <v>0.56862848885287365</v>
      </c>
      <c r="AK236" s="1">
        <f>(Table1[[#This Row],[2050_TOTAL_REPL_COST_USD]]/Table1[[#This Row],[2020_TOTAL_REPL_COST_USD]])-1</f>
        <v>0.67851184919550978</v>
      </c>
      <c r="AL236"/>
      <c r="AM236"/>
    </row>
    <row r="237" spans="1:39" x14ac:dyDescent="0.2">
      <c r="A237" t="s">
        <v>376</v>
      </c>
      <c r="B237" t="s">
        <v>426</v>
      </c>
      <c r="C237" t="s">
        <v>433</v>
      </c>
      <c r="D237" t="s">
        <v>1329</v>
      </c>
      <c r="E237" t="s">
        <v>1330</v>
      </c>
      <c r="F237" s="2">
        <v>1119086</v>
      </c>
      <c r="G237" s="2">
        <v>1228500</v>
      </c>
      <c r="H237" s="2">
        <v>1326423</v>
      </c>
      <c r="I237" s="2">
        <v>1423863</v>
      </c>
      <c r="J237" s="2">
        <v>1531657</v>
      </c>
      <c r="K237" s="2">
        <v>1638915</v>
      </c>
      <c r="L237" s="2">
        <v>1745833</v>
      </c>
      <c r="M237" s="2">
        <v>1240320</v>
      </c>
      <c r="N237" s="2">
        <v>1362370</v>
      </c>
      <c r="O237" s="2">
        <v>1472916</v>
      </c>
      <c r="P237" s="2">
        <v>1584139</v>
      </c>
      <c r="Q237" s="2">
        <v>1708295</v>
      </c>
      <c r="R237" s="2">
        <v>1833303</v>
      </c>
      <c r="S237" s="2">
        <v>1958691</v>
      </c>
      <c r="T237" s="2">
        <v>4520353</v>
      </c>
      <c r="U237" s="2">
        <v>4963524</v>
      </c>
      <c r="V237" s="2">
        <v>5362377</v>
      </c>
      <c r="W237" s="2">
        <v>5761242</v>
      </c>
      <c r="X237" s="2">
        <v>6204406</v>
      </c>
      <c r="Y237" s="2">
        <v>6647589</v>
      </c>
      <c r="Z237" s="2">
        <v>7090762</v>
      </c>
      <c r="AA237" s="2">
        <v>28993835269</v>
      </c>
      <c r="AB237" s="2">
        <v>31940907791</v>
      </c>
      <c r="AC237" s="2">
        <v>34771114894</v>
      </c>
      <c r="AD237" s="2">
        <v>37761865050</v>
      </c>
      <c r="AE237" s="2">
        <v>41232880304</v>
      </c>
      <c r="AF237" s="2">
        <v>44901463051</v>
      </c>
      <c r="AG237" s="2">
        <v>48666496060</v>
      </c>
      <c r="AH237" s="1">
        <f>(Table1[[#This Row],[2050_BUILDINGS]]/Table1[[#This Row],[2020_BUILDINGS]])-1</f>
        <v>0.56005257862219704</v>
      </c>
      <c r="AI237" s="1">
        <f>(Table1[[#This Row],[2050_DWELLINGS]]/Table1[[#This Row],[2020_DWELLINGS]])-1</f>
        <v>0.57918198529411757</v>
      </c>
      <c r="AJ237" s="1">
        <f>(Table1[[#This Row],[2050_OCCUPANTS]]/Table1[[#This Row],[2020_OCCUPANTS]])-1</f>
        <v>0.56863014901712328</v>
      </c>
      <c r="AK237" s="1">
        <f>(Table1[[#This Row],[2050_TOTAL_REPL_COST_USD]]/Table1[[#This Row],[2020_TOTAL_REPL_COST_USD]])-1</f>
        <v>0.67851184944938514</v>
      </c>
      <c r="AL237"/>
      <c r="AM237"/>
    </row>
    <row r="238" spans="1:39" x14ac:dyDescent="0.2">
      <c r="A238" t="s">
        <v>376</v>
      </c>
      <c r="B238" t="s">
        <v>426</v>
      </c>
      <c r="C238" t="s">
        <v>434</v>
      </c>
      <c r="D238" t="s">
        <v>1331</v>
      </c>
      <c r="E238" t="s">
        <v>1332</v>
      </c>
      <c r="F238" s="2">
        <v>526842</v>
      </c>
      <c r="G238" s="2">
        <v>578366</v>
      </c>
      <c r="H238" s="2">
        <v>624429</v>
      </c>
      <c r="I238" s="2">
        <v>670310</v>
      </c>
      <c r="J238" s="2">
        <v>721077</v>
      </c>
      <c r="K238" s="2">
        <v>771545</v>
      </c>
      <c r="L238" s="2">
        <v>821897</v>
      </c>
      <c r="M238" s="2">
        <v>583914</v>
      </c>
      <c r="N238" s="2">
        <v>641372</v>
      </c>
      <c r="O238" s="2">
        <v>693406</v>
      </c>
      <c r="P238" s="2">
        <v>745757</v>
      </c>
      <c r="Q238" s="2">
        <v>804227</v>
      </c>
      <c r="R238" s="2">
        <v>863054</v>
      </c>
      <c r="S238" s="2">
        <v>922090</v>
      </c>
      <c r="T238" s="2">
        <v>2128057</v>
      </c>
      <c r="U238" s="2">
        <v>2336690</v>
      </c>
      <c r="V238" s="2">
        <v>2524460</v>
      </c>
      <c r="W238" s="2">
        <v>2712227</v>
      </c>
      <c r="X238" s="2">
        <v>2920863</v>
      </c>
      <c r="Y238" s="2">
        <v>3129495</v>
      </c>
      <c r="Z238" s="2">
        <v>3338117</v>
      </c>
      <c r="AA238" s="2">
        <v>13649470968</v>
      </c>
      <c r="AB238" s="2">
        <v>15036868693</v>
      </c>
      <c r="AC238" s="2">
        <v>16369249514</v>
      </c>
      <c r="AD238" s="2">
        <v>17777209404</v>
      </c>
      <c r="AE238" s="2">
        <v>19411264423</v>
      </c>
      <c r="AF238" s="2">
        <v>21138328584</v>
      </c>
      <c r="AG238" s="2">
        <v>22910798769</v>
      </c>
      <c r="AH238" s="1">
        <f>(Table1[[#This Row],[2050_BUILDINGS]]/Table1[[#This Row],[2020_BUILDINGS]])-1</f>
        <v>0.56004456744147202</v>
      </c>
      <c r="AI238" s="1">
        <f>(Table1[[#This Row],[2050_DWELLINGS]]/Table1[[#This Row],[2020_DWELLINGS]])-1</f>
        <v>0.57915377949492552</v>
      </c>
      <c r="AJ238" s="1">
        <f>(Table1[[#This Row],[2050_OCCUPANTS]]/Table1[[#This Row],[2020_OCCUPANTS]])-1</f>
        <v>0.56862198709902967</v>
      </c>
      <c r="AK238" s="1">
        <f>(Table1[[#This Row],[2050_TOTAL_REPL_COST_USD]]/Table1[[#This Row],[2020_TOTAL_REPL_COST_USD]])-1</f>
        <v>0.67851185021839888</v>
      </c>
      <c r="AL238"/>
      <c r="AM238"/>
    </row>
    <row r="239" spans="1:39" x14ac:dyDescent="0.2">
      <c r="A239" t="s">
        <v>376</v>
      </c>
      <c r="B239" t="s">
        <v>426</v>
      </c>
      <c r="C239" t="s">
        <v>435</v>
      </c>
      <c r="D239" t="s">
        <v>1333</v>
      </c>
      <c r="E239" t="s">
        <v>1334</v>
      </c>
      <c r="F239" s="2">
        <v>1038079</v>
      </c>
      <c r="G239" s="2">
        <v>1139547</v>
      </c>
      <c r="H239" s="2">
        <v>1230400</v>
      </c>
      <c r="I239" s="2">
        <v>1320756</v>
      </c>
      <c r="J239" s="2">
        <v>1420771</v>
      </c>
      <c r="K239" s="2">
        <v>1520234</v>
      </c>
      <c r="L239" s="2">
        <v>1619428</v>
      </c>
      <c r="M239" s="2">
        <v>1150544</v>
      </c>
      <c r="N239" s="2">
        <v>1263733</v>
      </c>
      <c r="O239" s="2">
        <v>1366296</v>
      </c>
      <c r="P239" s="2">
        <v>1469423</v>
      </c>
      <c r="Q239" s="2">
        <v>1584624</v>
      </c>
      <c r="R239" s="2">
        <v>1700555</v>
      </c>
      <c r="S239" s="2">
        <v>1816862</v>
      </c>
      <c r="T239" s="2">
        <v>4193088</v>
      </c>
      <c r="U239" s="2">
        <v>4604168</v>
      </c>
      <c r="V239" s="2">
        <v>4974150</v>
      </c>
      <c r="W239" s="2">
        <v>5344132</v>
      </c>
      <c r="X239" s="2">
        <v>5755211</v>
      </c>
      <c r="Y239" s="2">
        <v>6166306</v>
      </c>
      <c r="Z239" s="2">
        <v>6577384</v>
      </c>
      <c r="AA239" s="2">
        <v>26894692521</v>
      </c>
      <c r="AB239" s="2">
        <v>29628398094</v>
      </c>
      <c r="AC239" s="2">
        <v>32253699274</v>
      </c>
      <c r="AD239" s="2">
        <v>35027920239</v>
      </c>
      <c r="AE239" s="2">
        <v>38247635294</v>
      </c>
      <c r="AF239" s="2">
        <v>41650614036</v>
      </c>
      <c r="AG239" s="2">
        <v>45143060073</v>
      </c>
      <c r="AH239" s="1">
        <f>(Table1[[#This Row],[2050_BUILDINGS]]/Table1[[#This Row],[2020_BUILDINGS]])-1</f>
        <v>0.56002385174924063</v>
      </c>
      <c r="AI239" s="1">
        <f>(Table1[[#This Row],[2050_DWELLINGS]]/Table1[[#This Row],[2020_DWELLINGS]])-1</f>
        <v>0.5791330014323659</v>
      </c>
      <c r="AJ239" s="1">
        <f>(Table1[[#This Row],[2050_OCCUPANTS]]/Table1[[#This Row],[2020_OCCUPANTS]])-1</f>
        <v>0.56862531861959487</v>
      </c>
      <c r="AK239" s="1">
        <f>(Table1[[#This Row],[2050_TOTAL_REPL_COST_USD]]/Table1[[#This Row],[2020_TOTAL_REPL_COST_USD]])-1</f>
        <v>0.67851184904795803</v>
      </c>
      <c r="AL239"/>
      <c r="AM239"/>
    </row>
    <row r="240" spans="1:39" x14ac:dyDescent="0.2">
      <c r="A240" t="s">
        <v>376</v>
      </c>
      <c r="B240" t="s">
        <v>426</v>
      </c>
      <c r="C240" t="s">
        <v>436</v>
      </c>
      <c r="D240" t="s">
        <v>1335</v>
      </c>
      <c r="E240" t="s">
        <v>1336</v>
      </c>
      <c r="F240" s="2">
        <v>2534770</v>
      </c>
      <c r="G240" s="2">
        <v>2782578</v>
      </c>
      <c r="H240" s="2">
        <v>3004362</v>
      </c>
      <c r="I240" s="2">
        <v>3225068</v>
      </c>
      <c r="J240" s="2">
        <v>3469285</v>
      </c>
      <c r="K240" s="2">
        <v>3712134</v>
      </c>
      <c r="L240" s="2">
        <v>3954343</v>
      </c>
      <c r="M240" s="2">
        <v>2809368</v>
      </c>
      <c r="N240" s="2">
        <v>3085789</v>
      </c>
      <c r="O240" s="2">
        <v>3336178</v>
      </c>
      <c r="P240" s="2">
        <v>3588098</v>
      </c>
      <c r="Q240" s="2">
        <v>3869362</v>
      </c>
      <c r="R240" s="2">
        <v>4152444</v>
      </c>
      <c r="S240" s="2">
        <v>4436436</v>
      </c>
      <c r="T240" s="2">
        <v>10238700</v>
      </c>
      <c r="U240" s="2">
        <v>11242493</v>
      </c>
      <c r="V240" s="2">
        <v>12145903</v>
      </c>
      <c r="W240" s="2">
        <v>13049313</v>
      </c>
      <c r="X240" s="2">
        <v>14053108</v>
      </c>
      <c r="Y240" s="2">
        <v>15056914</v>
      </c>
      <c r="Z240" s="2">
        <v>16060695</v>
      </c>
      <c r="AA240" s="2">
        <v>65671632923</v>
      </c>
      <c r="AB240" s="2">
        <v>72346812753</v>
      </c>
      <c r="AC240" s="2">
        <v>78757290039</v>
      </c>
      <c r="AD240" s="2">
        <v>85531400600</v>
      </c>
      <c r="AE240" s="2">
        <v>93393321522</v>
      </c>
      <c r="AF240" s="2">
        <v>101702736849</v>
      </c>
      <c r="AG240" s="2">
        <v>110230614020</v>
      </c>
      <c r="AH240" s="1">
        <f>(Table1[[#This Row],[2050_BUILDINGS]]/Table1[[#This Row],[2020_BUILDINGS]])-1</f>
        <v>0.5600401614347652</v>
      </c>
      <c r="AI240" s="1">
        <f>(Table1[[#This Row],[2050_DWELLINGS]]/Table1[[#This Row],[2020_DWELLINGS]])-1</f>
        <v>0.57915801703443615</v>
      </c>
      <c r="AJ240" s="1">
        <f>(Table1[[#This Row],[2050_OCCUPANTS]]/Table1[[#This Row],[2020_OCCUPANTS]])-1</f>
        <v>0.56862638811567878</v>
      </c>
      <c r="AK240" s="1">
        <f>(Table1[[#This Row],[2050_TOTAL_REPL_COST_USD]]/Table1[[#This Row],[2020_TOTAL_REPL_COST_USD]])-1</f>
        <v>0.67851184923702768</v>
      </c>
      <c r="AL240"/>
      <c r="AM240"/>
    </row>
    <row r="241" spans="1:39" x14ac:dyDescent="0.2">
      <c r="A241" t="s">
        <v>376</v>
      </c>
      <c r="B241" t="s">
        <v>426</v>
      </c>
      <c r="C241" t="s">
        <v>437</v>
      </c>
      <c r="D241" t="s">
        <v>1337</v>
      </c>
      <c r="E241" t="s">
        <v>1338</v>
      </c>
      <c r="F241" s="2">
        <v>1065570</v>
      </c>
      <c r="G241" s="2">
        <v>1169746</v>
      </c>
      <c r="H241" s="2">
        <v>1262976</v>
      </c>
      <c r="I241" s="2">
        <v>1355758</v>
      </c>
      <c r="J241" s="2">
        <v>1458425</v>
      </c>
      <c r="K241" s="2">
        <v>1560504</v>
      </c>
      <c r="L241" s="2">
        <v>1662327</v>
      </c>
      <c r="M241" s="2">
        <v>1181011</v>
      </c>
      <c r="N241" s="2">
        <v>1297211</v>
      </c>
      <c r="O241" s="2">
        <v>1402463</v>
      </c>
      <c r="P241" s="2">
        <v>1508363</v>
      </c>
      <c r="Q241" s="2">
        <v>1626613</v>
      </c>
      <c r="R241" s="2">
        <v>1745601</v>
      </c>
      <c r="S241" s="2">
        <v>1864989</v>
      </c>
      <c r="T241" s="2">
        <v>4304162</v>
      </c>
      <c r="U241" s="2">
        <v>4726137</v>
      </c>
      <c r="V241" s="2">
        <v>5105917</v>
      </c>
      <c r="W241" s="2">
        <v>5485693</v>
      </c>
      <c r="X241" s="2">
        <v>5907674</v>
      </c>
      <c r="Y241" s="2">
        <v>6329644</v>
      </c>
      <c r="Z241" s="2">
        <v>6751615</v>
      </c>
      <c r="AA241" s="2">
        <v>27607127995</v>
      </c>
      <c r="AB241" s="2">
        <v>30413248934</v>
      </c>
      <c r="AC241" s="2">
        <v>33108093855</v>
      </c>
      <c r="AD241" s="2">
        <v>35955803414</v>
      </c>
      <c r="AE241" s="2">
        <v>39260808152</v>
      </c>
      <c r="AF241" s="2">
        <v>42753931155</v>
      </c>
      <c r="AG241" s="2">
        <v>46338891451</v>
      </c>
      <c r="AH241" s="1">
        <f>(Table1[[#This Row],[2050_BUILDINGS]]/Table1[[#This Row],[2020_BUILDINGS]])-1</f>
        <v>0.56003547397167708</v>
      </c>
      <c r="AI241" s="1">
        <f>(Table1[[#This Row],[2050_DWELLINGS]]/Table1[[#This Row],[2020_DWELLINGS]])-1</f>
        <v>0.57914617222024178</v>
      </c>
      <c r="AJ241" s="1">
        <f>(Table1[[#This Row],[2050_OCCUPANTS]]/Table1[[#This Row],[2020_OCCUPANTS]])-1</f>
        <v>0.56862474042566236</v>
      </c>
      <c r="AK241" s="1">
        <f>(Table1[[#This Row],[2050_TOTAL_REPL_COST_USD]]/Table1[[#This Row],[2020_TOTAL_REPL_COST_USD]])-1</f>
        <v>0.67851184880196724</v>
      </c>
      <c r="AL241"/>
      <c r="AM241"/>
    </row>
    <row r="242" spans="1:39" x14ac:dyDescent="0.2">
      <c r="A242" t="s">
        <v>376</v>
      </c>
      <c r="B242" t="s">
        <v>426</v>
      </c>
      <c r="C242" t="s">
        <v>438</v>
      </c>
      <c r="D242" t="s">
        <v>1339</v>
      </c>
      <c r="E242" t="s">
        <v>1340</v>
      </c>
      <c r="F242" s="2">
        <v>44233</v>
      </c>
      <c r="G242" s="2">
        <v>48546</v>
      </c>
      <c r="H242" s="2">
        <v>52428</v>
      </c>
      <c r="I242" s="2">
        <v>56292</v>
      </c>
      <c r="J242" s="2">
        <v>60551</v>
      </c>
      <c r="K242" s="2">
        <v>64768</v>
      </c>
      <c r="L242" s="2">
        <v>69038</v>
      </c>
      <c r="M242" s="2">
        <v>49041</v>
      </c>
      <c r="N242" s="2">
        <v>53858</v>
      </c>
      <c r="O242" s="2">
        <v>58227</v>
      </c>
      <c r="P242" s="2">
        <v>62634</v>
      </c>
      <c r="Q242" s="2">
        <v>67545</v>
      </c>
      <c r="R242" s="2">
        <v>72460</v>
      </c>
      <c r="S242" s="2">
        <v>77448</v>
      </c>
      <c r="T242" s="2">
        <v>178717</v>
      </c>
      <c r="U242" s="2">
        <v>196233</v>
      </c>
      <c r="V242" s="2">
        <v>212003</v>
      </c>
      <c r="W242" s="2">
        <v>227774</v>
      </c>
      <c r="X242" s="2">
        <v>245298</v>
      </c>
      <c r="Y242" s="2">
        <v>262815</v>
      </c>
      <c r="Z242" s="2">
        <v>280339</v>
      </c>
      <c r="AA242" s="2">
        <v>1146291718</v>
      </c>
      <c r="AB242" s="2">
        <v>1262806294</v>
      </c>
      <c r="AC242" s="2">
        <v>1374700540</v>
      </c>
      <c r="AD242" s="2">
        <v>1492941956</v>
      </c>
      <c r="AE242" s="2">
        <v>1630170989</v>
      </c>
      <c r="AF242" s="2">
        <v>1775211001</v>
      </c>
      <c r="AG242" s="2">
        <v>1924064228</v>
      </c>
      <c r="AH242" s="1">
        <f>(Table1[[#This Row],[2050_BUILDINGS]]/Table1[[#This Row],[2020_BUILDINGS]])-1</f>
        <v>0.5607804128139624</v>
      </c>
      <c r="AI242" s="1">
        <f>(Table1[[#This Row],[2050_DWELLINGS]]/Table1[[#This Row],[2020_DWELLINGS]])-1</f>
        <v>0.57925001529332598</v>
      </c>
      <c r="AJ242" s="1">
        <f>(Table1[[#This Row],[2050_OCCUPANTS]]/Table1[[#This Row],[2020_OCCUPANTS]])-1</f>
        <v>0.56861966125214725</v>
      </c>
      <c r="AK242" s="1">
        <f>(Table1[[#This Row],[2050_TOTAL_REPL_COST_USD]]/Table1[[#This Row],[2020_TOTAL_REPL_COST_USD]])-1</f>
        <v>0.67851184631868722</v>
      </c>
      <c r="AL242"/>
      <c r="AM242"/>
    </row>
    <row r="243" spans="1:39" x14ac:dyDescent="0.2">
      <c r="A243" t="s">
        <v>376</v>
      </c>
      <c r="B243" t="s">
        <v>426</v>
      </c>
      <c r="C243" t="s">
        <v>439</v>
      </c>
      <c r="D243" t="s">
        <v>1341</v>
      </c>
      <c r="E243" t="s">
        <v>1342</v>
      </c>
      <c r="F243" s="2">
        <v>1569480</v>
      </c>
      <c r="G243" s="2">
        <v>1722893</v>
      </c>
      <c r="H243" s="2">
        <v>1860242</v>
      </c>
      <c r="I243" s="2">
        <v>1996880</v>
      </c>
      <c r="J243" s="2">
        <v>2148092</v>
      </c>
      <c r="K243" s="2">
        <v>2298457</v>
      </c>
      <c r="L243" s="2">
        <v>2448417</v>
      </c>
      <c r="M243" s="2">
        <v>1739498</v>
      </c>
      <c r="N243" s="2">
        <v>1910636</v>
      </c>
      <c r="O243" s="2">
        <v>2065683</v>
      </c>
      <c r="P243" s="2">
        <v>2221648</v>
      </c>
      <c r="Q243" s="2">
        <v>2395808</v>
      </c>
      <c r="R243" s="2">
        <v>2571087</v>
      </c>
      <c r="S243" s="2">
        <v>2746936</v>
      </c>
      <c r="T243" s="2">
        <v>6339560</v>
      </c>
      <c r="U243" s="2">
        <v>6961086</v>
      </c>
      <c r="V243" s="2">
        <v>7520447</v>
      </c>
      <c r="W243" s="2">
        <v>8079827</v>
      </c>
      <c r="X243" s="2">
        <v>8701349</v>
      </c>
      <c r="Y243" s="2">
        <v>9322879</v>
      </c>
      <c r="Z243" s="2">
        <v>9944400</v>
      </c>
      <c r="AA243" s="2">
        <v>40662299281</v>
      </c>
      <c r="AB243" s="2">
        <v>44795410458</v>
      </c>
      <c r="AC243" s="2">
        <v>48764624176</v>
      </c>
      <c r="AD243" s="2">
        <v>52958990875</v>
      </c>
      <c r="AE243" s="2">
        <v>57826903665</v>
      </c>
      <c r="AF243" s="2">
        <v>62971894250</v>
      </c>
      <c r="AG243" s="2">
        <v>68252151159</v>
      </c>
      <c r="AH243" s="1">
        <f>(Table1[[#This Row],[2050_BUILDINGS]]/Table1[[#This Row],[2020_BUILDINGS]])-1</f>
        <v>0.56001796773453627</v>
      </c>
      <c r="AI243" s="1">
        <f>(Table1[[#This Row],[2050_DWELLINGS]]/Table1[[#This Row],[2020_DWELLINGS]])-1</f>
        <v>0.57915444570789965</v>
      </c>
      <c r="AJ243" s="1">
        <f>(Table1[[#This Row],[2050_OCCUPANTS]]/Table1[[#This Row],[2020_OCCUPANTS]])-1</f>
        <v>0.56862621380663647</v>
      </c>
      <c r="AK243" s="1">
        <f>(Table1[[#This Row],[2050_TOTAL_REPL_COST_USD]]/Table1[[#This Row],[2020_TOTAL_REPL_COST_USD]])-1</f>
        <v>0.67851184920307062</v>
      </c>
      <c r="AL243"/>
      <c r="AM243"/>
    </row>
    <row r="244" spans="1:39" x14ac:dyDescent="0.2">
      <c r="A244" t="s">
        <v>376</v>
      </c>
      <c r="B244" t="s">
        <v>426</v>
      </c>
      <c r="C244" t="s">
        <v>440</v>
      </c>
      <c r="D244" t="s">
        <v>1343</v>
      </c>
      <c r="E244" t="s">
        <v>1344</v>
      </c>
      <c r="F244" s="2">
        <v>2036685</v>
      </c>
      <c r="G244" s="2">
        <v>2235783</v>
      </c>
      <c r="H244" s="2">
        <v>2413996</v>
      </c>
      <c r="I244" s="2">
        <v>2591320</v>
      </c>
      <c r="J244" s="2">
        <v>2787533</v>
      </c>
      <c r="K244" s="2">
        <v>2982666</v>
      </c>
      <c r="L244" s="2">
        <v>3177256</v>
      </c>
      <c r="M244" s="2">
        <v>2257323</v>
      </c>
      <c r="N244" s="2">
        <v>2479383</v>
      </c>
      <c r="O244" s="2">
        <v>2680603</v>
      </c>
      <c r="P244" s="2">
        <v>2883003</v>
      </c>
      <c r="Q244" s="2">
        <v>3108988</v>
      </c>
      <c r="R244" s="2">
        <v>3336447</v>
      </c>
      <c r="S244" s="2">
        <v>3564621</v>
      </c>
      <c r="T244" s="2">
        <v>8226727</v>
      </c>
      <c r="U244" s="2">
        <v>9033261</v>
      </c>
      <c r="V244" s="2">
        <v>9759151</v>
      </c>
      <c r="W244" s="2">
        <v>10485045</v>
      </c>
      <c r="X244" s="2">
        <v>11291581</v>
      </c>
      <c r="Y244" s="2">
        <v>12098113</v>
      </c>
      <c r="Z244" s="2">
        <v>12904660</v>
      </c>
      <c r="AA244" s="2">
        <v>52766691786</v>
      </c>
      <c r="AB244" s="2">
        <v>58130151487</v>
      </c>
      <c r="AC244" s="2">
        <v>63280924558</v>
      </c>
      <c r="AD244" s="2">
        <v>68723874393</v>
      </c>
      <c r="AE244" s="2">
        <v>75040872165</v>
      </c>
      <c r="AF244" s="2">
        <v>81717428519</v>
      </c>
      <c r="AG244" s="2">
        <v>88569517403</v>
      </c>
      <c r="AH244" s="1">
        <f>(Table1[[#This Row],[2050_BUILDINGS]]/Table1[[#This Row],[2020_BUILDINGS]])-1</f>
        <v>0.56001345323405438</v>
      </c>
      <c r="AI244" s="1">
        <f>(Table1[[#This Row],[2050_DWELLINGS]]/Table1[[#This Row],[2020_DWELLINGS]])-1</f>
        <v>0.57913643727548081</v>
      </c>
      <c r="AJ244" s="1">
        <f>(Table1[[#This Row],[2050_OCCUPANTS]]/Table1[[#This Row],[2020_OCCUPANTS]])-1</f>
        <v>0.56862625926446819</v>
      </c>
      <c r="AK244" s="1">
        <f>(Table1[[#This Row],[2050_TOTAL_REPL_COST_USD]]/Table1[[#This Row],[2020_TOTAL_REPL_COST_USD]])-1</f>
        <v>0.67851184914531948</v>
      </c>
      <c r="AL244"/>
      <c r="AM244"/>
    </row>
    <row r="245" spans="1:39" x14ac:dyDescent="0.2">
      <c r="A245" t="s">
        <v>376</v>
      </c>
      <c r="B245" t="s">
        <v>426</v>
      </c>
      <c r="C245" t="s">
        <v>441</v>
      </c>
      <c r="D245" t="s">
        <v>1345</v>
      </c>
      <c r="E245" t="s">
        <v>1346</v>
      </c>
      <c r="F245" s="2">
        <v>1678363</v>
      </c>
      <c r="G245" s="2">
        <v>1842452</v>
      </c>
      <c r="H245" s="2">
        <v>1989291</v>
      </c>
      <c r="I245" s="2">
        <v>2135423</v>
      </c>
      <c r="J245" s="2">
        <v>2297121</v>
      </c>
      <c r="K245" s="2">
        <v>2457928</v>
      </c>
      <c r="L245" s="2">
        <v>2618286</v>
      </c>
      <c r="M245" s="2">
        <v>1860186</v>
      </c>
      <c r="N245" s="2">
        <v>2043208</v>
      </c>
      <c r="O245" s="2">
        <v>2208996</v>
      </c>
      <c r="P245" s="2">
        <v>2375788</v>
      </c>
      <c r="Q245" s="2">
        <v>2562027</v>
      </c>
      <c r="R245" s="2">
        <v>2749477</v>
      </c>
      <c r="S245" s="2">
        <v>2937512</v>
      </c>
      <c r="T245" s="2">
        <v>6779357</v>
      </c>
      <c r="U245" s="2">
        <v>7444005</v>
      </c>
      <c r="V245" s="2">
        <v>8042182</v>
      </c>
      <c r="W245" s="2">
        <v>8640356</v>
      </c>
      <c r="X245" s="2">
        <v>9304999</v>
      </c>
      <c r="Y245" s="2">
        <v>9969647</v>
      </c>
      <c r="Z245" s="2">
        <v>10634284</v>
      </c>
      <c r="AA245" s="2">
        <v>43483222807</v>
      </c>
      <c r="AB245" s="2">
        <v>47903066169</v>
      </c>
      <c r="AC245" s="2">
        <v>52147641811</v>
      </c>
      <c r="AD245" s="2">
        <v>56632990276</v>
      </c>
      <c r="AE245" s="2">
        <v>61838611698</v>
      </c>
      <c r="AF245" s="2">
        <v>67340533042</v>
      </c>
      <c r="AG245" s="2">
        <v>72987104725</v>
      </c>
      <c r="AH245" s="1">
        <f>(Table1[[#This Row],[2050_BUILDINGS]]/Table1[[#This Row],[2020_BUILDINGS]])-1</f>
        <v>0.56002366591732544</v>
      </c>
      <c r="AI245" s="1">
        <f>(Table1[[#This Row],[2050_DWELLINGS]]/Table1[[#This Row],[2020_DWELLINGS]])-1</f>
        <v>0.57914961192052838</v>
      </c>
      <c r="AJ245" s="1">
        <f>(Table1[[#This Row],[2050_OCCUPANTS]]/Table1[[#This Row],[2020_OCCUPANTS]])-1</f>
        <v>0.56862723116661362</v>
      </c>
      <c r="AK245" s="1">
        <f>(Table1[[#This Row],[2050_TOTAL_REPL_COST_USD]]/Table1[[#This Row],[2020_TOTAL_REPL_COST_USD]])-1</f>
        <v>0.67851184924707142</v>
      </c>
      <c r="AL245"/>
      <c r="AM245"/>
    </row>
    <row r="246" spans="1:39" x14ac:dyDescent="0.2">
      <c r="A246" t="s">
        <v>376</v>
      </c>
      <c r="B246" t="s">
        <v>426</v>
      </c>
      <c r="C246" t="s">
        <v>442</v>
      </c>
      <c r="D246" t="s">
        <v>1347</v>
      </c>
      <c r="E246" t="s">
        <v>1348</v>
      </c>
      <c r="F246" s="2">
        <v>1815112</v>
      </c>
      <c r="G246" s="2">
        <v>1992548</v>
      </c>
      <c r="H246" s="2">
        <v>2151371</v>
      </c>
      <c r="I246" s="2">
        <v>2309403</v>
      </c>
      <c r="J246" s="2">
        <v>2484265</v>
      </c>
      <c r="K246" s="2">
        <v>2658177</v>
      </c>
      <c r="L246" s="2">
        <v>2831600</v>
      </c>
      <c r="M246" s="2">
        <v>2011747</v>
      </c>
      <c r="N246" s="2">
        <v>2209673</v>
      </c>
      <c r="O246" s="2">
        <v>2388971</v>
      </c>
      <c r="P246" s="2">
        <v>2569349</v>
      </c>
      <c r="Q246" s="2">
        <v>2770757</v>
      </c>
      <c r="R246" s="2">
        <v>2973464</v>
      </c>
      <c r="S246" s="2">
        <v>3176823</v>
      </c>
      <c r="T246" s="2">
        <v>7331721</v>
      </c>
      <c r="U246" s="2">
        <v>8050520</v>
      </c>
      <c r="V246" s="2">
        <v>8697438</v>
      </c>
      <c r="W246" s="2">
        <v>9344350</v>
      </c>
      <c r="X246" s="2">
        <v>10063142</v>
      </c>
      <c r="Y246" s="2">
        <v>10781936</v>
      </c>
      <c r="Z246" s="2">
        <v>11500742</v>
      </c>
      <c r="AA246" s="2">
        <v>47026113098</v>
      </c>
      <c r="AB246" s="2">
        <v>51806072842</v>
      </c>
      <c r="AC246" s="2">
        <v>56396484509</v>
      </c>
      <c r="AD246" s="2">
        <v>61247286510</v>
      </c>
      <c r="AE246" s="2">
        <v>66877047272</v>
      </c>
      <c r="AF246" s="2">
        <v>72827249646</v>
      </c>
      <c r="AG246" s="2">
        <v>78933888059</v>
      </c>
      <c r="AH246" s="1">
        <f>(Table1[[#This Row],[2050_BUILDINGS]]/Table1[[#This Row],[2020_BUILDINGS]])-1</f>
        <v>0.56001392751521673</v>
      </c>
      <c r="AI246" s="1">
        <f>(Table1[[#This Row],[2050_DWELLINGS]]/Table1[[#This Row],[2020_DWELLINGS]])-1</f>
        <v>0.57913644210728288</v>
      </c>
      <c r="AJ246" s="1">
        <f>(Table1[[#This Row],[2050_OCCUPANTS]]/Table1[[#This Row],[2020_OCCUPANTS]])-1</f>
        <v>0.56862788423072841</v>
      </c>
      <c r="AK246" s="1">
        <f>(Table1[[#This Row],[2050_TOTAL_REPL_COST_USD]]/Table1[[#This Row],[2020_TOTAL_REPL_COST_USD]])-1</f>
        <v>0.67851184924652053</v>
      </c>
      <c r="AL246"/>
      <c r="AM246"/>
    </row>
    <row r="247" spans="1:39" x14ac:dyDescent="0.2">
      <c r="A247" t="s">
        <v>376</v>
      </c>
      <c r="B247" t="s">
        <v>426</v>
      </c>
      <c r="C247" t="s">
        <v>443</v>
      </c>
      <c r="D247" t="s">
        <v>1349</v>
      </c>
      <c r="E247" t="s">
        <v>1350</v>
      </c>
      <c r="F247" s="2">
        <v>417198</v>
      </c>
      <c r="G247" s="2">
        <v>457987</v>
      </c>
      <c r="H247" s="2">
        <v>494504</v>
      </c>
      <c r="I247" s="2">
        <v>530796</v>
      </c>
      <c r="J247" s="2">
        <v>571015</v>
      </c>
      <c r="K247" s="2">
        <v>610983</v>
      </c>
      <c r="L247" s="2">
        <v>650844</v>
      </c>
      <c r="M247" s="2">
        <v>462396</v>
      </c>
      <c r="N247" s="2">
        <v>507897</v>
      </c>
      <c r="O247" s="2">
        <v>549123</v>
      </c>
      <c r="P247" s="2">
        <v>590552</v>
      </c>
      <c r="Q247" s="2">
        <v>636859</v>
      </c>
      <c r="R247" s="2">
        <v>683455</v>
      </c>
      <c r="S247" s="2">
        <v>730189</v>
      </c>
      <c r="T247" s="2">
        <v>1685201</v>
      </c>
      <c r="U247" s="2">
        <v>1850409</v>
      </c>
      <c r="V247" s="2">
        <v>1999100</v>
      </c>
      <c r="W247" s="2">
        <v>2147795</v>
      </c>
      <c r="X247" s="2">
        <v>2313006</v>
      </c>
      <c r="Y247" s="2">
        <v>2478227</v>
      </c>
      <c r="Z247" s="2">
        <v>2643444</v>
      </c>
      <c r="AA247" s="2">
        <v>10808941282</v>
      </c>
      <c r="AB247" s="2">
        <v>11907613924</v>
      </c>
      <c r="AC247" s="2">
        <v>12962718993</v>
      </c>
      <c r="AD247" s="2">
        <v>14077674716</v>
      </c>
      <c r="AE247" s="2">
        <v>15371673930</v>
      </c>
      <c r="AF247" s="2">
        <v>16739326574</v>
      </c>
      <c r="AG247" s="2">
        <v>18142936005</v>
      </c>
      <c r="AH247" s="1">
        <f>(Table1[[#This Row],[2050_BUILDINGS]]/Table1[[#This Row],[2020_BUILDINGS]])-1</f>
        <v>0.56003624178447642</v>
      </c>
      <c r="AI247" s="1">
        <f>(Table1[[#This Row],[2050_DWELLINGS]]/Table1[[#This Row],[2020_DWELLINGS]])-1</f>
        <v>0.57914212060657966</v>
      </c>
      <c r="AJ247" s="1">
        <f>(Table1[[#This Row],[2050_OCCUPANTS]]/Table1[[#This Row],[2020_OCCUPANTS]])-1</f>
        <v>0.56862237798339788</v>
      </c>
      <c r="AK247" s="1">
        <f>(Table1[[#This Row],[2050_TOTAL_REPL_COST_USD]]/Table1[[#This Row],[2020_TOTAL_REPL_COST_USD]])-1</f>
        <v>0.67851184789145003</v>
      </c>
      <c r="AL247"/>
      <c r="AM247"/>
    </row>
    <row r="248" spans="1:39" x14ac:dyDescent="0.2">
      <c r="A248" t="s">
        <v>376</v>
      </c>
      <c r="B248" t="s">
        <v>426</v>
      </c>
      <c r="C248" t="s">
        <v>444</v>
      </c>
      <c r="D248" t="s">
        <v>1351</v>
      </c>
      <c r="E248" t="s">
        <v>1352</v>
      </c>
      <c r="F248" s="2">
        <v>1012714</v>
      </c>
      <c r="G248" s="2">
        <v>1111703</v>
      </c>
      <c r="H248" s="2">
        <v>1200323</v>
      </c>
      <c r="I248" s="2">
        <v>1288498</v>
      </c>
      <c r="J248" s="2">
        <v>1386068</v>
      </c>
      <c r="K248" s="2">
        <v>1483082</v>
      </c>
      <c r="L248" s="2">
        <v>1579834</v>
      </c>
      <c r="M248" s="2">
        <v>1122407</v>
      </c>
      <c r="N248" s="2">
        <v>1232838</v>
      </c>
      <c r="O248" s="2">
        <v>1332881</v>
      </c>
      <c r="P248" s="2">
        <v>1433531</v>
      </c>
      <c r="Q248" s="2">
        <v>1545901</v>
      </c>
      <c r="R248" s="2">
        <v>1658991</v>
      </c>
      <c r="S248" s="2">
        <v>1772454</v>
      </c>
      <c r="T248" s="2">
        <v>4090597</v>
      </c>
      <c r="U248" s="2">
        <v>4491641</v>
      </c>
      <c r="V248" s="2">
        <v>4852566</v>
      </c>
      <c r="W248" s="2">
        <v>5213513</v>
      </c>
      <c r="X248" s="2">
        <v>5614549</v>
      </c>
      <c r="Y248" s="2">
        <v>6015596</v>
      </c>
      <c r="Z248" s="2">
        <v>6416628</v>
      </c>
      <c r="AA248" s="2">
        <v>26237368266</v>
      </c>
      <c r="AB248" s="2">
        <v>28904260249</v>
      </c>
      <c r="AC248" s="2">
        <v>31465397317</v>
      </c>
      <c r="AD248" s="2">
        <v>34171814456</v>
      </c>
      <c r="AE248" s="2">
        <v>37312837535</v>
      </c>
      <c r="AF248" s="2">
        <v>40632645205</v>
      </c>
      <c r="AG248" s="2">
        <v>44039733530</v>
      </c>
      <c r="AH248" s="1">
        <f>(Table1[[#This Row],[2050_BUILDINGS]]/Table1[[#This Row],[2020_BUILDINGS]])-1</f>
        <v>0.56000015799129854</v>
      </c>
      <c r="AI248" s="1">
        <f>(Table1[[#This Row],[2050_DWELLINGS]]/Table1[[#This Row],[2020_DWELLINGS]])-1</f>
        <v>0.57915444219432</v>
      </c>
      <c r="AJ248" s="1">
        <f>(Table1[[#This Row],[2050_OCCUPANTS]]/Table1[[#This Row],[2020_OCCUPANTS]])-1</f>
        <v>0.5686287356099855</v>
      </c>
      <c r="AK248" s="1">
        <f>(Table1[[#This Row],[2050_TOTAL_REPL_COST_USD]]/Table1[[#This Row],[2020_TOTAL_REPL_COST_USD]])-1</f>
        <v>0.67851184934082753</v>
      </c>
      <c r="AL248"/>
      <c r="AM248"/>
    </row>
    <row r="249" spans="1:39" x14ac:dyDescent="0.2">
      <c r="A249" t="s">
        <v>376</v>
      </c>
      <c r="B249" t="s">
        <v>426</v>
      </c>
      <c r="C249" t="s">
        <v>445</v>
      </c>
      <c r="D249" t="s">
        <v>1353</v>
      </c>
      <c r="E249" t="s">
        <v>1354</v>
      </c>
      <c r="F249" s="2">
        <v>193429</v>
      </c>
      <c r="G249" s="2">
        <v>212351</v>
      </c>
      <c r="H249" s="2">
        <v>229265</v>
      </c>
      <c r="I249" s="2">
        <v>246109</v>
      </c>
      <c r="J249" s="2">
        <v>264750</v>
      </c>
      <c r="K249" s="2">
        <v>283281</v>
      </c>
      <c r="L249" s="2">
        <v>301750</v>
      </c>
      <c r="M249" s="2">
        <v>214379</v>
      </c>
      <c r="N249" s="2">
        <v>235484</v>
      </c>
      <c r="O249" s="2">
        <v>254589</v>
      </c>
      <c r="P249" s="2">
        <v>273802</v>
      </c>
      <c r="Q249" s="2">
        <v>295288</v>
      </c>
      <c r="R249" s="2">
        <v>316877</v>
      </c>
      <c r="S249" s="2">
        <v>338549</v>
      </c>
      <c r="T249" s="2">
        <v>781337</v>
      </c>
      <c r="U249" s="2">
        <v>857939</v>
      </c>
      <c r="V249" s="2">
        <v>926876</v>
      </c>
      <c r="W249" s="2">
        <v>995824</v>
      </c>
      <c r="X249" s="2">
        <v>1072419</v>
      </c>
      <c r="Y249" s="2">
        <v>1149023</v>
      </c>
      <c r="Z249" s="2">
        <v>1225620</v>
      </c>
      <c r="AA249" s="2">
        <v>5011527195</v>
      </c>
      <c r="AB249" s="2">
        <v>5520922846</v>
      </c>
      <c r="AC249" s="2">
        <v>6010118577</v>
      </c>
      <c r="AD249" s="2">
        <v>6527063820</v>
      </c>
      <c r="AE249" s="2">
        <v>7127021955</v>
      </c>
      <c r="AF249" s="2">
        <v>7761129229</v>
      </c>
      <c r="AG249" s="2">
        <v>8411907778</v>
      </c>
      <c r="AH249" s="1">
        <f>(Table1[[#This Row],[2050_BUILDINGS]]/Table1[[#This Row],[2020_BUILDINGS]])-1</f>
        <v>0.56000392909026053</v>
      </c>
      <c r="AI249" s="1">
        <f>(Table1[[#This Row],[2050_DWELLINGS]]/Table1[[#This Row],[2020_DWELLINGS]])-1</f>
        <v>0.57920785151530696</v>
      </c>
      <c r="AJ249" s="1">
        <f>(Table1[[#This Row],[2050_OCCUPANTS]]/Table1[[#This Row],[2020_OCCUPANTS]])-1</f>
        <v>0.56861891859722502</v>
      </c>
      <c r="AK249" s="1">
        <f>(Table1[[#This Row],[2050_TOTAL_REPL_COST_USD]]/Table1[[#This Row],[2020_TOTAL_REPL_COST_USD]])-1</f>
        <v>0.67851184892153427</v>
      </c>
      <c r="AL249"/>
      <c r="AM249"/>
    </row>
    <row r="250" spans="1:39" x14ac:dyDescent="0.2">
      <c r="A250" t="s">
        <v>376</v>
      </c>
      <c r="B250" t="s">
        <v>426</v>
      </c>
      <c r="C250" t="s">
        <v>446</v>
      </c>
      <c r="D250" t="s">
        <v>1355</v>
      </c>
      <c r="E250" t="s">
        <v>1356</v>
      </c>
      <c r="F250" s="2">
        <v>1708464</v>
      </c>
      <c r="G250" s="2">
        <v>1875476</v>
      </c>
      <c r="H250" s="2">
        <v>2024950</v>
      </c>
      <c r="I250" s="2">
        <v>2173709</v>
      </c>
      <c r="J250" s="2">
        <v>2338304</v>
      </c>
      <c r="K250" s="2">
        <v>2501992</v>
      </c>
      <c r="L250" s="2">
        <v>2665208</v>
      </c>
      <c r="M250" s="2">
        <v>1893552</v>
      </c>
      <c r="N250" s="2">
        <v>2079836</v>
      </c>
      <c r="O250" s="2">
        <v>2248599</v>
      </c>
      <c r="P250" s="2">
        <v>2418391</v>
      </c>
      <c r="Q250" s="2">
        <v>2607948</v>
      </c>
      <c r="R250" s="2">
        <v>2798763</v>
      </c>
      <c r="S250" s="2">
        <v>2990163</v>
      </c>
      <c r="T250" s="2">
        <v>6900908</v>
      </c>
      <c r="U250" s="2">
        <v>7577476</v>
      </c>
      <c r="V250" s="2">
        <v>8186372</v>
      </c>
      <c r="W250" s="2">
        <v>8795283</v>
      </c>
      <c r="X250" s="2">
        <v>9471836</v>
      </c>
      <c r="Y250" s="2">
        <v>10148394</v>
      </c>
      <c r="Z250" s="2">
        <v>10824961</v>
      </c>
      <c r="AA250" s="2">
        <v>44262880851</v>
      </c>
      <c r="AB250" s="2">
        <v>48761972411</v>
      </c>
      <c r="AC250" s="2">
        <v>53082653655</v>
      </c>
      <c r="AD250" s="2">
        <v>57648424810</v>
      </c>
      <c r="AE250" s="2">
        <v>62947383499</v>
      </c>
      <c r="AF250" s="2">
        <v>68547954772</v>
      </c>
      <c r="AG250" s="2">
        <v>74295769996</v>
      </c>
      <c r="AH250" s="1">
        <f>(Table1[[#This Row],[2050_BUILDINGS]]/Table1[[#This Row],[2020_BUILDINGS]])-1</f>
        <v>0.56000243493570823</v>
      </c>
      <c r="AI250" s="1">
        <f>(Table1[[#This Row],[2050_DWELLINGS]]/Table1[[#This Row],[2020_DWELLINGS]])-1</f>
        <v>0.57912906537554809</v>
      </c>
      <c r="AJ250" s="1">
        <f>(Table1[[#This Row],[2050_OCCUPANTS]]/Table1[[#This Row],[2020_OCCUPANTS]])-1</f>
        <v>0.56862850511845697</v>
      </c>
      <c r="AK250" s="1">
        <f>(Table1[[#This Row],[2050_TOTAL_REPL_COST_USD]]/Table1[[#This Row],[2020_TOTAL_REPL_COST_USD]])-1</f>
        <v>0.67851184937777242</v>
      </c>
      <c r="AL250"/>
      <c r="AM250"/>
    </row>
    <row r="251" spans="1:39" x14ac:dyDescent="0.2">
      <c r="A251" t="s">
        <v>376</v>
      </c>
      <c r="B251" t="s">
        <v>426</v>
      </c>
      <c r="C251" t="s">
        <v>447</v>
      </c>
      <c r="D251" t="s">
        <v>1357</v>
      </c>
      <c r="E251" t="s">
        <v>1358</v>
      </c>
      <c r="F251" s="2">
        <v>401541</v>
      </c>
      <c r="G251" s="2">
        <v>440798</v>
      </c>
      <c r="H251" s="2">
        <v>475956</v>
      </c>
      <c r="I251" s="2">
        <v>510893</v>
      </c>
      <c r="J251" s="2">
        <v>549581</v>
      </c>
      <c r="K251" s="2">
        <v>588051</v>
      </c>
      <c r="L251" s="2">
        <v>626416</v>
      </c>
      <c r="M251" s="2">
        <v>445042</v>
      </c>
      <c r="N251" s="2">
        <v>488828</v>
      </c>
      <c r="O251" s="2">
        <v>528510</v>
      </c>
      <c r="P251" s="2">
        <v>568398</v>
      </c>
      <c r="Q251" s="2">
        <v>612972</v>
      </c>
      <c r="R251" s="2">
        <v>657820</v>
      </c>
      <c r="S251" s="2">
        <v>702789</v>
      </c>
      <c r="T251" s="2">
        <v>1621958</v>
      </c>
      <c r="U251" s="2">
        <v>1780984</v>
      </c>
      <c r="V251" s="2">
        <v>1924097</v>
      </c>
      <c r="W251" s="2">
        <v>2067212</v>
      </c>
      <c r="X251" s="2">
        <v>2226222</v>
      </c>
      <c r="Y251" s="2">
        <v>2385239</v>
      </c>
      <c r="Z251" s="2">
        <v>2544256</v>
      </c>
      <c r="AA251" s="2">
        <v>10403389786</v>
      </c>
      <c r="AB251" s="2">
        <v>11460840240</v>
      </c>
      <c r="AC251" s="2">
        <v>12476357744</v>
      </c>
      <c r="AD251" s="2">
        <v>13549480346</v>
      </c>
      <c r="AE251" s="2">
        <v>14794928700</v>
      </c>
      <c r="AF251" s="2">
        <v>16111267025</v>
      </c>
      <c r="AG251" s="2">
        <v>17462213030</v>
      </c>
      <c r="AH251" s="1">
        <f>(Table1[[#This Row],[2050_BUILDINGS]]/Table1[[#This Row],[2020_BUILDINGS]])-1</f>
        <v>0.56002998448477248</v>
      </c>
      <c r="AI251" s="1">
        <f>(Table1[[#This Row],[2050_DWELLINGS]]/Table1[[#This Row],[2020_DWELLINGS]])-1</f>
        <v>0.57915208002840179</v>
      </c>
      <c r="AJ251" s="1">
        <f>(Table1[[#This Row],[2050_OCCUPANTS]]/Table1[[#This Row],[2020_OCCUPANTS]])-1</f>
        <v>0.56863248000256483</v>
      </c>
      <c r="AK251" s="1">
        <f>(Table1[[#This Row],[2050_TOTAL_REPL_COST_USD]]/Table1[[#This Row],[2020_TOTAL_REPL_COST_USD]])-1</f>
        <v>0.67851184942615195</v>
      </c>
      <c r="AL251"/>
      <c r="AM251"/>
    </row>
    <row r="252" spans="1:39" x14ac:dyDescent="0.2">
      <c r="A252" t="s">
        <v>376</v>
      </c>
      <c r="B252" t="s">
        <v>426</v>
      </c>
      <c r="C252" t="s">
        <v>448</v>
      </c>
      <c r="D252" t="s">
        <v>1359</v>
      </c>
      <c r="E252" t="s">
        <v>1360</v>
      </c>
      <c r="F252" s="2">
        <v>92756</v>
      </c>
      <c r="G252" s="2">
        <v>101799</v>
      </c>
      <c r="H252" s="2">
        <v>109911</v>
      </c>
      <c r="I252" s="2">
        <v>117999</v>
      </c>
      <c r="J252" s="2">
        <v>126939</v>
      </c>
      <c r="K252" s="2">
        <v>135832</v>
      </c>
      <c r="L252" s="2">
        <v>144701</v>
      </c>
      <c r="M252" s="2">
        <v>102796</v>
      </c>
      <c r="N252" s="2">
        <v>112899</v>
      </c>
      <c r="O252" s="2">
        <v>122055</v>
      </c>
      <c r="P252" s="2">
        <v>131289</v>
      </c>
      <c r="Q252" s="2">
        <v>141582</v>
      </c>
      <c r="R252" s="2">
        <v>151951</v>
      </c>
      <c r="S252" s="2">
        <v>162343</v>
      </c>
      <c r="T252" s="2">
        <v>374632</v>
      </c>
      <c r="U252" s="2">
        <v>411353</v>
      </c>
      <c r="V252" s="2">
        <v>444414</v>
      </c>
      <c r="W252" s="2">
        <v>477475</v>
      </c>
      <c r="X252" s="2">
        <v>514191</v>
      </c>
      <c r="Y252" s="2">
        <v>550924</v>
      </c>
      <c r="Z252" s="2">
        <v>587648</v>
      </c>
      <c r="AA252" s="2">
        <v>2402885457</v>
      </c>
      <c r="AB252" s="2">
        <v>2647126262</v>
      </c>
      <c r="AC252" s="2">
        <v>2881681742</v>
      </c>
      <c r="AD252" s="2">
        <v>3129542386</v>
      </c>
      <c r="AE252" s="2">
        <v>3417205325</v>
      </c>
      <c r="AF252" s="2">
        <v>3721241819</v>
      </c>
      <c r="AG252" s="2">
        <v>4033271702</v>
      </c>
      <c r="AH252" s="1">
        <f>(Table1[[#This Row],[2050_BUILDINGS]]/Table1[[#This Row],[2020_BUILDINGS]])-1</f>
        <v>0.56001768079692948</v>
      </c>
      <c r="AI252" s="1">
        <f>(Table1[[#This Row],[2050_DWELLINGS]]/Table1[[#This Row],[2020_DWELLINGS]])-1</f>
        <v>0.57927351258803839</v>
      </c>
      <c r="AJ252" s="1">
        <f>(Table1[[#This Row],[2050_OCCUPANTS]]/Table1[[#This Row],[2020_OCCUPANTS]])-1</f>
        <v>0.56860065344124378</v>
      </c>
      <c r="AK252" s="1">
        <f>(Table1[[#This Row],[2050_TOTAL_REPL_COST_USD]]/Table1[[#This Row],[2020_TOTAL_REPL_COST_USD]])-1</f>
        <v>0.67851184510290197</v>
      </c>
      <c r="AL252"/>
      <c r="AM252"/>
    </row>
    <row r="253" spans="1:39" x14ac:dyDescent="0.2">
      <c r="A253" t="s">
        <v>376</v>
      </c>
      <c r="B253" t="s">
        <v>426</v>
      </c>
      <c r="C253" t="s">
        <v>449</v>
      </c>
      <c r="D253" t="s">
        <v>1361</v>
      </c>
      <c r="E253" t="s">
        <v>1362</v>
      </c>
      <c r="F253" s="2">
        <v>150709</v>
      </c>
      <c r="G253" s="2">
        <v>165442</v>
      </c>
      <c r="H253" s="2">
        <v>178602</v>
      </c>
      <c r="I253" s="2">
        <v>191731</v>
      </c>
      <c r="J253" s="2">
        <v>206242</v>
      </c>
      <c r="K253" s="2">
        <v>220673</v>
      </c>
      <c r="L253" s="2">
        <v>235088</v>
      </c>
      <c r="M253" s="2">
        <v>167027</v>
      </c>
      <c r="N253" s="2">
        <v>183459</v>
      </c>
      <c r="O253" s="2">
        <v>198322</v>
      </c>
      <c r="P253" s="2">
        <v>213305</v>
      </c>
      <c r="Q253" s="2">
        <v>230033</v>
      </c>
      <c r="R253" s="2">
        <v>246840</v>
      </c>
      <c r="S253" s="2">
        <v>263752</v>
      </c>
      <c r="T253" s="2">
        <v>608683</v>
      </c>
      <c r="U253" s="2">
        <v>668366</v>
      </c>
      <c r="V253" s="2">
        <v>722075</v>
      </c>
      <c r="W253" s="2">
        <v>775780</v>
      </c>
      <c r="X253" s="2">
        <v>835457</v>
      </c>
      <c r="Y253" s="2">
        <v>895118</v>
      </c>
      <c r="Z253" s="2">
        <v>954789</v>
      </c>
      <c r="AA253" s="2">
        <v>3904149078</v>
      </c>
      <c r="AB253" s="2">
        <v>4300985522</v>
      </c>
      <c r="AC253" s="2">
        <v>4682085505</v>
      </c>
      <c r="AD253" s="2">
        <v>5084803337</v>
      </c>
      <c r="AE253" s="2">
        <v>5552191007</v>
      </c>
      <c r="AF253" s="2">
        <v>6046182016</v>
      </c>
      <c r="AG253" s="2">
        <v>6553160489</v>
      </c>
      <c r="AH253" s="1">
        <f>(Table1[[#This Row],[2050_BUILDINGS]]/Table1[[#This Row],[2020_BUILDINGS]])-1</f>
        <v>0.55988029911949511</v>
      </c>
      <c r="AI253" s="1">
        <f>(Table1[[#This Row],[2050_DWELLINGS]]/Table1[[#This Row],[2020_DWELLINGS]])-1</f>
        <v>0.57909799014530594</v>
      </c>
      <c r="AJ253" s="1">
        <f>(Table1[[#This Row],[2050_OCCUPANTS]]/Table1[[#This Row],[2020_OCCUPANTS]])-1</f>
        <v>0.56861453334494305</v>
      </c>
      <c r="AK253" s="1">
        <f>(Table1[[#This Row],[2050_TOTAL_REPL_COST_USD]]/Table1[[#This Row],[2020_TOTAL_REPL_COST_USD]])-1</f>
        <v>0.67851184933671216</v>
      </c>
      <c r="AL253"/>
      <c r="AM253"/>
    </row>
    <row r="254" spans="1:39" x14ac:dyDescent="0.2">
      <c r="A254" t="s">
        <v>376</v>
      </c>
      <c r="B254" t="s">
        <v>426</v>
      </c>
      <c r="C254" t="s">
        <v>450</v>
      </c>
      <c r="D254" t="s">
        <v>1363</v>
      </c>
      <c r="E254" t="s">
        <v>1364</v>
      </c>
      <c r="F254" s="2">
        <v>351949</v>
      </c>
      <c r="G254" s="2">
        <v>386352</v>
      </c>
      <c r="H254" s="2">
        <v>417158</v>
      </c>
      <c r="I254" s="2">
        <v>447786</v>
      </c>
      <c r="J254" s="2">
        <v>481689</v>
      </c>
      <c r="K254" s="2">
        <v>515408</v>
      </c>
      <c r="L254" s="2">
        <v>549028</v>
      </c>
      <c r="M254" s="2">
        <v>390075</v>
      </c>
      <c r="N254" s="2">
        <v>428455</v>
      </c>
      <c r="O254" s="2">
        <v>463225</v>
      </c>
      <c r="P254" s="2">
        <v>498197</v>
      </c>
      <c r="Q254" s="2">
        <v>537246</v>
      </c>
      <c r="R254" s="2">
        <v>576546</v>
      </c>
      <c r="S254" s="2">
        <v>615975</v>
      </c>
      <c r="T254" s="2">
        <v>1421589</v>
      </c>
      <c r="U254" s="2">
        <v>1560958</v>
      </c>
      <c r="V254" s="2">
        <v>1686394</v>
      </c>
      <c r="W254" s="2">
        <v>1811836</v>
      </c>
      <c r="X254" s="2">
        <v>1951205</v>
      </c>
      <c r="Y254" s="2">
        <v>2090577</v>
      </c>
      <c r="Z254" s="2">
        <v>2229949</v>
      </c>
      <c r="AA254" s="2">
        <v>9118167392</v>
      </c>
      <c r="AB254" s="2">
        <v>10044981658</v>
      </c>
      <c r="AC254" s="2">
        <v>10935043372</v>
      </c>
      <c r="AD254" s="2">
        <v>11875593648</v>
      </c>
      <c r="AE254" s="2">
        <v>12967180803</v>
      </c>
      <c r="AF254" s="2">
        <v>14120900253</v>
      </c>
      <c r="AG254" s="2">
        <v>15304951997</v>
      </c>
      <c r="AH254" s="1">
        <f>(Table1[[#This Row],[2050_BUILDINGS]]/Table1[[#This Row],[2020_BUILDINGS]])-1</f>
        <v>0.55996465396975137</v>
      </c>
      <c r="AI254" s="1">
        <f>(Table1[[#This Row],[2050_DWELLINGS]]/Table1[[#This Row],[2020_DWELLINGS]])-1</f>
        <v>0.57911940011536234</v>
      </c>
      <c r="AJ254" s="1">
        <f>(Table1[[#This Row],[2050_OCCUPANTS]]/Table1[[#This Row],[2020_OCCUPANTS]])-1</f>
        <v>0.56863129920110533</v>
      </c>
      <c r="AK254" s="1">
        <f>(Table1[[#This Row],[2050_TOTAL_REPL_COST_USD]]/Table1[[#This Row],[2020_TOTAL_REPL_COST_USD]])-1</f>
        <v>0.67851184772370976</v>
      </c>
      <c r="AL254"/>
      <c r="AM254"/>
    </row>
    <row r="255" spans="1:39" x14ac:dyDescent="0.2">
      <c r="A255" t="s">
        <v>376</v>
      </c>
      <c r="B255" t="s">
        <v>426</v>
      </c>
      <c r="C255" t="s">
        <v>451</v>
      </c>
      <c r="D255" t="s">
        <v>1365</v>
      </c>
      <c r="E255" t="s">
        <v>1366</v>
      </c>
      <c r="F255" s="2">
        <v>1392484</v>
      </c>
      <c r="G255" s="2">
        <v>1528620</v>
      </c>
      <c r="H255" s="2">
        <v>1650470</v>
      </c>
      <c r="I255" s="2">
        <v>1771695</v>
      </c>
      <c r="J255" s="2">
        <v>1905869</v>
      </c>
      <c r="K255" s="2">
        <v>2039268</v>
      </c>
      <c r="L255" s="2">
        <v>2172316</v>
      </c>
      <c r="M255" s="2">
        <v>1543337</v>
      </c>
      <c r="N255" s="2">
        <v>1695192</v>
      </c>
      <c r="O255" s="2">
        <v>1832759</v>
      </c>
      <c r="P255" s="2">
        <v>1971107</v>
      </c>
      <c r="Q255" s="2">
        <v>2125642</v>
      </c>
      <c r="R255" s="2">
        <v>2281157</v>
      </c>
      <c r="S255" s="2">
        <v>2437169</v>
      </c>
      <c r="T255" s="2">
        <v>5624658</v>
      </c>
      <c r="U255" s="2">
        <v>6176092</v>
      </c>
      <c r="V255" s="2">
        <v>6672386</v>
      </c>
      <c r="W255" s="2">
        <v>7168679</v>
      </c>
      <c r="X255" s="2">
        <v>7720113</v>
      </c>
      <c r="Y255" s="2">
        <v>8271551</v>
      </c>
      <c r="Z255" s="2">
        <v>8822987</v>
      </c>
      <c r="AA255" s="2">
        <v>36076877052</v>
      </c>
      <c r="AB255" s="2">
        <v>39743903923</v>
      </c>
      <c r="AC255" s="2">
        <v>43265515776</v>
      </c>
      <c r="AD255" s="2">
        <v>46986890474</v>
      </c>
      <c r="AE255" s="2">
        <v>51305856550</v>
      </c>
      <c r="AF255" s="2">
        <v>55870654796</v>
      </c>
      <c r="AG255" s="2">
        <v>60555465603</v>
      </c>
      <c r="AH255" s="1">
        <f>(Table1[[#This Row],[2050_BUILDINGS]]/Table1[[#This Row],[2020_BUILDINGS]])-1</f>
        <v>0.56002941505970627</v>
      </c>
      <c r="AI255" s="1">
        <f>(Table1[[#This Row],[2050_DWELLINGS]]/Table1[[#This Row],[2020_DWELLINGS]])-1</f>
        <v>0.57915542749250482</v>
      </c>
      <c r="AJ255" s="1">
        <f>(Table1[[#This Row],[2050_OCCUPANTS]]/Table1[[#This Row],[2020_OCCUPANTS]])-1</f>
        <v>0.56862639470702048</v>
      </c>
      <c r="AK255" s="1">
        <f>(Table1[[#This Row],[2050_TOTAL_REPL_COST_USD]]/Table1[[#This Row],[2020_TOTAL_REPL_COST_USD]])-1</f>
        <v>0.6785118488974915</v>
      </c>
      <c r="AL255"/>
      <c r="AM255"/>
    </row>
    <row r="256" spans="1:39" x14ac:dyDescent="0.2">
      <c r="A256" t="s">
        <v>376</v>
      </c>
      <c r="B256" t="s">
        <v>426</v>
      </c>
      <c r="C256" t="s">
        <v>452</v>
      </c>
      <c r="D256" t="s">
        <v>1367</v>
      </c>
      <c r="E256" t="s">
        <v>1368</v>
      </c>
      <c r="F256" s="2">
        <v>277798</v>
      </c>
      <c r="G256" s="2">
        <v>304954</v>
      </c>
      <c r="H256" s="2">
        <v>329266</v>
      </c>
      <c r="I256" s="2">
        <v>353436</v>
      </c>
      <c r="J256" s="2">
        <v>380199</v>
      </c>
      <c r="K256" s="2">
        <v>406833</v>
      </c>
      <c r="L256" s="2">
        <v>433360</v>
      </c>
      <c r="M256" s="2">
        <v>307893</v>
      </c>
      <c r="N256" s="2">
        <v>338171</v>
      </c>
      <c r="O256" s="2">
        <v>365630</v>
      </c>
      <c r="P256" s="2">
        <v>393226</v>
      </c>
      <c r="Q256" s="2">
        <v>424042</v>
      </c>
      <c r="R256" s="2">
        <v>455085</v>
      </c>
      <c r="S256" s="2">
        <v>486200</v>
      </c>
      <c r="T256" s="2">
        <v>1122094</v>
      </c>
      <c r="U256" s="2">
        <v>1232089</v>
      </c>
      <c r="V256" s="2">
        <v>1331107</v>
      </c>
      <c r="W256" s="2">
        <v>1430112</v>
      </c>
      <c r="X256" s="2">
        <v>1540126</v>
      </c>
      <c r="Y256" s="2">
        <v>1650143</v>
      </c>
      <c r="Z256" s="2">
        <v>1760144</v>
      </c>
      <c r="AA256" s="2">
        <v>7197165580</v>
      </c>
      <c r="AB256" s="2">
        <v>7928720015</v>
      </c>
      <c r="AC256" s="2">
        <v>8631264839</v>
      </c>
      <c r="AD256" s="2">
        <v>9373661404</v>
      </c>
      <c r="AE256" s="2">
        <v>10235274615</v>
      </c>
      <c r="AF256" s="2">
        <v>11145930196</v>
      </c>
      <c r="AG256" s="2">
        <v>12080527681</v>
      </c>
      <c r="AH256" s="1">
        <f>(Table1[[#This Row],[2050_BUILDINGS]]/Table1[[#This Row],[2020_BUILDINGS]])-1</f>
        <v>0.55998243327885722</v>
      </c>
      <c r="AI256" s="1">
        <f>(Table1[[#This Row],[2050_DWELLINGS]]/Table1[[#This Row],[2020_DWELLINGS]])-1</f>
        <v>0.57912001896762844</v>
      </c>
      <c r="AJ256" s="1">
        <f>(Table1[[#This Row],[2050_OCCUPANTS]]/Table1[[#This Row],[2020_OCCUPANTS]])-1</f>
        <v>0.56862437549795297</v>
      </c>
      <c r="AK256" s="1">
        <f>(Table1[[#This Row],[2050_TOTAL_REPL_COST_USD]]/Table1[[#This Row],[2020_TOTAL_REPL_COST_USD]])-1</f>
        <v>0.67851184563131861</v>
      </c>
      <c r="AL256"/>
      <c r="AM256"/>
    </row>
    <row r="257" spans="1:39" x14ac:dyDescent="0.2">
      <c r="A257" t="s">
        <v>376</v>
      </c>
      <c r="B257" t="s">
        <v>426</v>
      </c>
      <c r="C257" t="s">
        <v>453</v>
      </c>
      <c r="D257" t="s">
        <v>1369</v>
      </c>
      <c r="E257" t="s">
        <v>1370</v>
      </c>
      <c r="F257" s="2">
        <v>172271</v>
      </c>
      <c r="G257" s="2">
        <v>189078</v>
      </c>
      <c r="H257" s="2">
        <v>204170</v>
      </c>
      <c r="I257" s="2">
        <v>219157</v>
      </c>
      <c r="J257" s="2">
        <v>235751</v>
      </c>
      <c r="K257" s="2">
        <v>252252</v>
      </c>
      <c r="L257" s="2">
        <v>268718</v>
      </c>
      <c r="M257" s="2">
        <v>190931</v>
      </c>
      <c r="N257" s="2">
        <v>209692</v>
      </c>
      <c r="O257" s="2">
        <v>226712</v>
      </c>
      <c r="P257" s="2">
        <v>243829</v>
      </c>
      <c r="Q257" s="2">
        <v>262937</v>
      </c>
      <c r="R257" s="2">
        <v>282171</v>
      </c>
      <c r="S257" s="2">
        <v>301492</v>
      </c>
      <c r="T257" s="2">
        <v>695786</v>
      </c>
      <c r="U257" s="2">
        <v>764001</v>
      </c>
      <c r="V257" s="2">
        <v>825388</v>
      </c>
      <c r="W257" s="2">
        <v>886780</v>
      </c>
      <c r="X257" s="2">
        <v>954998</v>
      </c>
      <c r="Y257" s="2">
        <v>1023212</v>
      </c>
      <c r="Z257" s="2">
        <v>1091430</v>
      </c>
      <c r="AA257" s="2">
        <v>4462789783</v>
      </c>
      <c r="AB257" s="2">
        <v>4916409154</v>
      </c>
      <c r="AC257" s="2">
        <v>5352040359</v>
      </c>
      <c r="AD257" s="2">
        <v>5812382669</v>
      </c>
      <c r="AE257" s="2">
        <v>6346648363</v>
      </c>
      <c r="AF257" s="2">
        <v>6911324045</v>
      </c>
      <c r="AG257" s="2">
        <v>7490845535</v>
      </c>
      <c r="AH257" s="1">
        <f>(Table1[[#This Row],[2050_BUILDINGS]]/Table1[[#This Row],[2020_BUILDINGS]])-1</f>
        <v>0.55985627296526985</v>
      </c>
      <c r="AI257" s="1">
        <f>(Table1[[#This Row],[2050_DWELLINGS]]/Table1[[#This Row],[2020_DWELLINGS]])-1</f>
        <v>0.57906259329286502</v>
      </c>
      <c r="AJ257" s="1">
        <f>(Table1[[#This Row],[2050_OCCUPANTS]]/Table1[[#This Row],[2020_OCCUPANTS]])-1</f>
        <v>0.56862886002305313</v>
      </c>
      <c r="AK257" s="1">
        <f>(Table1[[#This Row],[2050_TOTAL_REPL_COST_USD]]/Table1[[#This Row],[2020_TOTAL_REPL_COST_USD]])-1</f>
        <v>0.67851185003934122</v>
      </c>
      <c r="AL257"/>
      <c r="AM257"/>
    </row>
    <row r="258" spans="1:39" x14ac:dyDescent="0.2">
      <c r="A258" t="s">
        <v>145</v>
      </c>
      <c r="B258" t="s">
        <v>157</v>
      </c>
      <c r="C258" t="s">
        <v>158</v>
      </c>
      <c r="D258" t="s">
        <v>1371</v>
      </c>
      <c r="E258" t="s">
        <v>1372</v>
      </c>
      <c r="F258" s="2">
        <v>95271</v>
      </c>
      <c r="G258" s="2">
        <v>104002</v>
      </c>
      <c r="H258" s="2">
        <v>114096</v>
      </c>
      <c r="I258" s="2">
        <v>125555</v>
      </c>
      <c r="J258" s="2">
        <v>137872</v>
      </c>
      <c r="K258" s="2">
        <v>150465</v>
      </c>
      <c r="L258" s="2">
        <v>162542</v>
      </c>
      <c r="M258" s="2">
        <v>100352</v>
      </c>
      <c r="N258" s="2">
        <v>109597</v>
      </c>
      <c r="O258" s="2">
        <v>120302</v>
      </c>
      <c r="P258" s="2">
        <v>132452</v>
      </c>
      <c r="Q258" s="2">
        <v>145490</v>
      </c>
      <c r="R258" s="2">
        <v>158868</v>
      </c>
      <c r="S258" s="2">
        <v>171689</v>
      </c>
      <c r="T258" s="2">
        <v>462556</v>
      </c>
      <c r="U258" s="2">
        <v>504256</v>
      </c>
      <c r="V258" s="2">
        <v>552468</v>
      </c>
      <c r="W258" s="2">
        <v>607187</v>
      </c>
      <c r="X258" s="2">
        <v>665821</v>
      </c>
      <c r="Y258" s="2">
        <v>725762</v>
      </c>
      <c r="Z258" s="2">
        <v>783102</v>
      </c>
      <c r="AA258" s="2">
        <v>1633772621</v>
      </c>
      <c r="AB258" s="2">
        <v>1796879130</v>
      </c>
      <c r="AC258" s="2">
        <v>1985498978</v>
      </c>
      <c r="AD258" s="2">
        <v>2200667632</v>
      </c>
      <c r="AE258" s="2">
        <v>2432822330</v>
      </c>
      <c r="AF258" s="2">
        <v>2672545435</v>
      </c>
      <c r="AG258" s="2">
        <v>2906020503</v>
      </c>
      <c r="AH258" s="1">
        <f>(Table1[[#This Row],[2050_BUILDINGS]]/Table1[[#This Row],[2020_BUILDINGS]])-1</f>
        <v>0.70610154191726759</v>
      </c>
      <c r="AI258" s="1">
        <f>(Table1[[#This Row],[2050_DWELLINGS]]/Table1[[#This Row],[2020_DWELLINGS]])-1</f>
        <v>0.71086774553571419</v>
      </c>
      <c r="AJ258" s="1">
        <f>(Table1[[#This Row],[2050_OCCUPANTS]]/Table1[[#This Row],[2020_OCCUPANTS]])-1</f>
        <v>0.69298852463269323</v>
      </c>
      <c r="AK258" s="1">
        <f>(Table1[[#This Row],[2050_TOTAL_REPL_COST_USD]]/Table1[[#This Row],[2020_TOTAL_REPL_COST_USD]])-1</f>
        <v>0.77871783726017041</v>
      </c>
      <c r="AL258"/>
      <c r="AM258"/>
    </row>
    <row r="259" spans="1:39" x14ac:dyDescent="0.2">
      <c r="A259" t="s">
        <v>145</v>
      </c>
      <c r="B259" t="s">
        <v>157</v>
      </c>
      <c r="C259" t="s">
        <v>159</v>
      </c>
      <c r="D259" t="s">
        <v>1373</v>
      </c>
      <c r="E259" t="s">
        <v>1374</v>
      </c>
      <c r="F259" s="2">
        <v>156994</v>
      </c>
      <c r="G259" s="2">
        <v>171390</v>
      </c>
      <c r="H259" s="2">
        <v>188021</v>
      </c>
      <c r="I259" s="2">
        <v>206915</v>
      </c>
      <c r="J259" s="2">
        <v>227188</v>
      </c>
      <c r="K259" s="2">
        <v>247947</v>
      </c>
      <c r="L259" s="2">
        <v>267877</v>
      </c>
      <c r="M259" s="2">
        <v>165369</v>
      </c>
      <c r="N259" s="2">
        <v>180622</v>
      </c>
      <c r="O259" s="2">
        <v>198253</v>
      </c>
      <c r="P259" s="2">
        <v>218267</v>
      </c>
      <c r="Q259" s="2">
        <v>239765</v>
      </c>
      <c r="R259" s="2">
        <v>261786</v>
      </c>
      <c r="S259" s="2">
        <v>282960</v>
      </c>
      <c r="T259" s="2">
        <v>762262</v>
      </c>
      <c r="U259" s="2">
        <v>830968</v>
      </c>
      <c r="V259" s="2">
        <v>910410</v>
      </c>
      <c r="W259" s="2">
        <v>1000595</v>
      </c>
      <c r="X259" s="2">
        <v>1097222</v>
      </c>
      <c r="Y259" s="2">
        <v>1195992</v>
      </c>
      <c r="Z259" s="2">
        <v>1290462</v>
      </c>
      <c r="AA259" s="2">
        <v>2692300192</v>
      </c>
      <c r="AB259" s="2">
        <v>2961084050</v>
      </c>
      <c r="AC259" s="2">
        <v>3271911446</v>
      </c>
      <c r="AD259" s="2">
        <v>3626488681</v>
      </c>
      <c r="AE259" s="2">
        <v>4009057289</v>
      </c>
      <c r="AF259" s="2">
        <v>4404097933</v>
      </c>
      <c r="AG259" s="2">
        <v>4788842402</v>
      </c>
      <c r="AH259" s="1">
        <f>(Table1[[#This Row],[2050_BUILDINGS]]/Table1[[#This Row],[2020_BUILDINGS]])-1</f>
        <v>0.70628813840019355</v>
      </c>
      <c r="AI259" s="1">
        <f>(Table1[[#This Row],[2050_DWELLINGS]]/Table1[[#This Row],[2020_DWELLINGS]])-1</f>
        <v>0.71108248825354203</v>
      </c>
      <c r="AJ259" s="1">
        <f>(Table1[[#This Row],[2050_OCCUPANTS]]/Table1[[#This Row],[2020_OCCUPANTS]])-1</f>
        <v>0.69293759888332351</v>
      </c>
      <c r="AK259" s="1">
        <f>(Table1[[#This Row],[2050_TOTAL_REPL_COST_USD]]/Table1[[#This Row],[2020_TOTAL_REPL_COST_USD]])-1</f>
        <v>0.77871784737442828</v>
      </c>
      <c r="AL259"/>
      <c r="AM259"/>
    </row>
    <row r="260" spans="1:39" x14ac:dyDescent="0.2">
      <c r="A260" t="s">
        <v>145</v>
      </c>
      <c r="B260" t="s">
        <v>157</v>
      </c>
      <c r="C260" t="s">
        <v>160</v>
      </c>
      <c r="D260" t="s">
        <v>1375</v>
      </c>
      <c r="E260" t="s">
        <v>1376</v>
      </c>
      <c r="F260" s="2">
        <v>160628</v>
      </c>
      <c r="G260" s="2">
        <v>175345</v>
      </c>
      <c r="H260" s="2">
        <v>192362</v>
      </c>
      <c r="I260" s="2">
        <v>211684</v>
      </c>
      <c r="J260" s="2">
        <v>232444</v>
      </c>
      <c r="K260" s="2">
        <v>253672</v>
      </c>
      <c r="L260" s="2">
        <v>274057</v>
      </c>
      <c r="M260" s="2">
        <v>169197</v>
      </c>
      <c r="N260" s="2">
        <v>184785</v>
      </c>
      <c r="O260" s="2">
        <v>202814</v>
      </c>
      <c r="P260" s="2">
        <v>223306</v>
      </c>
      <c r="Q260" s="2">
        <v>245298</v>
      </c>
      <c r="R260" s="2">
        <v>267833</v>
      </c>
      <c r="S260" s="2">
        <v>289489</v>
      </c>
      <c r="T260" s="2">
        <v>779847</v>
      </c>
      <c r="U260" s="2">
        <v>850147</v>
      </c>
      <c r="V260" s="2">
        <v>931417</v>
      </c>
      <c r="W260" s="2">
        <v>1023683</v>
      </c>
      <c r="X260" s="2">
        <v>1122537</v>
      </c>
      <c r="Y260" s="2">
        <v>1223587</v>
      </c>
      <c r="Z260" s="2">
        <v>1320242</v>
      </c>
      <c r="AA260" s="2">
        <v>2754420155</v>
      </c>
      <c r="AB260" s="2">
        <v>3029405719</v>
      </c>
      <c r="AC260" s="2">
        <v>3347404882</v>
      </c>
      <c r="AD260" s="2">
        <v>3710163342</v>
      </c>
      <c r="AE260" s="2">
        <v>4101559057</v>
      </c>
      <c r="AF260" s="2">
        <v>4505714539</v>
      </c>
      <c r="AG260" s="2">
        <v>4899336278</v>
      </c>
      <c r="AH260" s="1">
        <f>(Table1[[#This Row],[2050_BUILDINGS]]/Table1[[#This Row],[2020_BUILDINGS]])-1</f>
        <v>0.70615957367333215</v>
      </c>
      <c r="AI260" s="1">
        <f>(Table1[[#This Row],[2050_DWELLINGS]]/Table1[[#This Row],[2020_DWELLINGS]])-1</f>
        <v>0.71095823211995479</v>
      </c>
      <c r="AJ260" s="1">
        <f>(Table1[[#This Row],[2050_OCCUPANTS]]/Table1[[#This Row],[2020_OCCUPANTS]])-1</f>
        <v>0.69295002737716493</v>
      </c>
      <c r="AK260" s="1">
        <f>(Table1[[#This Row],[2050_TOTAL_REPL_COST_USD]]/Table1[[#This Row],[2020_TOTAL_REPL_COST_USD]])-1</f>
        <v>0.77871784342937334</v>
      </c>
      <c r="AL260"/>
      <c r="AM260"/>
    </row>
    <row r="261" spans="1:39" x14ac:dyDescent="0.2">
      <c r="A261" t="s">
        <v>145</v>
      </c>
      <c r="B261" t="s">
        <v>157</v>
      </c>
      <c r="C261" t="s">
        <v>161</v>
      </c>
      <c r="D261" t="s">
        <v>1377</v>
      </c>
      <c r="E261" t="s">
        <v>1378</v>
      </c>
      <c r="F261" s="2">
        <v>108768</v>
      </c>
      <c r="G261" s="2">
        <v>118654</v>
      </c>
      <c r="H261" s="2">
        <v>130063</v>
      </c>
      <c r="I261" s="2">
        <v>143040</v>
      </c>
      <c r="J261" s="2">
        <v>156931</v>
      </c>
      <c r="K261" s="2">
        <v>171146</v>
      </c>
      <c r="L261" s="2">
        <v>184756</v>
      </c>
      <c r="M261" s="2">
        <v>115741</v>
      </c>
      <c r="N261" s="2">
        <v>126427</v>
      </c>
      <c r="O261" s="2">
        <v>138764</v>
      </c>
      <c r="P261" s="2">
        <v>152799</v>
      </c>
      <c r="Q261" s="2">
        <v>167825</v>
      </c>
      <c r="R261" s="2">
        <v>183241</v>
      </c>
      <c r="S261" s="2">
        <v>198044</v>
      </c>
      <c r="T261" s="2">
        <v>533532</v>
      </c>
      <c r="U261" s="2">
        <v>581625</v>
      </c>
      <c r="V261" s="2">
        <v>637243</v>
      </c>
      <c r="W261" s="2">
        <v>700359</v>
      </c>
      <c r="X261" s="2">
        <v>767994</v>
      </c>
      <c r="Y261" s="2">
        <v>837127</v>
      </c>
      <c r="Z261" s="2">
        <v>903250</v>
      </c>
      <c r="AA261" s="2">
        <v>2006138655</v>
      </c>
      <c r="AB261" s="2">
        <v>2215839980</v>
      </c>
      <c r="AC261" s="2">
        <v>2458358048</v>
      </c>
      <c r="AD261" s="2">
        <v>2735580237</v>
      </c>
      <c r="AE261" s="2">
        <v>3035551131</v>
      </c>
      <c r="AF261" s="2">
        <v>3346579749</v>
      </c>
      <c r="AG261" s="2">
        <v>3651694722</v>
      </c>
      <c r="AH261" s="1">
        <f>(Table1[[#This Row],[2050_BUILDINGS]]/Table1[[#This Row],[2020_BUILDINGS]])-1</f>
        <v>0.69862459546925559</v>
      </c>
      <c r="AI261" s="1">
        <f>(Table1[[#This Row],[2050_DWELLINGS]]/Table1[[#This Row],[2020_DWELLINGS]])-1</f>
        <v>0.71109632714422721</v>
      </c>
      <c r="AJ261" s="1">
        <f>(Table1[[#This Row],[2050_OCCUPANTS]]/Table1[[#This Row],[2020_OCCUPANTS]])-1</f>
        <v>0.69296312123733905</v>
      </c>
      <c r="AK261" s="1">
        <f>(Table1[[#This Row],[2050_TOTAL_REPL_COST_USD]]/Table1[[#This Row],[2020_TOTAL_REPL_COST_USD]])-1</f>
        <v>0.820260385740885</v>
      </c>
      <c r="AL261"/>
      <c r="AM261"/>
    </row>
    <row r="262" spans="1:39" x14ac:dyDescent="0.2">
      <c r="A262" t="s">
        <v>145</v>
      </c>
      <c r="B262" t="s">
        <v>157</v>
      </c>
      <c r="C262" t="s">
        <v>162</v>
      </c>
      <c r="D262" t="s">
        <v>1379</v>
      </c>
      <c r="E262" t="s">
        <v>1380</v>
      </c>
      <c r="F262" s="2">
        <v>188377</v>
      </c>
      <c r="G262" s="2">
        <v>205651</v>
      </c>
      <c r="H262" s="2">
        <v>225591</v>
      </c>
      <c r="I262" s="2">
        <v>248298</v>
      </c>
      <c r="J262" s="2">
        <v>272606</v>
      </c>
      <c r="K262" s="2">
        <v>297519</v>
      </c>
      <c r="L262" s="2">
        <v>321420</v>
      </c>
      <c r="M262" s="2">
        <v>198430</v>
      </c>
      <c r="N262" s="2">
        <v>216722</v>
      </c>
      <c r="O262" s="2">
        <v>237862</v>
      </c>
      <c r="P262" s="2">
        <v>261914</v>
      </c>
      <c r="Q262" s="2">
        <v>287702</v>
      </c>
      <c r="R262" s="2">
        <v>314140</v>
      </c>
      <c r="S262" s="2">
        <v>339518</v>
      </c>
      <c r="T262" s="2">
        <v>914625</v>
      </c>
      <c r="U262" s="2">
        <v>997071</v>
      </c>
      <c r="V262" s="2">
        <v>1092394</v>
      </c>
      <c r="W262" s="2">
        <v>1200596</v>
      </c>
      <c r="X262" s="2">
        <v>1316542</v>
      </c>
      <c r="Y262" s="2">
        <v>1435054</v>
      </c>
      <c r="Z262" s="2">
        <v>1548416</v>
      </c>
      <c r="AA262" s="2">
        <v>3230459517</v>
      </c>
      <c r="AB262" s="2">
        <v>3552970132</v>
      </c>
      <c r="AC262" s="2">
        <v>3925928276</v>
      </c>
      <c r="AD262" s="2">
        <v>4351381350</v>
      </c>
      <c r="AE262" s="2">
        <v>4810420964</v>
      </c>
      <c r="AF262" s="2">
        <v>5284425609</v>
      </c>
      <c r="AG262" s="2">
        <v>5746076013</v>
      </c>
      <c r="AH262" s="1">
        <f>(Table1[[#This Row],[2050_BUILDINGS]]/Table1[[#This Row],[2020_BUILDINGS]])-1</f>
        <v>0.70625925670331302</v>
      </c>
      <c r="AI262" s="1">
        <f>(Table1[[#This Row],[2050_DWELLINGS]]/Table1[[#This Row],[2020_DWELLINGS]])-1</f>
        <v>0.71102151892354981</v>
      </c>
      <c r="AJ262" s="1">
        <f>(Table1[[#This Row],[2050_OCCUPANTS]]/Table1[[#This Row],[2020_OCCUPANTS]])-1</f>
        <v>0.69295175618422844</v>
      </c>
      <c r="AK262" s="1">
        <f>(Table1[[#This Row],[2050_TOTAL_REPL_COST_USD]]/Table1[[#This Row],[2020_TOTAL_REPL_COST_USD]])-1</f>
        <v>0.77871785198415155</v>
      </c>
      <c r="AL262"/>
      <c r="AM262"/>
    </row>
    <row r="263" spans="1:39" x14ac:dyDescent="0.2">
      <c r="A263" t="s">
        <v>145</v>
      </c>
      <c r="B263" t="s">
        <v>157</v>
      </c>
      <c r="C263" t="s">
        <v>163</v>
      </c>
      <c r="D263" t="s">
        <v>1381</v>
      </c>
      <c r="E263" t="s">
        <v>1382</v>
      </c>
      <c r="F263" s="2">
        <v>18574</v>
      </c>
      <c r="G263" s="2">
        <v>20288</v>
      </c>
      <c r="H263" s="2">
        <v>22253</v>
      </c>
      <c r="I263" s="2">
        <v>24503</v>
      </c>
      <c r="J263" s="2">
        <v>26903</v>
      </c>
      <c r="K263" s="2">
        <v>29355</v>
      </c>
      <c r="L263" s="2">
        <v>31715</v>
      </c>
      <c r="M263" s="2">
        <v>19579</v>
      </c>
      <c r="N263" s="2">
        <v>21381</v>
      </c>
      <c r="O263" s="2">
        <v>23460</v>
      </c>
      <c r="P263" s="2">
        <v>25849</v>
      </c>
      <c r="Q263" s="2">
        <v>28386</v>
      </c>
      <c r="R263" s="2">
        <v>30986</v>
      </c>
      <c r="S263" s="2">
        <v>33501</v>
      </c>
      <c r="T263" s="2">
        <v>90296</v>
      </c>
      <c r="U263" s="2">
        <v>98443</v>
      </c>
      <c r="V263" s="2">
        <v>107858</v>
      </c>
      <c r="W263" s="2">
        <v>118532</v>
      </c>
      <c r="X263" s="2">
        <v>129979</v>
      </c>
      <c r="Y263" s="2">
        <v>141689</v>
      </c>
      <c r="Z263" s="2">
        <v>152877</v>
      </c>
      <c r="AA263" s="2">
        <v>318944168</v>
      </c>
      <c r="AB263" s="2">
        <v>350785733</v>
      </c>
      <c r="AC263" s="2">
        <v>387607995</v>
      </c>
      <c r="AD263" s="2">
        <v>429613098</v>
      </c>
      <c r="AE263" s="2">
        <v>474934218</v>
      </c>
      <c r="AF263" s="2">
        <v>521732813</v>
      </c>
      <c r="AG263" s="2">
        <v>567311703</v>
      </c>
      <c r="AH263" s="1">
        <f>(Table1[[#This Row],[2050_BUILDINGS]]/Table1[[#This Row],[2020_BUILDINGS]])-1</f>
        <v>0.70749434693657798</v>
      </c>
      <c r="AI263" s="1">
        <f>(Table1[[#This Row],[2050_DWELLINGS]]/Table1[[#This Row],[2020_DWELLINGS]])-1</f>
        <v>0.71106798100005109</v>
      </c>
      <c r="AJ263" s="1">
        <f>(Table1[[#This Row],[2050_OCCUPANTS]]/Table1[[#This Row],[2020_OCCUPANTS]])-1</f>
        <v>0.69306503056613811</v>
      </c>
      <c r="AK263" s="1">
        <f>(Table1[[#This Row],[2050_TOTAL_REPL_COST_USD]]/Table1[[#This Row],[2020_TOTAL_REPL_COST_USD]])-1</f>
        <v>0.77871790714166633</v>
      </c>
      <c r="AL263"/>
      <c r="AM263"/>
    </row>
    <row r="264" spans="1:39" x14ac:dyDescent="0.2">
      <c r="A264" t="s">
        <v>145</v>
      </c>
      <c r="B264" t="s">
        <v>164</v>
      </c>
      <c r="C264" t="s">
        <v>165</v>
      </c>
      <c r="D264" t="s">
        <v>1383</v>
      </c>
      <c r="E264" t="s">
        <v>1384</v>
      </c>
      <c r="F264" s="2">
        <v>889751</v>
      </c>
      <c r="G264" s="2">
        <v>1012473</v>
      </c>
      <c r="H264" s="2">
        <v>1137332</v>
      </c>
      <c r="I264" s="2">
        <v>1264185</v>
      </c>
      <c r="J264" s="2">
        <v>1393478</v>
      </c>
      <c r="K264" s="2">
        <v>1533013</v>
      </c>
      <c r="L264" s="2">
        <v>1659259</v>
      </c>
      <c r="M264" s="2">
        <v>908876</v>
      </c>
      <c r="N264" s="2">
        <v>1034225</v>
      </c>
      <c r="O264" s="2">
        <v>1161730</v>
      </c>
      <c r="P264" s="2">
        <v>1291280</v>
      </c>
      <c r="Q264" s="2">
        <v>1423294</v>
      </c>
      <c r="R264" s="2">
        <v>1565800</v>
      </c>
      <c r="S264" s="2">
        <v>1694702</v>
      </c>
      <c r="T264" s="2">
        <v>3943196</v>
      </c>
      <c r="U264" s="2">
        <v>4457526</v>
      </c>
      <c r="V264" s="2">
        <v>4971850</v>
      </c>
      <c r="W264" s="2">
        <v>5486175</v>
      </c>
      <c r="X264" s="2">
        <v>6000512</v>
      </c>
      <c r="Y264" s="2">
        <v>6549124</v>
      </c>
      <c r="Z264" s="2">
        <v>7029159</v>
      </c>
      <c r="AA264" s="2">
        <v>10916508423</v>
      </c>
      <c r="AB264" s="2">
        <v>12420291877</v>
      </c>
      <c r="AC264" s="2">
        <v>13949640501</v>
      </c>
      <c r="AD264" s="2">
        <v>15502833512</v>
      </c>
      <c r="AE264" s="2">
        <v>17085278932</v>
      </c>
      <c r="AF264" s="2">
        <v>18792910782</v>
      </c>
      <c r="AG264" s="2">
        <v>20336697948</v>
      </c>
      <c r="AH264" s="1">
        <f>(Table1[[#This Row],[2050_BUILDINGS]]/Table1[[#This Row],[2020_BUILDINGS]])-1</f>
        <v>0.86485769614195429</v>
      </c>
      <c r="AI264" s="1">
        <f>(Table1[[#This Row],[2050_DWELLINGS]]/Table1[[#This Row],[2020_DWELLINGS]])-1</f>
        <v>0.86461299451190254</v>
      </c>
      <c r="AJ264" s="1">
        <f>(Table1[[#This Row],[2050_OCCUPANTS]]/Table1[[#This Row],[2020_OCCUPANTS]])-1</f>
        <v>0.78260451674225684</v>
      </c>
      <c r="AK264" s="1">
        <f>(Table1[[#This Row],[2050_TOTAL_REPL_COST_USD]]/Table1[[#This Row],[2020_TOTAL_REPL_COST_USD]])-1</f>
        <v>0.86293063312740137</v>
      </c>
      <c r="AL264"/>
      <c r="AM264"/>
    </row>
    <row r="265" spans="1:39" x14ac:dyDescent="0.2">
      <c r="A265" t="s">
        <v>145</v>
      </c>
      <c r="B265" t="s">
        <v>164</v>
      </c>
      <c r="C265" t="s">
        <v>166</v>
      </c>
      <c r="D265" t="s">
        <v>1385</v>
      </c>
      <c r="E265" t="s">
        <v>1386</v>
      </c>
      <c r="F265" s="2">
        <v>1578734</v>
      </c>
      <c r="G265" s="2">
        <v>1796779</v>
      </c>
      <c r="H265" s="2">
        <v>2018681</v>
      </c>
      <c r="I265" s="2">
        <v>2244197</v>
      </c>
      <c r="J265" s="2">
        <v>2474148</v>
      </c>
      <c r="K265" s="2">
        <v>2722407</v>
      </c>
      <c r="L265" s="2">
        <v>2947163</v>
      </c>
      <c r="M265" s="2">
        <v>1620579</v>
      </c>
      <c r="N265" s="2">
        <v>1844078</v>
      </c>
      <c r="O265" s="2">
        <v>2071449</v>
      </c>
      <c r="P265" s="2">
        <v>2302419</v>
      </c>
      <c r="Q265" s="2">
        <v>2537830</v>
      </c>
      <c r="R265" s="2">
        <v>2791911</v>
      </c>
      <c r="S265" s="2">
        <v>3021772</v>
      </c>
      <c r="T265" s="2">
        <v>7030981</v>
      </c>
      <c r="U265" s="2">
        <v>7948060</v>
      </c>
      <c r="V265" s="2">
        <v>8865150</v>
      </c>
      <c r="W265" s="2">
        <v>9782234</v>
      </c>
      <c r="X265" s="2">
        <v>10699317</v>
      </c>
      <c r="Y265" s="2">
        <v>11677542</v>
      </c>
      <c r="Z265" s="2">
        <v>12533484</v>
      </c>
      <c r="AA265" s="2">
        <v>18185390954</v>
      </c>
      <c r="AB265" s="2">
        <v>20699139536</v>
      </c>
      <c r="AC265" s="2">
        <v>23258245271</v>
      </c>
      <c r="AD265" s="2">
        <v>25859655266</v>
      </c>
      <c r="AE265" s="2">
        <v>28512964298</v>
      </c>
      <c r="AF265" s="2">
        <v>31378094324</v>
      </c>
      <c r="AG265" s="2">
        <v>33973098846</v>
      </c>
      <c r="AH265" s="1">
        <f>(Table1[[#This Row],[2050_BUILDINGS]]/Table1[[#This Row],[2020_BUILDINGS]])-1</f>
        <v>0.86678883206417301</v>
      </c>
      <c r="AI265" s="1">
        <f>(Table1[[#This Row],[2050_DWELLINGS]]/Table1[[#This Row],[2020_DWELLINGS]])-1</f>
        <v>0.86462492726365081</v>
      </c>
      <c r="AJ265" s="1">
        <f>(Table1[[#This Row],[2050_OCCUPANTS]]/Table1[[#This Row],[2020_OCCUPANTS]])-1</f>
        <v>0.78260814529295408</v>
      </c>
      <c r="AK265" s="1">
        <f>(Table1[[#This Row],[2050_TOTAL_REPL_COST_USD]]/Table1[[#This Row],[2020_TOTAL_REPL_COST_USD]])-1</f>
        <v>0.86815333978439369</v>
      </c>
      <c r="AL265"/>
      <c r="AM265"/>
    </row>
    <row r="266" spans="1:39" x14ac:dyDescent="0.2">
      <c r="A266" t="s">
        <v>145</v>
      </c>
      <c r="B266" t="s">
        <v>164</v>
      </c>
      <c r="C266" t="s">
        <v>167</v>
      </c>
      <c r="D266" t="s">
        <v>1387</v>
      </c>
      <c r="E266" t="s">
        <v>1388</v>
      </c>
      <c r="F266" s="2">
        <v>1439547</v>
      </c>
      <c r="G266" s="2">
        <v>1638471</v>
      </c>
      <c r="H266" s="2">
        <v>1840978</v>
      </c>
      <c r="I266" s="2">
        <v>2046798</v>
      </c>
      <c r="J266" s="2">
        <v>2256727</v>
      </c>
      <c r="K266" s="2">
        <v>2483385</v>
      </c>
      <c r="L266" s="2">
        <v>2688641</v>
      </c>
      <c r="M266" s="2">
        <v>1513387</v>
      </c>
      <c r="N266" s="2">
        <v>1722090</v>
      </c>
      <c r="O266" s="2">
        <v>1934426</v>
      </c>
      <c r="P266" s="2">
        <v>2150115</v>
      </c>
      <c r="Q266" s="2">
        <v>2369973</v>
      </c>
      <c r="R266" s="2">
        <v>2607251</v>
      </c>
      <c r="S266" s="2">
        <v>2821887</v>
      </c>
      <c r="T266" s="2">
        <v>6565908</v>
      </c>
      <c r="U266" s="2">
        <v>7422333</v>
      </c>
      <c r="V266" s="2">
        <v>8278755</v>
      </c>
      <c r="W266" s="2">
        <v>9135173</v>
      </c>
      <c r="X266" s="2">
        <v>9991599</v>
      </c>
      <c r="Y266" s="2">
        <v>10905118</v>
      </c>
      <c r="Z266" s="2">
        <v>11704442</v>
      </c>
      <c r="AA266" s="2">
        <v>23821370360</v>
      </c>
      <c r="AB266" s="2">
        <v>27089039501</v>
      </c>
      <c r="AC266" s="2">
        <v>30408079485</v>
      </c>
      <c r="AD266" s="2">
        <v>33775032643</v>
      </c>
      <c r="AE266" s="2">
        <v>37200765896</v>
      </c>
      <c r="AF266" s="2">
        <v>40894446807</v>
      </c>
      <c r="AG266" s="2">
        <v>44226102984</v>
      </c>
      <c r="AH266" s="1">
        <f>(Table1[[#This Row],[2050_BUILDINGS]]/Table1[[#This Row],[2020_BUILDINGS]])-1</f>
        <v>0.86769935264357478</v>
      </c>
      <c r="AI266" s="1">
        <f>(Table1[[#This Row],[2050_DWELLINGS]]/Table1[[#This Row],[2020_DWELLINGS]])-1</f>
        <v>0.86461691556753162</v>
      </c>
      <c r="AJ266" s="1">
        <f>(Table1[[#This Row],[2050_OCCUPANTS]]/Table1[[#This Row],[2020_OCCUPANTS]])-1</f>
        <v>0.78260828509933433</v>
      </c>
      <c r="AK266" s="1">
        <f>(Table1[[#This Row],[2050_TOTAL_REPL_COST_USD]]/Table1[[#This Row],[2020_TOTAL_REPL_COST_USD]])-1</f>
        <v>0.85657257813609688</v>
      </c>
      <c r="AL266"/>
      <c r="AM266"/>
    </row>
    <row r="267" spans="1:39" x14ac:dyDescent="0.2">
      <c r="A267" t="s">
        <v>145</v>
      </c>
      <c r="B267" t="s">
        <v>164</v>
      </c>
      <c r="C267" t="s">
        <v>168</v>
      </c>
      <c r="D267" t="s">
        <v>1389</v>
      </c>
      <c r="E267" t="s">
        <v>1390</v>
      </c>
      <c r="F267" s="2">
        <v>457215</v>
      </c>
      <c r="G267" s="2">
        <v>520435</v>
      </c>
      <c r="H267" s="2">
        <v>584799</v>
      </c>
      <c r="I267" s="2">
        <v>650235</v>
      </c>
      <c r="J267" s="2">
        <v>716994</v>
      </c>
      <c r="K267" s="2">
        <v>789081</v>
      </c>
      <c r="L267" s="2">
        <v>854378</v>
      </c>
      <c r="M267" s="2">
        <v>470738</v>
      </c>
      <c r="N267" s="2">
        <v>535657</v>
      </c>
      <c r="O267" s="2">
        <v>601691</v>
      </c>
      <c r="P267" s="2">
        <v>668797</v>
      </c>
      <c r="Q267" s="2">
        <v>737183</v>
      </c>
      <c r="R267" s="2">
        <v>810983</v>
      </c>
      <c r="S267" s="2">
        <v>877745</v>
      </c>
      <c r="T267" s="2">
        <v>2042344</v>
      </c>
      <c r="U267" s="2">
        <v>2308734</v>
      </c>
      <c r="V267" s="2">
        <v>2575129</v>
      </c>
      <c r="W267" s="2">
        <v>2841517</v>
      </c>
      <c r="X267" s="2">
        <v>3107918</v>
      </c>
      <c r="Y267" s="2">
        <v>3392063</v>
      </c>
      <c r="Z267" s="2">
        <v>3640705</v>
      </c>
      <c r="AA267" s="2">
        <v>5479216318</v>
      </c>
      <c r="AB267" s="2">
        <v>6230771336</v>
      </c>
      <c r="AC267" s="2">
        <v>6994126265</v>
      </c>
      <c r="AD267" s="2">
        <v>7768486835</v>
      </c>
      <c r="AE267" s="2">
        <v>8556349185</v>
      </c>
      <c r="AF267" s="2">
        <v>9405823899</v>
      </c>
      <c r="AG267" s="2">
        <v>10172011975</v>
      </c>
      <c r="AH267" s="1">
        <f>(Table1[[#This Row],[2050_BUILDINGS]]/Table1[[#This Row],[2020_BUILDINGS]])-1</f>
        <v>0.86865697757072713</v>
      </c>
      <c r="AI267" s="1">
        <f>(Table1[[#This Row],[2050_DWELLINGS]]/Table1[[#This Row],[2020_DWELLINGS]])-1</f>
        <v>0.86461471136810708</v>
      </c>
      <c r="AJ267" s="1">
        <f>(Table1[[#This Row],[2050_OCCUPANTS]]/Table1[[#This Row],[2020_OCCUPANTS]])-1</f>
        <v>0.78261105866592495</v>
      </c>
      <c r="AK267" s="1">
        <f>(Table1[[#This Row],[2050_TOTAL_REPL_COST_USD]]/Table1[[#This Row],[2020_TOTAL_REPL_COST_USD]])-1</f>
        <v>0.8564720545132527</v>
      </c>
      <c r="AL267"/>
      <c r="AM267"/>
    </row>
    <row r="268" spans="1:39" x14ac:dyDescent="0.2">
      <c r="A268" t="s">
        <v>145</v>
      </c>
      <c r="B268" t="s">
        <v>164</v>
      </c>
      <c r="C268" t="s">
        <v>169</v>
      </c>
      <c r="D268" t="s">
        <v>1391</v>
      </c>
      <c r="E268" t="s">
        <v>1392</v>
      </c>
      <c r="F268" s="2">
        <v>5520937</v>
      </c>
      <c r="G268" s="2">
        <v>6283115</v>
      </c>
      <c r="H268" s="2">
        <v>7058749</v>
      </c>
      <c r="I268" s="2">
        <v>7846950</v>
      </c>
      <c r="J268" s="2">
        <v>8650526</v>
      </c>
      <c r="K268" s="2">
        <v>9518044</v>
      </c>
      <c r="L268" s="2">
        <v>10303250</v>
      </c>
      <c r="M268" s="2">
        <v>5618361</v>
      </c>
      <c r="N268" s="2">
        <v>6393174</v>
      </c>
      <c r="O268" s="2">
        <v>7181423</v>
      </c>
      <c r="P268" s="2">
        <v>7982179</v>
      </c>
      <c r="Q268" s="2">
        <v>8798329</v>
      </c>
      <c r="R268" s="2">
        <v>9679213</v>
      </c>
      <c r="S268" s="2">
        <v>10476066</v>
      </c>
      <c r="T268" s="2">
        <v>24375404</v>
      </c>
      <c r="U268" s="2">
        <v>27554807</v>
      </c>
      <c r="V268" s="2">
        <v>30734209</v>
      </c>
      <c r="W268" s="2">
        <v>33913609</v>
      </c>
      <c r="X268" s="2">
        <v>37093014</v>
      </c>
      <c r="Y268" s="2">
        <v>40484367</v>
      </c>
      <c r="Z268" s="2">
        <v>43451807</v>
      </c>
      <c r="AA268" s="2">
        <v>64039040880</v>
      </c>
      <c r="AB268" s="2">
        <v>72788977543</v>
      </c>
      <c r="AC268" s="2">
        <v>81665960061</v>
      </c>
      <c r="AD268" s="2">
        <v>90661437249</v>
      </c>
      <c r="AE268" s="2">
        <v>99802284231</v>
      </c>
      <c r="AF268" s="2">
        <v>109650370741</v>
      </c>
      <c r="AG268" s="2">
        <v>118513979516</v>
      </c>
      <c r="AH268" s="1">
        <f>(Table1[[#This Row],[2050_BUILDINGS]]/Table1[[#This Row],[2020_BUILDINGS]])-1</f>
        <v>0.86621401403421205</v>
      </c>
      <c r="AI268" s="1">
        <f>(Table1[[#This Row],[2050_DWELLINGS]]/Table1[[#This Row],[2020_DWELLINGS]])-1</f>
        <v>0.8646124732817988</v>
      </c>
      <c r="AJ268" s="1">
        <f>(Table1[[#This Row],[2050_OCCUPANTS]]/Table1[[#This Row],[2020_OCCUPANTS]])-1</f>
        <v>0.78260869030109204</v>
      </c>
      <c r="AK268" s="1">
        <f>(Table1[[#This Row],[2050_TOTAL_REPL_COST_USD]]/Table1[[#This Row],[2020_TOTAL_REPL_COST_USD]])-1</f>
        <v>0.850652006766907</v>
      </c>
      <c r="AL268"/>
      <c r="AM268"/>
    </row>
    <row r="269" spans="1:39" x14ac:dyDescent="0.2">
      <c r="A269" t="s">
        <v>145</v>
      </c>
      <c r="B269" t="s">
        <v>164</v>
      </c>
      <c r="C269" t="s">
        <v>170</v>
      </c>
      <c r="D269" t="s">
        <v>1393</v>
      </c>
      <c r="E269" t="s">
        <v>1394</v>
      </c>
      <c r="F269" s="2">
        <v>287511</v>
      </c>
      <c r="G269" s="2">
        <v>327165</v>
      </c>
      <c r="H269" s="2">
        <v>367498</v>
      </c>
      <c r="I269" s="2">
        <v>408491</v>
      </c>
      <c r="J269" s="2">
        <v>450270</v>
      </c>
      <c r="K269" s="2">
        <v>495351</v>
      </c>
      <c r="L269" s="2">
        <v>536149</v>
      </c>
      <c r="M269" s="2">
        <v>291384</v>
      </c>
      <c r="N269" s="2">
        <v>331579</v>
      </c>
      <c r="O269" s="2">
        <v>372445</v>
      </c>
      <c r="P269" s="2">
        <v>413987</v>
      </c>
      <c r="Q269" s="2">
        <v>456315</v>
      </c>
      <c r="R269" s="2">
        <v>501992</v>
      </c>
      <c r="S269" s="2">
        <v>543316</v>
      </c>
      <c r="T269" s="2">
        <v>1264226</v>
      </c>
      <c r="U269" s="2">
        <v>1429120</v>
      </c>
      <c r="V269" s="2">
        <v>1594023</v>
      </c>
      <c r="W269" s="2">
        <v>1758922</v>
      </c>
      <c r="X269" s="2">
        <v>1923819</v>
      </c>
      <c r="Y269" s="2">
        <v>2099710</v>
      </c>
      <c r="Z269" s="2">
        <v>2253621</v>
      </c>
      <c r="AA269" s="2">
        <v>2951052219</v>
      </c>
      <c r="AB269" s="2">
        <v>3364111166</v>
      </c>
      <c r="AC269" s="2">
        <v>3786174612</v>
      </c>
      <c r="AD269" s="2">
        <v>4216636504</v>
      </c>
      <c r="AE269" s="2">
        <v>4657401642</v>
      </c>
      <c r="AF269" s="2">
        <v>5134486325</v>
      </c>
      <c r="AG269" s="2">
        <v>5569408698</v>
      </c>
      <c r="AH269" s="1">
        <f>(Table1[[#This Row],[2050_BUILDINGS]]/Table1[[#This Row],[2020_BUILDINGS]])-1</f>
        <v>0.86479473828827413</v>
      </c>
      <c r="AI269" s="1">
        <f>(Table1[[#This Row],[2050_DWELLINGS]]/Table1[[#This Row],[2020_DWELLINGS]])-1</f>
        <v>0.86460478269225494</v>
      </c>
      <c r="AJ269" s="1">
        <f>(Table1[[#This Row],[2050_OCCUPANTS]]/Table1[[#This Row],[2020_OCCUPANTS]])-1</f>
        <v>0.78260928030273069</v>
      </c>
      <c r="AK269" s="1">
        <f>(Table1[[#This Row],[2050_TOTAL_REPL_COST_USD]]/Table1[[#This Row],[2020_TOTAL_REPL_COST_USD]])-1</f>
        <v>0.88726199493930413</v>
      </c>
      <c r="AL269"/>
      <c r="AM269"/>
    </row>
    <row r="270" spans="1:39" x14ac:dyDescent="0.2">
      <c r="A270" t="s">
        <v>145</v>
      </c>
      <c r="B270" t="s">
        <v>164</v>
      </c>
      <c r="C270" t="s">
        <v>171</v>
      </c>
      <c r="D270" t="s">
        <v>1395</v>
      </c>
      <c r="E270" t="s">
        <v>1396</v>
      </c>
      <c r="F270" s="2">
        <v>115720</v>
      </c>
      <c r="G270" s="2">
        <v>131615</v>
      </c>
      <c r="H270" s="2">
        <v>147777</v>
      </c>
      <c r="I270" s="2">
        <v>164165</v>
      </c>
      <c r="J270" s="2">
        <v>180859</v>
      </c>
      <c r="K270" s="2">
        <v>198863</v>
      </c>
      <c r="L270" s="2">
        <v>215120</v>
      </c>
      <c r="M270" s="2">
        <v>119826</v>
      </c>
      <c r="N270" s="2">
        <v>136357</v>
      </c>
      <c r="O270" s="2">
        <v>153163</v>
      </c>
      <c r="P270" s="2">
        <v>170245</v>
      </c>
      <c r="Q270" s="2">
        <v>187647</v>
      </c>
      <c r="R270" s="2">
        <v>206440</v>
      </c>
      <c r="S270" s="2">
        <v>223439</v>
      </c>
      <c r="T270" s="2">
        <v>519896</v>
      </c>
      <c r="U270" s="2">
        <v>587705</v>
      </c>
      <c r="V270" s="2">
        <v>655523</v>
      </c>
      <c r="W270" s="2">
        <v>723331</v>
      </c>
      <c r="X270" s="2">
        <v>791141</v>
      </c>
      <c r="Y270" s="2">
        <v>863475</v>
      </c>
      <c r="Z270" s="2">
        <v>926768</v>
      </c>
      <c r="AA270" s="2">
        <v>1627583948</v>
      </c>
      <c r="AB270" s="2">
        <v>1862029485</v>
      </c>
      <c r="AC270" s="2">
        <v>2103563671</v>
      </c>
      <c r="AD270" s="2">
        <v>2351709363</v>
      </c>
      <c r="AE270" s="2">
        <v>2607966083</v>
      </c>
      <c r="AF270" s="2">
        <v>2886766199</v>
      </c>
      <c r="AG270" s="2">
        <v>3144471831</v>
      </c>
      <c r="AH270" s="1">
        <f>(Table1[[#This Row],[2050_BUILDINGS]]/Table1[[#This Row],[2020_BUILDINGS]])-1</f>
        <v>0.8589699274109921</v>
      </c>
      <c r="AI270" s="1">
        <f>(Table1[[#This Row],[2050_DWELLINGS]]/Table1[[#This Row],[2020_DWELLINGS]])-1</f>
        <v>0.86469547510556977</v>
      </c>
      <c r="AJ270" s="1">
        <f>(Table1[[#This Row],[2050_OCCUPANTS]]/Table1[[#This Row],[2020_OCCUPANTS]])-1</f>
        <v>0.78260267438103015</v>
      </c>
      <c r="AK270" s="1">
        <f>(Table1[[#This Row],[2050_TOTAL_REPL_COST_USD]]/Table1[[#This Row],[2020_TOTAL_REPL_COST_USD]])-1</f>
        <v>0.93198749278891269</v>
      </c>
      <c r="AL270"/>
      <c r="AM270"/>
    </row>
    <row r="271" spans="1:39" x14ac:dyDescent="0.2">
      <c r="A271" t="s">
        <v>145</v>
      </c>
      <c r="B271" t="s">
        <v>164</v>
      </c>
      <c r="C271" t="s">
        <v>172</v>
      </c>
      <c r="D271" t="s">
        <v>1397</v>
      </c>
      <c r="E271" t="s">
        <v>1398</v>
      </c>
      <c r="F271" s="2">
        <v>144911</v>
      </c>
      <c r="G271" s="2">
        <v>164898</v>
      </c>
      <c r="H271" s="2">
        <v>185243</v>
      </c>
      <c r="I271" s="2">
        <v>205891</v>
      </c>
      <c r="J271" s="2">
        <v>226971</v>
      </c>
      <c r="K271" s="2">
        <v>249690</v>
      </c>
      <c r="L271" s="2">
        <v>270249</v>
      </c>
      <c r="M271" s="2">
        <v>147600</v>
      </c>
      <c r="N271" s="2">
        <v>167961</v>
      </c>
      <c r="O271" s="2">
        <v>188675</v>
      </c>
      <c r="P271" s="2">
        <v>209700</v>
      </c>
      <c r="Q271" s="2">
        <v>231166</v>
      </c>
      <c r="R271" s="2">
        <v>254293</v>
      </c>
      <c r="S271" s="2">
        <v>275223</v>
      </c>
      <c r="T271" s="2">
        <v>640422</v>
      </c>
      <c r="U271" s="2">
        <v>723957</v>
      </c>
      <c r="V271" s="2">
        <v>807489</v>
      </c>
      <c r="W271" s="2">
        <v>891028</v>
      </c>
      <c r="X271" s="2">
        <v>974559</v>
      </c>
      <c r="Y271" s="2">
        <v>1063666</v>
      </c>
      <c r="Z271" s="2">
        <v>1141625</v>
      </c>
      <c r="AA271" s="2">
        <v>1641008741</v>
      </c>
      <c r="AB271" s="2">
        <v>1868853003</v>
      </c>
      <c r="AC271" s="2">
        <v>2101113146</v>
      </c>
      <c r="AD271" s="2">
        <v>2337491953</v>
      </c>
      <c r="AE271" s="2">
        <v>2578923551</v>
      </c>
      <c r="AF271" s="2">
        <v>2839851676</v>
      </c>
      <c r="AG271" s="2">
        <v>3076732824</v>
      </c>
      <c r="AH271" s="1">
        <f>(Table1[[#This Row],[2050_BUILDINGS]]/Table1[[#This Row],[2020_BUILDINGS]])-1</f>
        <v>0.86493088861439094</v>
      </c>
      <c r="AI271" s="1">
        <f>(Table1[[#This Row],[2050_DWELLINGS]]/Table1[[#This Row],[2020_DWELLINGS]])-1</f>
        <v>0.86465447154471553</v>
      </c>
      <c r="AJ271" s="1">
        <f>(Table1[[#This Row],[2050_OCCUPANTS]]/Table1[[#This Row],[2020_OCCUPANTS]])-1</f>
        <v>0.78261365162346075</v>
      </c>
      <c r="AK271" s="1">
        <f>(Table1[[#This Row],[2050_TOTAL_REPL_COST_USD]]/Table1[[#This Row],[2020_TOTAL_REPL_COST_USD]])-1</f>
        <v>0.87490337322950307</v>
      </c>
      <c r="AL271"/>
      <c r="AM271"/>
    </row>
    <row r="272" spans="1:39" x14ac:dyDescent="0.2">
      <c r="A272" t="s">
        <v>145</v>
      </c>
      <c r="B272" t="s">
        <v>164</v>
      </c>
      <c r="C272" t="s">
        <v>173</v>
      </c>
      <c r="D272" t="s">
        <v>1399</v>
      </c>
      <c r="E272" t="s">
        <v>1400</v>
      </c>
      <c r="F272" s="2">
        <v>64501</v>
      </c>
      <c r="G272" s="2">
        <v>73383</v>
      </c>
      <c r="H272" s="2">
        <v>82418</v>
      </c>
      <c r="I272" s="2">
        <v>91586</v>
      </c>
      <c r="J272" s="2">
        <v>100922</v>
      </c>
      <c r="K272" s="2">
        <v>111015</v>
      </c>
      <c r="L272" s="2">
        <v>120118</v>
      </c>
      <c r="M272" s="2">
        <v>65829</v>
      </c>
      <c r="N272" s="2">
        <v>74917</v>
      </c>
      <c r="O272" s="2">
        <v>84156</v>
      </c>
      <c r="P272" s="2">
        <v>93536</v>
      </c>
      <c r="Q272" s="2">
        <v>103094</v>
      </c>
      <c r="R272" s="2">
        <v>113430</v>
      </c>
      <c r="S272" s="2">
        <v>122750</v>
      </c>
      <c r="T272" s="2">
        <v>285638</v>
      </c>
      <c r="U272" s="2">
        <v>322895</v>
      </c>
      <c r="V272" s="2">
        <v>360158</v>
      </c>
      <c r="W272" s="2">
        <v>397414</v>
      </c>
      <c r="X272" s="2">
        <v>434665</v>
      </c>
      <c r="Y272" s="2">
        <v>474415</v>
      </c>
      <c r="Z272" s="2">
        <v>509181</v>
      </c>
      <c r="AA272" s="2">
        <v>783435305</v>
      </c>
      <c r="AB272" s="2">
        <v>893606652</v>
      </c>
      <c r="AC272" s="2">
        <v>1006332929</v>
      </c>
      <c r="AD272" s="2">
        <v>1121442159</v>
      </c>
      <c r="AE272" s="2">
        <v>1239474798</v>
      </c>
      <c r="AF272" s="2">
        <v>1367344080</v>
      </c>
      <c r="AG272" s="2">
        <v>1484187536</v>
      </c>
      <c r="AH272" s="1">
        <f>(Table1[[#This Row],[2050_BUILDINGS]]/Table1[[#This Row],[2020_BUILDINGS]])-1</f>
        <v>0.86226570130695657</v>
      </c>
      <c r="AI272" s="1">
        <f>(Table1[[#This Row],[2050_DWELLINGS]]/Table1[[#This Row],[2020_DWELLINGS]])-1</f>
        <v>0.86467970043597808</v>
      </c>
      <c r="AJ272" s="1">
        <f>(Table1[[#This Row],[2050_OCCUPANTS]]/Table1[[#This Row],[2020_OCCUPANTS]])-1</f>
        <v>0.78260945672494553</v>
      </c>
      <c r="AK272" s="1">
        <f>(Table1[[#This Row],[2050_TOTAL_REPL_COST_USD]]/Table1[[#This Row],[2020_TOTAL_REPL_COST_USD]])-1</f>
        <v>0.89446087829804921</v>
      </c>
      <c r="AL272"/>
      <c r="AM272"/>
    </row>
    <row r="273" spans="1:39" x14ac:dyDescent="0.2">
      <c r="A273" t="s">
        <v>145</v>
      </c>
      <c r="B273" t="s">
        <v>164</v>
      </c>
      <c r="C273" t="s">
        <v>174</v>
      </c>
      <c r="D273" t="s">
        <v>1401</v>
      </c>
      <c r="E273" t="s">
        <v>1402</v>
      </c>
      <c r="F273" s="2">
        <v>9972942</v>
      </c>
      <c r="G273" s="2">
        <v>11348446</v>
      </c>
      <c r="H273" s="2">
        <v>12747876</v>
      </c>
      <c r="I273" s="2">
        <v>14169575</v>
      </c>
      <c r="J273" s="2">
        <v>15618639</v>
      </c>
      <c r="K273" s="2">
        <v>17182725</v>
      </c>
      <c r="L273" s="2">
        <v>18597652</v>
      </c>
      <c r="M273" s="2">
        <v>10130740</v>
      </c>
      <c r="N273" s="2">
        <v>11527824</v>
      </c>
      <c r="O273" s="2">
        <v>12949153</v>
      </c>
      <c r="P273" s="2">
        <v>14393045</v>
      </c>
      <c r="Q273" s="2">
        <v>15864656</v>
      </c>
      <c r="R273" s="2">
        <v>17453059</v>
      </c>
      <c r="S273" s="2">
        <v>18889872</v>
      </c>
      <c r="T273" s="2">
        <v>43952399</v>
      </c>
      <c r="U273" s="2">
        <v>49685323</v>
      </c>
      <c r="V273" s="2">
        <v>55418246</v>
      </c>
      <c r="W273" s="2">
        <v>61151172</v>
      </c>
      <c r="X273" s="2">
        <v>66884092</v>
      </c>
      <c r="Y273" s="2">
        <v>72999210</v>
      </c>
      <c r="Z273" s="2">
        <v>78349938</v>
      </c>
      <c r="AA273" s="2">
        <v>111072939522</v>
      </c>
      <c r="AB273" s="2">
        <v>126481265502</v>
      </c>
      <c r="AC273" s="2">
        <v>142184167900</v>
      </c>
      <c r="AD273" s="2">
        <v>158161819430</v>
      </c>
      <c r="AE273" s="2">
        <v>174476534349</v>
      </c>
      <c r="AF273" s="2">
        <v>192105777427</v>
      </c>
      <c r="AG273" s="2">
        <v>208102992024</v>
      </c>
      <c r="AH273" s="1">
        <f>(Table1[[#This Row],[2050_BUILDINGS]]/Table1[[#This Row],[2020_BUILDINGS]])-1</f>
        <v>0.86481100561900393</v>
      </c>
      <c r="AI273" s="1">
        <f>(Table1[[#This Row],[2050_DWELLINGS]]/Table1[[#This Row],[2020_DWELLINGS]])-1</f>
        <v>0.86460929803745823</v>
      </c>
      <c r="AJ273" s="1">
        <f>(Table1[[#This Row],[2050_OCCUPANTS]]/Table1[[#This Row],[2020_OCCUPANTS]])-1</f>
        <v>0.78260890833285335</v>
      </c>
      <c r="AK273" s="1">
        <f>(Table1[[#This Row],[2050_TOTAL_REPL_COST_USD]]/Table1[[#This Row],[2020_TOTAL_REPL_COST_USD]])-1</f>
        <v>0.87357058271408627</v>
      </c>
      <c r="AL273"/>
      <c r="AM273"/>
    </row>
    <row r="274" spans="1:39" x14ac:dyDescent="0.2">
      <c r="A274" t="s">
        <v>145</v>
      </c>
      <c r="B274" t="s">
        <v>164</v>
      </c>
      <c r="C274" t="s">
        <v>175</v>
      </c>
      <c r="D274" t="s">
        <v>1403</v>
      </c>
      <c r="E274" t="s">
        <v>1404</v>
      </c>
      <c r="F274" s="2">
        <v>5418832</v>
      </c>
      <c r="G274" s="2">
        <v>6166981</v>
      </c>
      <c r="H274" s="2">
        <v>6928340</v>
      </c>
      <c r="I274" s="2">
        <v>7702056</v>
      </c>
      <c r="J274" s="2">
        <v>8490878</v>
      </c>
      <c r="K274" s="2">
        <v>9342485</v>
      </c>
      <c r="L274" s="2">
        <v>10113311</v>
      </c>
      <c r="M274" s="2">
        <v>5516033</v>
      </c>
      <c r="N274" s="2">
        <v>6276738</v>
      </c>
      <c r="O274" s="2">
        <v>7050616</v>
      </c>
      <c r="P274" s="2">
        <v>7836813</v>
      </c>
      <c r="Q274" s="2">
        <v>8638088</v>
      </c>
      <c r="R274" s="2">
        <v>9502931</v>
      </c>
      <c r="S274" s="2">
        <v>10285265</v>
      </c>
      <c r="T274" s="2">
        <v>23931441</v>
      </c>
      <c r="U274" s="2">
        <v>27052941</v>
      </c>
      <c r="V274" s="2">
        <v>30174425</v>
      </c>
      <c r="W274" s="2">
        <v>33295921</v>
      </c>
      <c r="X274" s="2">
        <v>36417416</v>
      </c>
      <c r="Y274" s="2">
        <v>39747004</v>
      </c>
      <c r="Z274" s="2">
        <v>42660396</v>
      </c>
      <c r="AA274" s="2">
        <v>59711800070</v>
      </c>
      <c r="AB274" s="2">
        <v>67970035638</v>
      </c>
      <c r="AC274" s="2">
        <v>76378587970</v>
      </c>
      <c r="AD274" s="2">
        <v>84927339586</v>
      </c>
      <c r="AE274" s="2">
        <v>93648088289</v>
      </c>
      <c r="AF274" s="2">
        <v>103065993058</v>
      </c>
      <c r="AG274" s="2">
        <v>111598350131</v>
      </c>
      <c r="AH274" s="1">
        <f>(Table1[[#This Row],[2050_BUILDINGS]]/Table1[[#This Row],[2020_BUILDINGS]])-1</f>
        <v>0.86632672871201755</v>
      </c>
      <c r="AI274" s="1">
        <f>(Table1[[#This Row],[2050_DWELLINGS]]/Table1[[#This Row],[2020_DWELLINGS]])-1</f>
        <v>0.86461266638542589</v>
      </c>
      <c r="AJ274" s="1">
        <f>(Table1[[#This Row],[2050_OCCUPANTS]]/Table1[[#This Row],[2020_OCCUPANTS]])-1</f>
        <v>0.78260874470534381</v>
      </c>
      <c r="AK274" s="1">
        <f>(Table1[[#This Row],[2050_TOTAL_REPL_COST_USD]]/Table1[[#This Row],[2020_TOTAL_REPL_COST_USD]])-1</f>
        <v>0.86894968833921471</v>
      </c>
      <c r="AL274"/>
      <c r="AM274"/>
    </row>
    <row r="275" spans="1:39" x14ac:dyDescent="0.2">
      <c r="A275" t="s">
        <v>12</v>
      </c>
      <c r="B275" t="s">
        <v>100</v>
      </c>
      <c r="C275" t="s">
        <v>101</v>
      </c>
      <c r="D275" t="s">
        <v>1405</v>
      </c>
      <c r="E275" t="s">
        <v>1406</v>
      </c>
      <c r="F275" s="2">
        <v>12816</v>
      </c>
      <c r="G275" s="2">
        <v>14380</v>
      </c>
      <c r="H275" s="2">
        <v>15887</v>
      </c>
      <c r="I275" s="2">
        <v>17422</v>
      </c>
      <c r="J275" s="2">
        <v>18982</v>
      </c>
      <c r="K275" s="2">
        <v>20549</v>
      </c>
      <c r="L275" s="2">
        <v>22134</v>
      </c>
      <c r="M275" s="2">
        <v>13617</v>
      </c>
      <c r="N275" s="2">
        <v>15217</v>
      </c>
      <c r="O275" s="2">
        <v>16772</v>
      </c>
      <c r="P275" s="2">
        <v>18368</v>
      </c>
      <c r="Q275" s="2">
        <v>20025</v>
      </c>
      <c r="R275" s="2">
        <v>21686</v>
      </c>
      <c r="S275" s="2">
        <v>23352</v>
      </c>
      <c r="T275" s="2">
        <v>52340</v>
      </c>
      <c r="U275" s="2">
        <v>58441</v>
      </c>
      <c r="V275" s="2">
        <v>64301</v>
      </c>
      <c r="W275" s="2">
        <v>70415</v>
      </c>
      <c r="X275" s="2">
        <v>76744</v>
      </c>
      <c r="Y275" s="2">
        <v>83082</v>
      </c>
      <c r="Z275" s="2">
        <v>89415</v>
      </c>
      <c r="AA275" s="2">
        <v>274659402</v>
      </c>
      <c r="AB275" s="2">
        <v>308662823</v>
      </c>
      <c r="AC275" s="2">
        <v>341105105</v>
      </c>
      <c r="AD275" s="2">
        <v>374283520</v>
      </c>
      <c r="AE275" s="2">
        <v>407935156</v>
      </c>
      <c r="AF275" s="2">
        <v>441924814</v>
      </c>
      <c r="AG275" s="2">
        <v>476252496</v>
      </c>
      <c r="AH275" s="1">
        <f>(Table1[[#This Row],[2050_BUILDINGS]]/Table1[[#This Row],[2020_BUILDINGS]])-1</f>
        <v>0.72705992509363293</v>
      </c>
      <c r="AI275" s="1">
        <f>(Table1[[#This Row],[2050_DWELLINGS]]/Table1[[#This Row],[2020_DWELLINGS]])-1</f>
        <v>0.71491517955496797</v>
      </c>
      <c r="AJ275" s="1">
        <f>(Table1[[#This Row],[2050_OCCUPANTS]]/Table1[[#This Row],[2020_OCCUPANTS]])-1</f>
        <v>0.70834925487199074</v>
      </c>
      <c r="AK275" s="1">
        <f>(Table1[[#This Row],[2050_TOTAL_REPL_COST_USD]]/Table1[[#This Row],[2020_TOTAL_REPL_COST_USD]])-1</f>
        <v>0.73397485224263326</v>
      </c>
      <c r="AL275"/>
      <c r="AM275"/>
    </row>
    <row r="276" spans="1:39" x14ac:dyDescent="0.2">
      <c r="A276" t="s">
        <v>12</v>
      </c>
      <c r="B276" t="s">
        <v>100</v>
      </c>
      <c r="C276" t="s">
        <v>102</v>
      </c>
      <c r="D276" t="s">
        <v>1407</v>
      </c>
      <c r="E276" t="s">
        <v>1406</v>
      </c>
      <c r="F276" s="2">
        <v>26912</v>
      </c>
      <c r="G276" s="2">
        <v>30190</v>
      </c>
      <c r="H276" s="2">
        <v>33332</v>
      </c>
      <c r="I276" s="2">
        <v>36539</v>
      </c>
      <c r="J276" s="2">
        <v>39803</v>
      </c>
      <c r="K276" s="2">
        <v>43086</v>
      </c>
      <c r="L276" s="2">
        <v>46409</v>
      </c>
      <c r="M276" s="2">
        <v>28583</v>
      </c>
      <c r="N276" s="2">
        <v>31935</v>
      </c>
      <c r="O276" s="2">
        <v>35158</v>
      </c>
      <c r="P276" s="2">
        <v>38531</v>
      </c>
      <c r="Q276" s="2">
        <v>42005</v>
      </c>
      <c r="R276" s="2">
        <v>45479</v>
      </c>
      <c r="S276" s="2">
        <v>48961</v>
      </c>
      <c r="T276" s="2">
        <v>109742</v>
      </c>
      <c r="U276" s="2">
        <v>122545</v>
      </c>
      <c r="V276" s="2">
        <v>134851</v>
      </c>
      <c r="W276" s="2">
        <v>147643</v>
      </c>
      <c r="X276" s="2">
        <v>160928</v>
      </c>
      <c r="Y276" s="2">
        <v>174218</v>
      </c>
      <c r="Z276" s="2">
        <v>187508</v>
      </c>
      <c r="AA276" s="2">
        <v>575943169</v>
      </c>
      <c r="AB276" s="2">
        <v>647246178</v>
      </c>
      <c r="AC276" s="2">
        <v>715275580</v>
      </c>
      <c r="AD276" s="2">
        <v>784848580</v>
      </c>
      <c r="AE276" s="2">
        <v>855413915</v>
      </c>
      <c r="AF276" s="2">
        <v>926688057</v>
      </c>
      <c r="AG276" s="2">
        <v>998671002</v>
      </c>
      <c r="AH276" s="1">
        <f>(Table1[[#This Row],[2050_BUILDINGS]]/Table1[[#This Row],[2020_BUILDINGS]])-1</f>
        <v>0.72447235434007129</v>
      </c>
      <c r="AI276" s="1">
        <f>(Table1[[#This Row],[2050_DWELLINGS]]/Table1[[#This Row],[2020_DWELLINGS]])-1</f>
        <v>0.71294125879018999</v>
      </c>
      <c r="AJ276" s="1">
        <f>(Table1[[#This Row],[2050_OCCUPANTS]]/Table1[[#This Row],[2020_OCCUPANTS]])-1</f>
        <v>0.70862568569918527</v>
      </c>
      <c r="AK276" s="1">
        <f>(Table1[[#This Row],[2050_TOTAL_REPL_COST_USD]]/Table1[[#This Row],[2020_TOTAL_REPL_COST_USD]])-1</f>
        <v>0.73397490543029598</v>
      </c>
      <c r="AL276"/>
      <c r="AM276"/>
    </row>
    <row r="277" spans="1:39" x14ac:dyDescent="0.2">
      <c r="A277" t="s">
        <v>12</v>
      </c>
      <c r="B277" t="s">
        <v>100</v>
      </c>
      <c r="C277" t="s">
        <v>103</v>
      </c>
      <c r="D277" t="s">
        <v>1408</v>
      </c>
      <c r="E277" t="s">
        <v>1406</v>
      </c>
      <c r="F277" s="2">
        <v>33673</v>
      </c>
      <c r="G277" s="2">
        <v>37795</v>
      </c>
      <c r="H277" s="2">
        <v>41717</v>
      </c>
      <c r="I277" s="2">
        <v>45744</v>
      </c>
      <c r="J277" s="2">
        <v>49810</v>
      </c>
      <c r="K277" s="2">
        <v>53937</v>
      </c>
      <c r="L277" s="2">
        <v>58098</v>
      </c>
      <c r="M277" s="2">
        <v>35776</v>
      </c>
      <c r="N277" s="2">
        <v>39987</v>
      </c>
      <c r="O277" s="2">
        <v>44026</v>
      </c>
      <c r="P277" s="2">
        <v>48222</v>
      </c>
      <c r="Q277" s="2">
        <v>52577</v>
      </c>
      <c r="R277" s="2">
        <v>56931</v>
      </c>
      <c r="S277" s="2">
        <v>61302</v>
      </c>
      <c r="T277" s="2">
        <v>137378</v>
      </c>
      <c r="U277" s="2">
        <v>153390</v>
      </c>
      <c r="V277" s="2">
        <v>168791</v>
      </c>
      <c r="W277" s="2">
        <v>184807</v>
      </c>
      <c r="X277" s="2">
        <v>201446</v>
      </c>
      <c r="Y277" s="2">
        <v>218071</v>
      </c>
      <c r="Z277" s="2">
        <v>234713</v>
      </c>
      <c r="AA277" s="2">
        <v>720928825</v>
      </c>
      <c r="AB277" s="2">
        <v>810181376</v>
      </c>
      <c r="AC277" s="2">
        <v>895336216</v>
      </c>
      <c r="AD277" s="2">
        <v>982423253</v>
      </c>
      <c r="AE277" s="2">
        <v>1070752430</v>
      </c>
      <c r="AF277" s="2">
        <v>1159968840</v>
      </c>
      <c r="AG277" s="2">
        <v>1250072473</v>
      </c>
      <c r="AH277" s="1">
        <f>(Table1[[#This Row],[2050_BUILDINGS]]/Table1[[#This Row],[2020_BUILDINGS]])-1</f>
        <v>0.72535859590770047</v>
      </c>
      <c r="AI277" s="1">
        <f>(Table1[[#This Row],[2050_DWELLINGS]]/Table1[[#This Row],[2020_DWELLINGS]])-1</f>
        <v>0.71349508050089439</v>
      </c>
      <c r="AJ277" s="1">
        <f>(Table1[[#This Row],[2050_OCCUPANTS]]/Table1[[#This Row],[2020_OCCUPANTS]])-1</f>
        <v>0.7085195591725022</v>
      </c>
      <c r="AK277" s="1">
        <f>(Table1[[#This Row],[2050_TOTAL_REPL_COST_USD]]/Table1[[#This Row],[2020_TOTAL_REPL_COST_USD]])-1</f>
        <v>0.73397488025256852</v>
      </c>
      <c r="AL277"/>
      <c r="AM277"/>
    </row>
    <row r="278" spans="1:39" x14ac:dyDescent="0.2">
      <c r="A278" t="s">
        <v>12</v>
      </c>
      <c r="B278" t="s">
        <v>100</v>
      </c>
      <c r="C278" t="s">
        <v>104</v>
      </c>
      <c r="D278" t="s">
        <v>1409</v>
      </c>
      <c r="E278" t="s">
        <v>1406</v>
      </c>
      <c r="F278" s="2">
        <v>146068</v>
      </c>
      <c r="G278" s="2">
        <v>163924</v>
      </c>
      <c r="H278" s="2">
        <v>180981</v>
      </c>
      <c r="I278" s="2">
        <v>198414</v>
      </c>
      <c r="J278" s="2">
        <v>216081</v>
      </c>
      <c r="K278" s="2">
        <v>233938</v>
      </c>
      <c r="L278" s="2">
        <v>251971</v>
      </c>
      <c r="M278" s="2">
        <v>155186</v>
      </c>
      <c r="N278" s="2">
        <v>173395</v>
      </c>
      <c r="O278" s="2">
        <v>190942</v>
      </c>
      <c r="P278" s="2">
        <v>209158</v>
      </c>
      <c r="Q278" s="2">
        <v>228030</v>
      </c>
      <c r="R278" s="2">
        <v>246922</v>
      </c>
      <c r="S278" s="2">
        <v>265819</v>
      </c>
      <c r="T278" s="2">
        <v>595680</v>
      </c>
      <c r="U278" s="2">
        <v>665137</v>
      </c>
      <c r="V278" s="2">
        <v>731918</v>
      </c>
      <c r="W278" s="2">
        <v>801372</v>
      </c>
      <c r="X278" s="2">
        <v>873490</v>
      </c>
      <c r="Y278" s="2">
        <v>945615</v>
      </c>
      <c r="Z278" s="2">
        <v>1017743</v>
      </c>
      <c r="AA278" s="2">
        <v>3126092776</v>
      </c>
      <c r="AB278" s="2">
        <v>3513109848</v>
      </c>
      <c r="AC278" s="2">
        <v>3882358408</v>
      </c>
      <c r="AD278" s="2">
        <v>4259985384</v>
      </c>
      <c r="AE278" s="2">
        <v>4642998490</v>
      </c>
      <c r="AF278" s="2">
        <v>5029858821</v>
      </c>
      <c r="AG278" s="2">
        <v>5420566369</v>
      </c>
      <c r="AH278" s="1">
        <f>(Table1[[#This Row],[2050_BUILDINGS]]/Table1[[#This Row],[2020_BUILDINGS]])-1</f>
        <v>0.7250253306679082</v>
      </c>
      <c r="AI278" s="1">
        <f>(Table1[[#This Row],[2050_DWELLINGS]]/Table1[[#This Row],[2020_DWELLINGS]])-1</f>
        <v>0.71290580335855047</v>
      </c>
      <c r="AJ278" s="1">
        <f>(Table1[[#This Row],[2050_OCCUPANTS]]/Table1[[#This Row],[2020_OCCUPANTS]])-1</f>
        <v>0.70853982003760407</v>
      </c>
      <c r="AK278" s="1">
        <f>(Table1[[#This Row],[2050_TOTAL_REPL_COST_USD]]/Table1[[#This Row],[2020_TOTAL_REPL_COST_USD]])-1</f>
        <v>0.7339748873147327</v>
      </c>
      <c r="AL278"/>
      <c r="AM278"/>
    </row>
    <row r="279" spans="1:39" x14ac:dyDescent="0.2">
      <c r="A279" t="s">
        <v>12</v>
      </c>
      <c r="B279" t="s">
        <v>100</v>
      </c>
      <c r="C279" t="s">
        <v>105</v>
      </c>
      <c r="D279" t="s">
        <v>1410</v>
      </c>
      <c r="E279" t="s">
        <v>1406</v>
      </c>
      <c r="F279" s="2">
        <v>18679</v>
      </c>
      <c r="G279" s="2">
        <v>20970</v>
      </c>
      <c r="H279" s="2">
        <v>23147</v>
      </c>
      <c r="I279" s="2">
        <v>25376</v>
      </c>
      <c r="J279" s="2">
        <v>27624</v>
      </c>
      <c r="K279" s="2">
        <v>29919</v>
      </c>
      <c r="L279" s="2">
        <v>32223</v>
      </c>
      <c r="M279" s="2">
        <v>19845</v>
      </c>
      <c r="N279" s="2">
        <v>22185</v>
      </c>
      <c r="O279" s="2">
        <v>24422</v>
      </c>
      <c r="P279" s="2">
        <v>26748</v>
      </c>
      <c r="Q279" s="2">
        <v>29156</v>
      </c>
      <c r="R279" s="2">
        <v>31581</v>
      </c>
      <c r="S279" s="2">
        <v>33996</v>
      </c>
      <c r="T279" s="2">
        <v>76186</v>
      </c>
      <c r="U279" s="2">
        <v>85070</v>
      </c>
      <c r="V279" s="2">
        <v>93615</v>
      </c>
      <c r="W279" s="2">
        <v>102494</v>
      </c>
      <c r="X279" s="2">
        <v>111721</v>
      </c>
      <c r="Y279" s="2">
        <v>120946</v>
      </c>
      <c r="Z279" s="2">
        <v>130171</v>
      </c>
      <c r="AA279" s="2">
        <v>399834702</v>
      </c>
      <c r="AB279" s="2">
        <v>449335101</v>
      </c>
      <c r="AC279" s="2">
        <v>496562866</v>
      </c>
      <c r="AD279" s="2">
        <v>544862257</v>
      </c>
      <c r="AE279" s="2">
        <v>593850541</v>
      </c>
      <c r="AF279" s="2">
        <v>643330894</v>
      </c>
      <c r="AG279" s="2">
        <v>693303316</v>
      </c>
      <c r="AH279" s="1">
        <f>(Table1[[#This Row],[2050_BUILDINGS]]/Table1[[#This Row],[2020_BUILDINGS]])-1</f>
        <v>0.72509234969752123</v>
      </c>
      <c r="AI279" s="1">
        <f>(Table1[[#This Row],[2050_DWELLINGS]]/Table1[[#This Row],[2020_DWELLINGS]])-1</f>
        <v>0.71307634164777012</v>
      </c>
      <c r="AJ279" s="1">
        <f>(Table1[[#This Row],[2050_OCCUPANTS]]/Table1[[#This Row],[2020_OCCUPANTS]])-1</f>
        <v>0.70859475494185276</v>
      </c>
      <c r="AK279" s="1">
        <f>(Table1[[#This Row],[2050_TOTAL_REPL_COST_USD]]/Table1[[#This Row],[2020_TOTAL_REPL_COST_USD]])-1</f>
        <v>0.73397484643541522</v>
      </c>
      <c r="AL279"/>
      <c r="AM279"/>
    </row>
    <row r="280" spans="1:39" x14ac:dyDescent="0.2">
      <c r="A280" t="s">
        <v>12</v>
      </c>
      <c r="B280" t="s">
        <v>100</v>
      </c>
      <c r="C280" t="s">
        <v>106</v>
      </c>
      <c r="D280" t="s">
        <v>1411</v>
      </c>
      <c r="E280" t="s">
        <v>1406</v>
      </c>
      <c r="F280" s="2">
        <v>21369</v>
      </c>
      <c r="G280" s="2">
        <v>23984</v>
      </c>
      <c r="H280" s="2">
        <v>26480</v>
      </c>
      <c r="I280" s="2">
        <v>29026</v>
      </c>
      <c r="J280" s="2">
        <v>31614</v>
      </c>
      <c r="K280" s="2">
        <v>34223</v>
      </c>
      <c r="L280" s="2">
        <v>36871</v>
      </c>
      <c r="M280" s="2">
        <v>22699</v>
      </c>
      <c r="N280" s="2">
        <v>25371</v>
      </c>
      <c r="O280" s="2">
        <v>27936</v>
      </c>
      <c r="P280" s="2">
        <v>30604</v>
      </c>
      <c r="Q280" s="2">
        <v>33367</v>
      </c>
      <c r="R280" s="2">
        <v>36131</v>
      </c>
      <c r="S280" s="2">
        <v>38908</v>
      </c>
      <c r="T280" s="2">
        <v>87169</v>
      </c>
      <c r="U280" s="2">
        <v>97340</v>
      </c>
      <c r="V280" s="2">
        <v>107110</v>
      </c>
      <c r="W280" s="2">
        <v>117270</v>
      </c>
      <c r="X280" s="2">
        <v>127832</v>
      </c>
      <c r="Y280" s="2">
        <v>138382</v>
      </c>
      <c r="Z280" s="2">
        <v>148936</v>
      </c>
      <c r="AA280" s="2">
        <v>457471090</v>
      </c>
      <c r="AB280" s="2">
        <v>514106995</v>
      </c>
      <c r="AC280" s="2">
        <v>568142678</v>
      </c>
      <c r="AD280" s="2">
        <v>623404448</v>
      </c>
      <c r="AE280" s="2">
        <v>679454418</v>
      </c>
      <c r="AF280" s="2">
        <v>736067400</v>
      </c>
      <c r="AG280" s="2">
        <v>793243375</v>
      </c>
      <c r="AH280" s="1">
        <f>(Table1[[#This Row],[2050_BUILDINGS]]/Table1[[#This Row],[2020_BUILDINGS]])-1</f>
        <v>0.72544339931676727</v>
      </c>
      <c r="AI280" s="1">
        <f>(Table1[[#This Row],[2050_DWELLINGS]]/Table1[[#This Row],[2020_DWELLINGS]])-1</f>
        <v>0.71408432089519369</v>
      </c>
      <c r="AJ280" s="1">
        <f>(Table1[[#This Row],[2050_OCCUPANTS]]/Table1[[#This Row],[2020_OCCUPANTS]])-1</f>
        <v>0.70858906262547472</v>
      </c>
      <c r="AK280" s="1">
        <f>(Table1[[#This Row],[2050_TOTAL_REPL_COST_USD]]/Table1[[#This Row],[2020_TOTAL_REPL_COST_USD]])-1</f>
        <v>0.73397487259796024</v>
      </c>
      <c r="AL280"/>
      <c r="AM280"/>
    </row>
    <row r="281" spans="1:39" x14ac:dyDescent="0.2">
      <c r="A281" t="s">
        <v>12</v>
      </c>
      <c r="B281" t="s">
        <v>100</v>
      </c>
      <c r="C281" t="s">
        <v>107</v>
      </c>
      <c r="D281" t="s">
        <v>1412</v>
      </c>
      <c r="E281" t="s">
        <v>1406</v>
      </c>
      <c r="F281" s="2">
        <v>193790</v>
      </c>
      <c r="G281" s="2">
        <v>217497</v>
      </c>
      <c r="H281" s="2">
        <v>240097</v>
      </c>
      <c r="I281" s="2">
        <v>263226</v>
      </c>
      <c r="J281" s="2">
        <v>286683</v>
      </c>
      <c r="K281" s="2">
        <v>310373</v>
      </c>
      <c r="L281" s="2">
        <v>334296</v>
      </c>
      <c r="M281" s="2">
        <v>205865</v>
      </c>
      <c r="N281" s="2">
        <v>230065</v>
      </c>
      <c r="O281" s="2">
        <v>253316</v>
      </c>
      <c r="P281" s="2">
        <v>277483</v>
      </c>
      <c r="Q281" s="2">
        <v>302526</v>
      </c>
      <c r="R281" s="2">
        <v>327616</v>
      </c>
      <c r="S281" s="2">
        <v>352684</v>
      </c>
      <c r="T281" s="2">
        <v>790300</v>
      </c>
      <c r="U281" s="2">
        <v>882436</v>
      </c>
      <c r="V281" s="2">
        <v>971045</v>
      </c>
      <c r="W281" s="2">
        <v>1063180</v>
      </c>
      <c r="X281" s="2">
        <v>1158867</v>
      </c>
      <c r="Y281" s="2">
        <v>1254560</v>
      </c>
      <c r="Z281" s="2">
        <v>1350240</v>
      </c>
      <c r="AA281" s="2">
        <v>4147419176</v>
      </c>
      <c r="AB281" s="2">
        <v>4660878675</v>
      </c>
      <c r="AC281" s="2">
        <v>5150764521</v>
      </c>
      <c r="AD281" s="2">
        <v>5651766075</v>
      </c>
      <c r="AE281" s="2">
        <v>6159913464</v>
      </c>
      <c r="AF281" s="2">
        <v>6673165009</v>
      </c>
      <c r="AG281" s="2">
        <v>7191520712</v>
      </c>
      <c r="AH281" s="1">
        <f>(Table1[[#This Row],[2050_BUILDINGS]]/Table1[[#This Row],[2020_BUILDINGS]])-1</f>
        <v>0.72504257185613286</v>
      </c>
      <c r="AI281" s="1">
        <f>(Table1[[#This Row],[2050_DWELLINGS]]/Table1[[#This Row],[2020_DWELLINGS]])-1</f>
        <v>0.71318096811016929</v>
      </c>
      <c r="AJ281" s="1">
        <f>(Table1[[#This Row],[2050_OCCUPANTS]]/Table1[[#This Row],[2020_OCCUPANTS]])-1</f>
        <v>0.7085157535113249</v>
      </c>
      <c r="AK281" s="1">
        <f>(Table1[[#This Row],[2050_TOTAL_REPL_COST_USD]]/Table1[[#This Row],[2020_TOTAL_REPL_COST_USD]])-1</f>
        <v>0.73397489060555965</v>
      </c>
      <c r="AL281"/>
      <c r="AM281"/>
    </row>
    <row r="282" spans="1:39" x14ac:dyDescent="0.2">
      <c r="A282" t="s">
        <v>12</v>
      </c>
      <c r="B282" t="s">
        <v>100</v>
      </c>
      <c r="C282" t="s">
        <v>108</v>
      </c>
      <c r="D282" t="s">
        <v>1413</v>
      </c>
      <c r="E282" t="s">
        <v>1406</v>
      </c>
      <c r="F282" s="2">
        <v>17421</v>
      </c>
      <c r="G282" s="2">
        <v>19562</v>
      </c>
      <c r="H282" s="2">
        <v>21583</v>
      </c>
      <c r="I282" s="2">
        <v>23665</v>
      </c>
      <c r="J282" s="2">
        <v>25773</v>
      </c>
      <c r="K282" s="2">
        <v>27894</v>
      </c>
      <c r="L282" s="2">
        <v>30044</v>
      </c>
      <c r="M282" s="2">
        <v>18507</v>
      </c>
      <c r="N282" s="2">
        <v>20680</v>
      </c>
      <c r="O282" s="2">
        <v>22765</v>
      </c>
      <c r="P282" s="2">
        <v>24932</v>
      </c>
      <c r="Q282" s="2">
        <v>27187</v>
      </c>
      <c r="R282" s="2">
        <v>29438</v>
      </c>
      <c r="S282" s="2">
        <v>31687</v>
      </c>
      <c r="T282" s="2">
        <v>71041</v>
      </c>
      <c r="U282" s="2">
        <v>79317</v>
      </c>
      <c r="V282" s="2">
        <v>87282</v>
      </c>
      <c r="W282" s="2">
        <v>95564</v>
      </c>
      <c r="X282" s="2">
        <v>104164</v>
      </c>
      <c r="Y282" s="2">
        <v>112768</v>
      </c>
      <c r="Z282" s="2">
        <v>121363</v>
      </c>
      <c r="AA282" s="2">
        <v>372789322</v>
      </c>
      <c r="AB282" s="2">
        <v>418941449</v>
      </c>
      <c r="AC282" s="2">
        <v>462974667</v>
      </c>
      <c r="AD282" s="2">
        <v>508007015</v>
      </c>
      <c r="AE282" s="2">
        <v>553681664</v>
      </c>
      <c r="AF282" s="2">
        <v>599815103</v>
      </c>
      <c r="AG282" s="2">
        <v>646407318</v>
      </c>
      <c r="AH282" s="1">
        <f>(Table1[[#This Row],[2050_BUILDINGS]]/Table1[[#This Row],[2020_BUILDINGS]])-1</f>
        <v>0.7245852706503646</v>
      </c>
      <c r="AI282" s="1">
        <f>(Table1[[#This Row],[2050_DWELLINGS]]/Table1[[#This Row],[2020_DWELLINGS]])-1</f>
        <v>0.71216296536445678</v>
      </c>
      <c r="AJ282" s="1">
        <f>(Table1[[#This Row],[2050_OCCUPANTS]]/Table1[[#This Row],[2020_OCCUPANTS]])-1</f>
        <v>0.70835151532213803</v>
      </c>
      <c r="AK282" s="1">
        <f>(Table1[[#This Row],[2050_TOTAL_REPL_COST_USD]]/Table1[[#This Row],[2020_TOTAL_REPL_COST_USD]])-1</f>
        <v>0.73397487495631641</v>
      </c>
      <c r="AL282"/>
      <c r="AM282"/>
    </row>
    <row r="283" spans="1:39" x14ac:dyDescent="0.2">
      <c r="A283" t="s">
        <v>12</v>
      </c>
      <c r="B283" t="s">
        <v>100</v>
      </c>
      <c r="C283" t="s">
        <v>109</v>
      </c>
      <c r="D283" t="s">
        <v>1414</v>
      </c>
      <c r="E283" t="s">
        <v>1406</v>
      </c>
      <c r="F283" s="2">
        <v>59026</v>
      </c>
      <c r="G283" s="2">
        <v>66252</v>
      </c>
      <c r="H283" s="2">
        <v>73127</v>
      </c>
      <c r="I283" s="2">
        <v>80169</v>
      </c>
      <c r="J283" s="2">
        <v>87327</v>
      </c>
      <c r="K283" s="2">
        <v>94542</v>
      </c>
      <c r="L283" s="2">
        <v>101821</v>
      </c>
      <c r="M283" s="2">
        <v>62705</v>
      </c>
      <c r="N283" s="2">
        <v>70078</v>
      </c>
      <c r="O283" s="2">
        <v>77156</v>
      </c>
      <c r="P283" s="2">
        <v>84518</v>
      </c>
      <c r="Q283" s="2">
        <v>92163</v>
      </c>
      <c r="R283" s="2">
        <v>99789</v>
      </c>
      <c r="S283" s="2">
        <v>107425</v>
      </c>
      <c r="T283" s="2">
        <v>240718</v>
      </c>
      <c r="U283" s="2">
        <v>268787</v>
      </c>
      <c r="V283" s="2">
        <v>295775</v>
      </c>
      <c r="W283" s="2">
        <v>323839</v>
      </c>
      <c r="X283" s="2">
        <v>352986</v>
      </c>
      <c r="Y283" s="2">
        <v>382132</v>
      </c>
      <c r="Z283" s="2">
        <v>411284</v>
      </c>
      <c r="AA283" s="2">
        <v>1263281337</v>
      </c>
      <c r="AB283" s="2">
        <v>1419678314</v>
      </c>
      <c r="AC283" s="2">
        <v>1568894884</v>
      </c>
      <c r="AD283" s="2">
        <v>1721497233</v>
      </c>
      <c r="AE283" s="2">
        <v>1876276161</v>
      </c>
      <c r="AF283" s="2">
        <v>2032609795</v>
      </c>
      <c r="AG283" s="2">
        <v>2190498125</v>
      </c>
      <c r="AH283" s="1">
        <f>(Table1[[#This Row],[2050_BUILDINGS]]/Table1[[#This Row],[2020_BUILDINGS]])-1</f>
        <v>0.7250194829397214</v>
      </c>
      <c r="AI283" s="1">
        <f>(Table1[[#This Row],[2050_DWELLINGS]]/Table1[[#This Row],[2020_DWELLINGS]])-1</f>
        <v>0.7131807670839645</v>
      </c>
      <c r="AJ283" s="1">
        <f>(Table1[[#This Row],[2050_OCCUPANTS]]/Table1[[#This Row],[2020_OCCUPANTS]])-1</f>
        <v>0.70857185586453864</v>
      </c>
      <c r="AK283" s="1">
        <f>(Table1[[#This Row],[2050_TOTAL_REPL_COST_USD]]/Table1[[#This Row],[2020_TOTAL_REPL_COST_USD]])-1</f>
        <v>0.73397489604487043</v>
      </c>
      <c r="AL283"/>
      <c r="AM283"/>
    </row>
    <row r="284" spans="1:39" x14ac:dyDescent="0.2">
      <c r="A284" t="s">
        <v>638</v>
      </c>
      <c r="B284" t="s">
        <v>704</v>
      </c>
      <c r="C284" t="s">
        <v>705</v>
      </c>
      <c r="D284" t="s">
        <v>1415</v>
      </c>
      <c r="E284" t="s">
        <v>1416</v>
      </c>
      <c r="F284" s="2">
        <v>1420020</v>
      </c>
      <c r="G284" s="2">
        <v>1576210</v>
      </c>
      <c r="H284" s="2">
        <v>1737508</v>
      </c>
      <c r="I284" s="2">
        <v>1903968</v>
      </c>
      <c r="J284" s="2">
        <v>2075580</v>
      </c>
      <c r="K284" s="2">
        <v>2247587</v>
      </c>
      <c r="L284" s="2">
        <v>2415776</v>
      </c>
      <c r="M284" s="2">
        <v>1559928</v>
      </c>
      <c r="N284" s="2">
        <v>1733805</v>
      </c>
      <c r="O284" s="2">
        <v>1913461</v>
      </c>
      <c r="P284" s="2">
        <v>2099082</v>
      </c>
      <c r="Q284" s="2">
        <v>2290582</v>
      </c>
      <c r="R284" s="2">
        <v>2482678</v>
      </c>
      <c r="S284" s="2">
        <v>2670899</v>
      </c>
      <c r="T284" s="2">
        <v>5256295</v>
      </c>
      <c r="U284" s="2">
        <v>5814034</v>
      </c>
      <c r="V284" s="2">
        <v>6388684</v>
      </c>
      <c r="W284" s="2">
        <v>6980226</v>
      </c>
      <c r="X284" s="2">
        <v>7588672</v>
      </c>
      <c r="Y284" s="2">
        <v>8197116</v>
      </c>
      <c r="Z284" s="2">
        <v>8788664</v>
      </c>
      <c r="AA284" s="2">
        <v>59188811227</v>
      </c>
      <c r="AB284" s="2">
        <v>66153209217</v>
      </c>
      <c r="AC284" s="2">
        <v>73372663082</v>
      </c>
      <c r="AD284" s="2">
        <v>80859225778</v>
      </c>
      <c r="AE284" s="2">
        <v>88604882724</v>
      </c>
      <c r="AF284" s="2">
        <v>96402106514</v>
      </c>
      <c r="AG284" s="2">
        <v>104102019333</v>
      </c>
      <c r="AH284" s="1">
        <f>(Table1[[#This Row],[2050_BUILDINGS]]/Table1[[#This Row],[2020_BUILDINGS]])-1</f>
        <v>0.70122674328530588</v>
      </c>
      <c r="AI284" s="1">
        <f>(Table1[[#This Row],[2050_DWELLINGS]]/Table1[[#This Row],[2020_DWELLINGS]])-1</f>
        <v>0.71219376791749367</v>
      </c>
      <c r="AJ284" s="1">
        <f>(Table1[[#This Row],[2050_OCCUPANTS]]/Table1[[#This Row],[2020_OCCUPANTS]])-1</f>
        <v>0.67202639882274484</v>
      </c>
      <c r="AK284" s="1">
        <f>(Table1[[#This Row],[2050_TOTAL_REPL_COST_USD]]/Table1[[#This Row],[2020_TOTAL_REPL_COST_USD]])-1</f>
        <v>0.75881247105554417</v>
      </c>
      <c r="AL284"/>
      <c r="AM284"/>
    </row>
    <row r="285" spans="1:39" x14ac:dyDescent="0.2">
      <c r="A285" t="s">
        <v>638</v>
      </c>
      <c r="B285" t="s">
        <v>704</v>
      </c>
      <c r="C285" t="s">
        <v>706</v>
      </c>
      <c r="D285" t="s">
        <v>1417</v>
      </c>
      <c r="E285" t="s">
        <v>1418</v>
      </c>
      <c r="F285" s="2">
        <v>317043</v>
      </c>
      <c r="G285" s="2">
        <v>352309</v>
      </c>
      <c r="H285" s="2">
        <v>388759</v>
      </c>
      <c r="I285" s="2">
        <v>426405</v>
      </c>
      <c r="J285" s="2">
        <v>465229</v>
      </c>
      <c r="K285" s="2">
        <v>504187</v>
      </c>
      <c r="L285" s="2">
        <v>542347</v>
      </c>
      <c r="M285" s="2">
        <v>332001</v>
      </c>
      <c r="N285" s="2">
        <v>368995</v>
      </c>
      <c r="O285" s="2">
        <v>407242</v>
      </c>
      <c r="P285" s="2">
        <v>446749</v>
      </c>
      <c r="Q285" s="2">
        <v>487493</v>
      </c>
      <c r="R285" s="2">
        <v>528382</v>
      </c>
      <c r="S285" s="2">
        <v>568445</v>
      </c>
      <c r="T285" s="2">
        <v>1118698</v>
      </c>
      <c r="U285" s="2">
        <v>1237406</v>
      </c>
      <c r="V285" s="2">
        <v>1359708</v>
      </c>
      <c r="W285" s="2">
        <v>1485610</v>
      </c>
      <c r="X285" s="2">
        <v>1615097</v>
      </c>
      <c r="Y285" s="2">
        <v>1744597</v>
      </c>
      <c r="Z285" s="2">
        <v>1870496</v>
      </c>
      <c r="AA285" s="2">
        <v>8799569108</v>
      </c>
      <c r="AB285" s="2">
        <v>9792019101</v>
      </c>
      <c r="AC285" s="2">
        <v>10818323161</v>
      </c>
      <c r="AD285" s="2">
        <v>11879516382</v>
      </c>
      <c r="AE285" s="2">
        <v>12974910479</v>
      </c>
      <c r="AF285" s="2">
        <v>14074733090</v>
      </c>
      <c r="AG285" s="2">
        <v>15154248578</v>
      </c>
      <c r="AH285" s="1">
        <f>(Table1[[#This Row],[2050_BUILDINGS]]/Table1[[#This Row],[2020_BUILDINGS]])-1</f>
        <v>0.71064177414420127</v>
      </c>
      <c r="AI285" s="1">
        <f>(Table1[[#This Row],[2050_DWELLINGS]]/Table1[[#This Row],[2020_DWELLINGS]])-1</f>
        <v>0.71217857777536819</v>
      </c>
      <c r="AJ285" s="1">
        <f>(Table1[[#This Row],[2050_OCCUPANTS]]/Table1[[#This Row],[2020_OCCUPANTS]])-1</f>
        <v>0.67202944851961832</v>
      </c>
      <c r="AK285" s="1">
        <f>(Table1[[#This Row],[2050_TOTAL_REPL_COST_USD]]/Table1[[#This Row],[2020_TOTAL_REPL_COST_USD]])-1</f>
        <v>0.72215802751327174</v>
      </c>
      <c r="AL285"/>
      <c r="AM285"/>
    </row>
    <row r="286" spans="1:39" x14ac:dyDescent="0.2">
      <c r="A286" t="s">
        <v>638</v>
      </c>
      <c r="B286" t="s">
        <v>704</v>
      </c>
      <c r="C286" t="s">
        <v>707</v>
      </c>
      <c r="D286" t="s">
        <v>12</v>
      </c>
      <c r="E286" t="s">
        <v>1419</v>
      </c>
      <c r="F286" s="2">
        <v>773396</v>
      </c>
      <c r="G286" s="2">
        <v>858820</v>
      </c>
      <c r="H286" s="2">
        <v>947071</v>
      </c>
      <c r="I286" s="2">
        <v>1038177</v>
      </c>
      <c r="J286" s="2">
        <v>1132116</v>
      </c>
      <c r="K286" s="2">
        <v>1226314</v>
      </c>
      <c r="L286" s="2">
        <v>1318485</v>
      </c>
      <c r="M286" s="2">
        <v>833594</v>
      </c>
      <c r="N286" s="2">
        <v>926500</v>
      </c>
      <c r="O286" s="2">
        <v>1022509</v>
      </c>
      <c r="P286" s="2">
        <v>1121698</v>
      </c>
      <c r="Q286" s="2">
        <v>1224026</v>
      </c>
      <c r="R286" s="2">
        <v>1326680</v>
      </c>
      <c r="S286" s="2">
        <v>1427277</v>
      </c>
      <c r="T286" s="2">
        <v>2808846</v>
      </c>
      <c r="U286" s="2">
        <v>3106890</v>
      </c>
      <c r="V286" s="2">
        <v>3413966</v>
      </c>
      <c r="W286" s="2">
        <v>3730071</v>
      </c>
      <c r="X286" s="2">
        <v>4055211</v>
      </c>
      <c r="Y286" s="2">
        <v>4380353</v>
      </c>
      <c r="Z286" s="2">
        <v>4696454</v>
      </c>
      <c r="AA286" s="2">
        <v>27915115379</v>
      </c>
      <c r="AB286" s="2">
        <v>31161133255</v>
      </c>
      <c r="AC286" s="2">
        <v>34523789911</v>
      </c>
      <c r="AD286" s="2">
        <v>38008089798</v>
      </c>
      <c r="AE286" s="2">
        <v>41610705216</v>
      </c>
      <c r="AF286" s="2">
        <v>45234731431</v>
      </c>
      <c r="AG286" s="2">
        <v>48807615252</v>
      </c>
      <c r="AH286" s="1">
        <f>(Table1[[#This Row],[2050_BUILDINGS]]/Table1[[#This Row],[2020_BUILDINGS]])-1</f>
        <v>0.70479935246626568</v>
      </c>
      <c r="AI286" s="1">
        <f>(Table1[[#This Row],[2050_DWELLINGS]]/Table1[[#This Row],[2020_DWELLINGS]])-1</f>
        <v>0.71219682483319224</v>
      </c>
      <c r="AJ286" s="1">
        <f>(Table1[[#This Row],[2050_OCCUPANTS]]/Table1[[#This Row],[2020_OCCUPANTS]])-1</f>
        <v>0.67202260287676863</v>
      </c>
      <c r="AK286" s="1">
        <f>(Table1[[#This Row],[2050_TOTAL_REPL_COST_USD]]/Table1[[#This Row],[2020_TOTAL_REPL_COST_USD]])-1</f>
        <v>0.74842964427498027</v>
      </c>
      <c r="AL286"/>
      <c r="AM286"/>
    </row>
    <row r="287" spans="1:39" x14ac:dyDescent="0.2">
      <c r="A287" t="s">
        <v>638</v>
      </c>
      <c r="B287" t="s">
        <v>704</v>
      </c>
      <c r="C287" t="s">
        <v>708</v>
      </c>
      <c r="D287" t="s">
        <v>1420</v>
      </c>
      <c r="E287" t="s">
        <v>1421</v>
      </c>
      <c r="F287" s="2">
        <v>794822</v>
      </c>
      <c r="G287" s="2">
        <v>882731</v>
      </c>
      <c r="H287" s="2">
        <v>973552</v>
      </c>
      <c r="I287" s="2">
        <v>1067324</v>
      </c>
      <c r="J287" s="2">
        <v>1164001</v>
      </c>
      <c r="K287" s="2">
        <v>1260957</v>
      </c>
      <c r="L287" s="2">
        <v>1355840</v>
      </c>
      <c r="M287" s="2">
        <v>852464</v>
      </c>
      <c r="N287" s="2">
        <v>947462</v>
      </c>
      <c r="O287" s="2">
        <v>1045646</v>
      </c>
      <c r="P287" s="2">
        <v>1147080</v>
      </c>
      <c r="Q287" s="2">
        <v>1251724</v>
      </c>
      <c r="R287" s="2">
        <v>1356705</v>
      </c>
      <c r="S287" s="2">
        <v>1459563</v>
      </c>
      <c r="T287" s="2">
        <v>2872395</v>
      </c>
      <c r="U287" s="2">
        <v>3177189</v>
      </c>
      <c r="V287" s="2">
        <v>3491213</v>
      </c>
      <c r="W287" s="2">
        <v>3814471</v>
      </c>
      <c r="X287" s="2">
        <v>4146965</v>
      </c>
      <c r="Y287" s="2">
        <v>4479463</v>
      </c>
      <c r="Z287" s="2">
        <v>4802732</v>
      </c>
      <c r="AA287" s="2">
        <v>27457926333</v>
      </c>
      <c r="AB287" s="2">
        <v>30637583719</v>
      </c>
      <c r="AC287" s="2">
        <v>33930720327</v>
      </c>
      <c r="AD287" s="2">
        <v>37342026049</v>
      </c>
      <c r="AE287" s="2">
        <v>40868382345</v>
      </c>
      <c r="AF287" s="2">
        <v>44414803656</v>
      </c>
      <c r="AG287" s="2">
        <v>47909125383</v>
      </c>
      <c r="AH287" s="1">
        <f>(Table1[[#This Row],[2050_BUILDINGS]]/Table1[[#This Row],[2020_BUILDINGS]])-1</f>
        <v>0.70584105623649074</v>
      </c>
      <c r="AI287" s="1">
        <f>(Table1[[#This Row],[2050_DWELLINGS]]/Table1[[#This Row],[2020_DWELLINGS]])-1</f>
        <v>0.71216966346965971</v>
      </c>
      <c r="AJ287" s="1">
        <f>(Table1[[#This Row],[2050_OCCUPANTS]]/Table1[[#This Row],[2020_OCCUPANTS]])-1</f>
        <v>0.67203048327266957</v>
      </c>
      <c r="AK287" s="1">
        <f>(Table1[[#This Row],[2050_TOTAL_REPL_COST_USD]]/Table1[[#This Row],[2020_TOTAL_REPL_COST_USD]])-1</f>
        <v>0.74481950319099499</v>
      </c>
      <c r="AL287"/>
      <c r="AM287"/>
    </row>
    <row r="288" spans="1:39" x14ac:dyDescent="0.2">
      <c r="A288" t="s">
        <v>638</v>
      </c>
      <c r="B288" t="s">
        <v>704</v>
      </c>
      <c r="C288" t="s">
        <v>709</v>
      </c>
      <c r="D288" t="s">
        <v>1422</v>
      </c>
      <c r="E288" t="s">
        <v>1423</v>
      </c>
      <c r="F288" s="2">
        <v>878399</v>
      </c>
      <c r="G288" s="2">
        <v>975494</v>
      </c>
      <c r="H288" s="2">
        <v>1075782</v>
      </c>
      <c r="I288" s="2">
        <v>1179336</v>
      </c>
      <c r="J288" s="2">
        <v>1286099</v>
      </c>
      <c r="K288" s="2">
        <v>1393156</v>
      </c>
      <c r="L288" s="2">
        <v>1497916</v>
      </c>
      <c r="M288" s="2">
        <v>944845</v>
      </c>
      <c r="N288" s="2">
        <v>1050155</v>
      </c>
      <c r="O288" s="2">
        <v>1158971</v>
      </c>
      <c r="P288" s="2">
        <v>1271412</v>
      </c>
      <c r="Q288" s="2">
        <v>1387377</v>
      </c>
      <c r="R288" s="2">
        <v>1503739</v>
      </c>
      <c r="S288" s="2">
        <v>1617747</v>
      </c>
      <c r="T288" s="2">
        <v>3183715</v>
      </c>
      <c r="U288" s="2">
        <v>3521534</v>
      </c>
      <c r="V288" s="2">
        <v>3869590</v>
      </c>
      <c r="W288" s="2">
        <v>4227884</v>
      </c>
      <c r="X288" s="2">
        <v>4596418</v>
      </c>
      <c r="Y288" s="2">
        <v>4964954</v>
      </c>
      <c r="Z288" s="2">
        <v>5323247</v>
      </c>
      <c r="AA288" s="2">
        <v>31194135175</v>
      </c>
      <c r="AB288" s="2">
        <v>34813663948</v>
      </c>
      <c r="AC288" s="2">
        <v>38562795994</v>
      </c>
      <c r="AD288" s="2">
        <v>42446986496</v>
      </c>
      <c r="AE288" s="2">
        <v>46462608043</v>
      </c>
      <c r="AF288" s="2">
        <v>50501568839</v>
      </c>
      <c r="AG288" s="2">
        <v>54482321930</v>
      </c>
      <c r="AH288" s="1">
        <f>(Table1[[#This Row],[2050_BUILDINGS]]/Table1[[#This Row],[2020_BUILDINGS]])-1</f>
        <v>0.70527971912536325</v>
      </c>
      <c r="AI288" s="1">
        <f>(Table1[[#This Row],[2050_DWELLINGS]]/Table1[[#This Row],[2020_DWELLINGS]])-1</f>
        <v>0.71218242145537092</v>
      </c>
      <c r="AJ288" s="1">
        <f>(Table1[[#This Row],[2050_OCCUPANTS]]/Table1[[#This Row],[2020_OCCUPANTS]])-1</f>
        <v>0.67202372071620742</v>
      </c>
      <c r="AK288" s="1">
        <f>(Table1[[#This Row],[2050_TOTAL_REPL_COST_USD]]/Table1[[#This Row],[2020_TOTAL_REPL_COST_USD]])-1</f>
        <v>0.74655657623949501</v>
      </c>
      <c r="AL288"/>
      <c r="AM288"/>
    </row>
    <row r="289" spans="1:39" x14ac:dyDescent="0.2">
      <c r="A289" t="s">
        <v>638</v>
      </c>
      <c r="B289" t="s">
        <v>704</v>
      </c>
      <c r="C289" t="s">
        <v>710</v>
      </c>
      <c r="D289" t="s">
        <v>1424</v>
      </c>
      <c r="E289" t="s">
        <v>1425</v>
      </c>
      <c r="F289" s="2">
        <v>1732941</v>
      </c>
      <c r="G289" s="2">
        <v>1923917</v>
      </c>
      <c r="H289" s="2">
        <v>2121134</v>
      </c>
      <c r="I289" s="2">
        <v>2324695</v>
      </c>
      <c r="J289" s="2">
        <v>2534561</v>
      </c>
      <c r="K289" s="2">
        <v>2744972</v>
      </c>
      <c r="L289" s="2">
        <v>2950739</v>
      </c>
      <c r="M289" s="2">
        <v>1886086</v>
      </c>
      <c r="N289" s="2">
        <v>2096314</v>
      </c>
      <c r="O289" s="2">
        <v>2313558</v>
      </c>
      <c r="P289" s="2">
        <v>2537970</v>
      </c>
      <c r="Q289" s="2">
        <v>2769496</v>
      </c>
      <c r="R289" s="2">
        <v>3001765</v>
      </c>
      <c r="S289" s="2">
        <v>3229325</v>
      </c>
      <c r="T289" s="2">
        <v>6355296</v>
      </c>
      <c r="U289" s="2">
        <v>7029657</v>
      </c>
      <c r="V289" s="2">
        <v>7724442</v>
      </c>
      <c r="W289" s="2">
        <v>8439671</v>
      </c>
      <c r="X289" s="2">
        <v>9175320</v>
      </c>
      <c r="Y289" s="2">
        <v>9910992</v>
      </c>
      <c r="Z289" s="2">
        <v>10626213</v>
      </c>
      <c r="AA289" s="2">
        <v>67435100193</v>
      </c>
      <c r="AB289" s="2">
        <v>75336751597</v>
      </c>
      <c r="AC289" s="2">
        <v>83525866329</v>
      </c>
      <c r="AD289" s="2">
        <v>92015594329</v>
      </c>
      <c r="AE289" s="2">
        <v>100797191552</v>
      </c>
      <c r="AF289" s="2">
        <v>109635048889</v>
      </c>
      <c r="AG289" s="2">
        <v>118357544709</v>
      </c>
      <c r="AH289" s="1">
        <f>(Table1[[#This Row],[2050_BUILDINGS]]/Table1[[#This Row],[2020_BUILDINGS]])-1</f>
        <v>0.7027348305568395</v>
      </c>
      <c r="AI289" s="1">
        <f>(Table1[[#This Row],[2050_DWELLINGS]]/Table1[[#This Row],[2020_DWELLINGS]])-1</f>
        <v>0.71218332568080145</v>
      </c>
      <c r="AJ289" s="1">
        <f>(Table1[[#This Row],[2050_OCCUPANTS]]/Table1[[#This Row],[2020_OCCUPANTS]])-1</f>
        <v>0.67202487500188823</v>
      </c>
      <c r="AK289" s="1">
        <f>(Table1[[#This Row],[2050_TOTAL_REPL_COST_USD]]/Table1[[#This Row],[2020_TOTAL_REPL_COST_USD]])-1</f>
        <v>0.75513262930223868</v>
      </c>
      <c r="AL289"/>
      <c r="AM289"/>
    </row>
    <row r="290" spans="1:39" x14ac:dyDescent="0.2">
      <c r="A290" t="s">
        <v>638</v>
      </c>
      <c r="B290" t="s">
        <v>704</v>
      </c>
      <c r="C290" t="s">
        <v>711</v>
      </c>
      <c r="D290" t="s">
        <v>1426</v>
      </c>
      <c r="E290" t="s">
        <v>1427</v>
      </c>
      <c r="F290" s="2">
        <v>730346</v>
      </c>
      <c r="G290" s="2">
        <v>811191</v>
      </c>
      <c r="H290" s="2">
        <v>894715</v>
      </c>
      <c r="I290" s="2">
        <v>980950</v>
      </c>
      <c r="J290" s="2">
        <v>1069878</v>
      </c>
      <c r="K290" s="2">
        <v>1159058</v>
      </c>
      <c r="L290" s="2">
        <v>1246349</v>
      </c>
      <c r="M290" s="2">
        <v>780048</v>
      </c>
      <c r="N290" s="2">
        <v>866985</v>
      </c>
      <c r="O290" s="2">
        <v>956857</v>
      </c>
      <c r="P290" s="2">
        <v>1049659</v>
      </c>
      <c r="Q290" s="2">
        <v>1145404</v>
      </c>
      <c r="R290" s="2">
        <v>1241463</v>
      </c>
      <c r="S290" s="2">
        <v>1335605</v>
      </c>
      <c r="T290" s="2">
        <v>2628437</v>
      </c>
      <c r="U290" s="2">
        <v>2907342</v>
      </c>
      <c r="V290" s="2">
        <v>3194692</v>
      </c>
      <c r="W290" s="2">
        <v>3490500</v>
      </c>
      <c r="X290" s="2">
        <v>3794754</v>
      </c>
      <c r="Y290" s="2">
        <v>4099009</v>
      </c>
      <c r="Z290" s="2">
        <v>4394814</v>
      </c>
      <c r="AA290" s="2">
        <v>24315715233</v>
      </c>
      <c r="AB290" s="2">
        <v>27123750100</v>
      </c>
      <c r="AC290" s="2">
        <v>30031544208</v>
      </c>
      <c r="AD290" s="2">
        <v>33043114159</v>
      </c>
      <c r="AE290" s="2">
        <v>36155789148</v>
      </c>
      <c r="AF290" s="2">
        <v>39285648510</v>
      </c>
      <c r="AG290" s="2">
        <v>42368316355</v>
      </c>
      <c r="AH290" s="1">
        <f>(Table1[[#This Row],[2050_BUILDINGS]]/Table1[[#This Row],[2020_BUILDINGS]])-1</f>
        <v>0.70651855421950693</v>
      </c>
      <c r="AI290" s="1">
        <f>(Table1[[#This Row],[2050_DWELLINGS]]/Table1[[#This Row],[2020_DWELLINGS]])-1</f>
        <v>0.71220873587266431</v>
      </c>
      <c r="AJ290" s="1">
        <f>(Table1[[#This Row],[2050_OCCUPANTS]]/Table1[[#This Row],[2020_OCCUPANTS]])-1</f>
        <v>0.67202561826667329</v>
      </c>
      <c r="AK290" s="1">
        <f>(Table1[[#This Row],[2050_TOTAL_REPL_COST_USD]]/Table1[[#This Row],[2020_TOTAL_REPL_COST_USD]])-1</f>
        <v>0.74242525662991676</v>
      </c>
      <c r="AL290"/>
      <c r="AM290"/>
    </row>
    <row r="291" spans="1:39" x14ac:dyDescent="0.2">
      <c r="A291" t="s">
        <v>638</v>
      </c>
      <c r="B291" t="s">
        <v>704</v>
      </c>
      <c r="C291" t="s">
        <v>712</v>
      </c>
      <c r="D291" t="s">
        <v>1428</v>
      </c>
      <c r="E291" t="s">
        <v>1429</v>
      </c>
      <c r="F291" s="2">
        <v>766838</v>
      </c>
      <c r="G291" s="2">
        <v>851706</v>
      </c>
      <c r="H291" s="2">
        <v>939385</v>
      </c>
      <c r="I291" s="2">
        <v>1029909</v>
      </c>
      <c r="J291" s="2">
        <v>1123251</v>
      </c>
      <c r="K291" s="2">
        <v>1216878</v>
      </c>
      <c r="L291" s="2">
        <v>1308486</v>
      </c>
      <c r="M291" s="2">
        <v>820820</v>
      </c>
      <c r="N291" s="2">
        <v>912311</v>
      </c>
      <c r="O291" s="2">
        <v>1006856</v>
      </c>
      <c r="P291" s="2">
        <v>1104514</v>
      </c>
      <c r="Q291" s="2">
        <v>1205273</v>
      </c>
      <c r="R291" s="2">
        <v>1306363</v>
      </c>
      <c r="S291" s="2">
        <v>1405399</v>
      </c>
      <c r="T291" s="2">
        <v>2765823</v>
      </c>
      <c r="U291" s="2">
        <v>3059305</v>
      </c>
      <c r="V291" s="2">
        <v>3361673</v>
      </c>
      <c r="W291" s="2">
        <v>3672940</v>
      </c>
      <c r="X291" s="2">
        <v>3993102</v>
      </c>
      <c r="Y291" s="2">
        <v>4313263</v>
      </c>
      <c r="Z291" s="2">
        <v>4624530</v>
      </c>
      <c r="AA291" s="2">
        <v>26159126456</v>
      </c>
      <c r="AB291" s="2">
        <v>29180004052</v>
      </c>
      <c r="AC291" s="2">
        <v>32308200136</v>
      </c>
      <c r="AD291" s="2">
        <v>35548035133</v>
      </c>
      <c r="AE291" s="2">
        <v>38896636175</v>
      </c>
      <c r="AF291" s="2">
        <v>42263721487</v>
      </c>
      <c r="AG291" s="2">
        <v>45580032331</v>
      </c>
      <c r="AH291" s="1">
        <f>(Table1[[#This Row],[2050_BUILDINGS]]/Table1[[#This Row],[2020_BUILDINGS]])-1</f>
        <v>0.70633953977241615</v>
      </c>
      <c r="AI291" s="1">
        <f>(Table1[[#This Row],[2050_DWELLINGS]]/Table1[[#This Row],[2020_DWELLINGS]])-1</f>
        <v>0.71218903048171334</v>
      </c>
      <c r="AJ291" s="1">
        <f>(Table1[[#This Row],[2050_OCCUPANTS]]/Table1[[#This Row],[2020_OCCUPANTS]])-1</f>
        <v>0.67202673489952169</v>
      </c>
      <c r="AK291" s="1">
        <f>(Table1[[#This Row],[2050_TOTAL_REPL_COST_USD]]/Table1[[#This Row],[2020_TOTAL_REPL_COST_USD]])-1</f>
        <v>0.74241415926736787</v>
      </c>
      <c r="AL291"/>
      <c r="AM291"/>
    </row>
    <row r="292" spans="1:39" x14ac:dyDescent="0.2">
      <c r="A292" t="s">
        <v>638</v>
      </c>
      <c r="B292" t="s">
        <v>704</v>
      </c>
      <c r="C292" t="s">
        <v>713</v>
      </c>
      <c r="D292" t="s">
        <v>1430</v>
      </c>
      <c r="E292" t="s">
        <v>1431</v>
      </c>
      <c r="F292" s="2">
        <v>917040</v>
      </c>
      <c r="G292" s="2">
        <v>1019026</v>
      </c>
      <c r="H292" s="2">
        <v>1124397</v>
      </c>
      <c r="I292" s="2">
        <v>1233230</v>
      </c>
      <c r="J292" s="2">
        <v>1345489</v>
      </c>
      <c r="K292" s="2">
        <v>1458082</v>
      </c>
      <c r="L292" s="2">
        <v>1568370</v>
      </c>
      <c r="M292" s="2">
        <v>962967</v>
      </c>
      <c r="N292" s="2">
        <v>1070302</v>
      </c>
      <c r="O292" s="2">
        <v>1181218</v>
      </c>
      <c r="P292" s="2">
        <v>1295804</v>
      </c>
      <c r="Q292" s="2">
        <v>1414013</v>
      </c>
      <c r="R292" s="2">
        <v>1532590</v>
      </c>
      <c r="S292" s="2">
        <v>1648779</v>
      </c>
      <c r="T292" s="2">
        <v>3244787</v>
      </c>
      <c r="U292" s="2">
        <v>3589097</v>
      </c>
      <c r="V292" s="2">
        <v>3943830</v>
      </c>
      <c r="W292" s="2">
        <v>4309005</v>
      </c>
      <c r="X292" s="2">
        <v>4684603</v>
      </c>
      <c r="Y292" s="2">
        <v>5060201</v>
      </c>
      <c r="Z292" s="2">
        <v>5425368</v>
      </c>
      <c r="AA292" s="2">
        <v>26108503690</v>
      </c>
      <c r="AB292" s="2">
        <v>29060416191</v>
      </c>
      <c r="AC292" s="2">
        <v>32113464742</v>
      </c>
      <c r="AD292" s="2">
        <v>35270849031</v>
      </c>
      <c r="AE292" s="2">
        <v>38530441421</v>
      </c>
      <c r="AF292" s="2">
        <v>41803723140</v>
      </c>
      <c r="AG292" s="2">
        <v>45017744976</v>
      </c>
      <c r="AH292" s="1">
        <f>(Table1[[#This Row],[2050_BUILDINGS]]/Table1[[#This Row],[2020_BUILDINGS]])-1</f>
        <v>0.7102525516880398</v>
      </c>
      <c r="AI292" s="1">
        <f>(Table1[[#This Row],[2050_DWELLINGS]]/Table1[[#This Row],[2020_DWELLINGS]])-1</f>
        <v>0.7121863989108661</v>
      </c>
      <c r="AJ292" s="1">
        <f>(Table1[[#This Row],[2050_OCCUPANTS]]/Table1[[#This Row],[2020_OCCUPANTS]])-1</f>
        <v>0.672025929591064</v>
      </c>
      <c r="AK292" s="1">
        <f>(Table1[[#This Row],[2050_TOTAL_REPL_COST_USD]]/Table1[[#This Row],[2020_TOTAL_REPL_COST_USD]])-1</f>
        <v>0.72425603207749356</v>
      </c>
      <c r="AL292"/>
      <c r="AM292"/>
    </row>
    <row r="293" spans="1:39" x14ac:dyDescent="0.2">
      <c r="A293" t="s">
        <v>638</v>
      </c>
      <c r="B293" t="s">
        <v>704</v>
      </c>
      <c r="C293" t="s">
        <v>714</v>
      </c>
      <c r="D293" t="s">
        <v>1432</v>
      </c>
      <c r="E293" t="s">
        <v>1433</v>
      </c>
      <c r="F293" s="2">
        <v>227060</v>
      </c>
      <c r="G293" s="2">
        <v>252306</v>
      </c>
      <c r="H293" s="2">
        <v>278403</v>
      </c>
      <c r="I293" s="2">
        <v>305340</v>
      </c>
      <c r="J293" s="2">
        <v>333107</v>
      </c>
      <c r="K293" s="2">
        <v>360991</v>
      </c>
      <c r="L293" s="2">
        <v>388281</v>
      </c>
      <c r="M293" s="2">
        <v>238552</v>
      </c>
      <c r="N293" s="2">
        <v>265150</v>
      </c>
      <c r="O293" s="2">
        <v>292631</v>
      </c>
      <c r="P293" s="2">
        <v>321018</v>
      </c>
      <c r="Q293" s="2">
        <v>350291</v>
      </c>
      <c r="R293" s="2">
        <v>379676</v>
      </c>
      <c r="S293" s="2">
        <v>408467</v>
      </c>
      <c r="T293" s="2">
        <v>803855</v>
      </c>
      <c r="U293" s="2">
        <v>889146</v>
      </c>
      <c r="V293" s="2">
        <v>977032</v>
      </c>
      <c r="W293" s="2">
        <v>1067490</v>
      </c>
      <c r="X293" s="2">
        <v>1160550</v>
      </c>
      <c r="Y293" s="2">
        <v>1253597</v>
      </c>
      <c r="Z293" s="2">
        <v>1344066</v>
      </c>
      <c r="AA293" s="2">
        <v>6504912928</v>
      </c>
      <c r="AB293" s="2">
        <v>7242092235</v>
      </c>
      <c r="AC293" s="2">
        <v>8004631624</v>
      </c>
      <c r="AD293" s="2">
        <v>8793358464</v>
      </c>
      <c r="AE293" s="2">
        <v>9607722619</v>
      </c>
      <c r="AF293" s="2">
        <v>10425626583</v>
      </c>
      <c r="AG293" s="2">
        <v>11228998911</v>
      </c>
      <c r="AH293" s="1">
        <f>(Table1[[#This Row],[2050_BUILDINGS]]/Table1[[#This Row],[2020_BUILDINGS]])-1</f>
        <v>0.7100369946269709</v>
      </c>
      <c r="AI293" s="1">
        <f>(Table1[[#This Row],[2050_DWELLINGS]]/Table1[[#This Row],[2020_DWELLINGS]])-1</f>
        <v>0.71227656863073885</v>
      </c>
      <c r="AJ293" s="1">
        <f>(Table1[[#This Row],[2050_OCCUPANTS]]/Table1[[#This Row],[2020_OCCUPANTS]])-1</f>
        <v>0.67202542747137239</v>
      </c>
      <c r="AK293" s="1">
        <f>(Table1[[#This Row],[2050_TOTAL_REPL_COST_USD]]/Table1[[#This Row],[2020_TOTAL_REPL_COST_USD]])-1</f>
        <v>0.7262335461348699</v>
      </c>
      <c r="AL293"/>
      <c r="AM293"/>
    </row>
    <row r="294" spans="1:39" x14ac:dyDescent="0.2">
      <c r="A294" t="s">
        <v>638</v>
      </c>
      <c r="B294" t="s">
        <v>715</v>
      </c>
      <c r="C294" t="s">
        <v>716</v>
      </c>
      <c r="D294" t="s">
        <v>1434</v>
      </c>
      <c r="E294" t="s">
        <v>1435</v>
      </c>
      <c r="F294" s="2">
        <v>188089</v>
      </c>
      <c r="G294" s="2">
        <v>214980</v>
      </c>
      <c r="H294" s="2">
        <v>243139</v>
      </c>
      <c r="I294" s="2">
        <v>272486</v>
      </c>
      <c r="J294" s="2">
        <v>304471</v>
      </c>
      <c r="K294" s="2">
        <v>334842</v>
      </c>
      <c r="L294" s="2">
        <v>367860</v>
      </c>
      <c r="M294" s="2">
        <v>196150</v>
      </c>
      <c r="N294" s="2">
        <v>224287</v>
      </c>
      <c r="O294" s="2">
        <v>253795</v>
      </c>
      <c r="P294" s="2">
        <v>284620</v>
      </c>
      <c r="Q294" s="2">
        <v>318243</v>
      </c>
      <c r="R294" s="2">
        <v>350237</v>
      </c>
      <c r="S294" s="2">
        <v>385055</v>
      </c>
      <c r="T294" s="2">
        <v>1161332</v>
      </c>
      <c r="U294" s="2">
        <v>1329764</v>
      </c>
      <c r="V294" s="2">
        <v>1507073</v>
      </c>
      <c r="W294" s="2">
        <v>1693235</v>
      </c>
      <c r="X294" s="2">
        <v>1897132</v>
      </c>
      <c r="Y294" s="2">
        <v>2092167</v>
      </c>
      <c r="Z294" s="2">
        <v>2304934</v>
      </c>
      <c r="AA294" s="2">
        <v>4641661288</v>
      </c>
      <c r="AB294" s="2">
        <v>5329016506</v>
      </c>
      <c r="AC294" s="2">
        <v>6057863020</v>
      </c>
      <c r="AD294" s="2">
        <v>6830189036</v>
      </c>
      <c r="AE294" s="2">
        <v>7682445820</v>
      </c>
      <c r="AF294" s="2">
        <v>8505064084</v>
      </c>
      <c r="AG294" s="2">
        <v>9407325910</v>
      </c>
      <c r="AH294" s="1">
        <f>(Table1[[#This Row],[2050_BUILDINGS]]/Table1[[#This Row],[2020_BUILDINGS]])-1</f>
        <v>0.9557762548580726</v>
      </c>
      <c r="AI294" s="1">
        <f>(Table1[[#This Row],[2050_DWELLINGS]]/Table1[[#This Row],[2020_DWELLINGS]])-1</f>
        <v>0.96306398164669904</v>
      </c>
      <c r="AJ294" s="1">
        <f>(Table1[[#This Row],[2050_OCCUPANTS]]/Table1[[#This Row],[2020_OCCUPANTS]])-1</f>
        <v>0.98473304791394711</v>
      </c>
      <c r="AK294" s="1">
        <f>(Table1[[#This Row],[2050_TOTAL_REPL_COST_USD]]/Table1[[#This Row],[2020_TOTAL_REPL_COST_USD]])-1</f>
        <v>1.0267152914239097</v>
      </c>
      <c r="AL294"/>
      <c r="AM294"/>
    </row>
    <row r="295" spans="1:39" x14ac:dyDescent="0.2">
      <c r="A295" t="s">
        <v>638</v>
      </c>
      <c r="B295" t="s">
        <v>715</v>
      </c>
      <c r="C295" t="s">
        <v>717</v>
      </c>
      <c r="D295" t="s">
        <v>1436</v>
      </c>
      <c r="E295" t="s">
        <v>1437</v>
      </c>
      <c r="F295" s="2">
        <v>319193</v>
      </c>
      <c r="G295" s="2">
        <v>364501</v>
      </c>
      <c r="H295" s="2">
        <v>411834</v>
      </c>
      <c r="I295" s="2">
        <v>461048</v>
      </c>
      <c r="J295" s="2">
        <v>514485</v>
      </c>
      <c r="K295" s="2">
        <v>565108</v>
      </c>
      <c r="L295" s="2">
        <v>619979</v>
      </c>
      <c r="M295" s="2">
        <v>337672</v>
      </c>
      <c r="N295" s="2">
        <v>386100</v>
      </c>
      <c r="O295" s="2">
        <v>436891</v>
      </c>
      <c r="P295" s="2">
        <v>489966</v>
      </c>
      <c r="Q295" s="2">
        <v>547851</v>
      </c>
      <c r="R295" s="2">
        <v>602937</v>
      </c>
      <c r="S295" s="2">
        <v>662844</v>
      </c>
      <c r="T295" s="2">
        <v>1999190</v>
      </c>
      <c r="U295" s="2">
        <v>2289142</v>
      </c>
      <c r="V295" s="2">
        <v>2594364</v>
      </c>
      <c r="W295" s="2">
        <v>2914845</v>
      </c>
      <c r="X295" s="2">
        <v>3265843</v>
      </c>
      <c r="Y295" s="2">
        <v>3601591</v>
      </c>
      <c r="Z295" s="2">
        <v>3967856</v>
      </c>
      <c r="AA295" s="2">
        <v>9197899503</v>
      </c>
      <c r="AB295" s="2">
        <v>10634966045</v>
      </c>
      <c r="AC295" s="2">
        <v>12186397011</v>
      </c>
      <c r="AD295" s="2">
        <v>13866680624</v>
      </c>
      <c r="AE295" s="2">
        <v>15753453835</v>
      </c>
      <c r="AF295" s="2">
        <v>17612235942</v>
      </c>
      <c r="AG295" s="2">
        <v>19675414538</v>
      </c>
      <c r="AH295" s="1">
        <f>(Table1[[#This Row],[2050_BUILDINGS]]/Table1[[#This Row],[2020_BUILDINGS]])-1</f>
        <v>0.94233269526587371</v>
      </c>
      <c r="AI295" s="1">
        <f>(Table1[[#This Row],[2050_DWELLINGS]]/Table1[[#This Row],[2020_DWELLINGS]])-1</f>
        <v>0.96298182851998382</v>
      </c>
      <c r="AJ295" s="1">
        <f>(Table1[[#This Row],[2050_OCCUPANTS]]/Table1[[#This Row],[2020_OCCUPANTS]])-1</f>
        <v>0.98473181638563623</v>
      </c>
      <c r="AK295" s="1">
        <f>(Table1[[#This Row],[2050_TOTAL_REPL_COST_USD]]/Table1[[#This Row],[2020_TOTAL_REPL_COST_USD]])-1</f>
        <v>1.1391204080434494</v>
      </c>
      <c r="AL295"/>
      <c r="AM295"/>
    </row>
    <row r="296" spans="1:39" x14ac:dyDescent="0.2">
      <c r="A296" t="s">
        <v>638</v>
      </c>
      <c r="B296" t="s">
        <v>715</v>
      </c>
      <c r="C296" t="s">
        <v>718</v>
      </c>
      <c r="D296" t="s">
        <v>1438</v>
      </c>
      <c r="E296" t="s">
        <v>1439</v>
      </c>
      <c r="F296" s="2">
        <v>187516</v>
      </c>
      <c r="G296" s="2">
        <v>214323</v>
      </c>
      <c r="H296" s="2">
        <v>242384</v>
      </c>
      <c r="I296" s="2">
        <v>271667</v>
      </c>
      <c r="J296" s="2">
        <v>303549</v>
      </c>
      <c r="K296" s="2">
        <v>333829</v>
      </c>
      <c r="L296" s="2">
        <v>366734</v>
      </c>
      <c r="M296" s="2">
        <v>195556</v>
      </c>
      <c r="N296" s="2">
        <v>223603</v>
      </c>
      <c r="O296" s="2">
        <v>253013</v>
      </c>
      <c r="P296" s="2">
        <v>283764</v>
      </c>
      <c r="Q296" s="2">
        <v>317284</v>
      </c>
      <c r="R296" s="2">
        <v>349170</v>
      </c>
      <c r="S296" s="2">
        <v>383873</v>
      </c>
      <c r="T296" s="2">
        <v>1157797</v>
      </c>
      <c r="U296" s="2">
        <v>1325726</v>
      </c>
      <c r="V296" s="2">
        <v>1502491</v>
      </c>
      <c r="W296" s="2">
        <v>1688088</v>
      </c>
      <c r="X296" s="2">
        <v>1891363</v>
      </c>
      <c r="Y296" s="2">
        <v>2085807</v>
      </c>
      <c r="Z296" s="2">
        <v>2297924</v>
      </c>
      <c r="AA296" s="2">
        <v>4627544429</v>
      </c>
      <c r="AB296" s="2">
        <v>5312809150</v>
      </c>
      <c r="AC296" s="2">
        <v>6039439008</v>
      </c>
      <c r="AD296" s="2">
        <v>6809416114</v>
      </c>
      <c r="AE296" s="2">
        <v>7659080907</v>
      </c>
      <c r="AF296" s="2">
        <v>8479197305</v>
      </c>
      <c r="AG296" s="2">
        <v>9378715050</v>
      </c>
      <c r="AH296" s="1">
        <f>(Table1[[#This Row],[2050_BUILDINGS]]/Table1[[#This Row],[2020_BUILDINGS]])-1</f>
        <v>0.95574777618976503</v>
      </c>
      <c r="AI296" s="1">
        <f>(Table1[[#This Row],[2050_DWELLINGS]]/Table1[[#This Row],[2020_DWELLINGS]])-1</f>
        <v>0.96298247049438523</v>
      </c>
      <c r="AJ296" s="1">
        <f>(Table1[[#This Row],[2050_OCCUPANTS]]/Table1[[#This Row],[2020_OCCUPANTS]])-1</f>
        <v>0.98473825722471209</v>
      </c>
      <c r="AK296" s="1">
        <f>(Table1[[#This Row],[2050_TOTAL_REPL_COST_USD]]/Table1[[#This Row],[2020_TOTAL_REPL_COST_USD]])-1</f>
        <v>1.0267152901277958</v>
      </c>
      <c r="AL296"/>
      <c r="AM296"/>
    </row>
    <row r="297" spans="1:39" x14ac:dyDescent="0.2">
      <c r="A297" t="s">
        <v>638</v>
      </c>
      <c r="B297" t="s">
        <v>715</v>
      </c>
      <c r="C297" t="s">
        <v>719</v>
      </c>
      <c r="D297" t="s">
        <v>1440</v>
      </c>
      <c r="E297" t="s">
        <v>1441</v>
      </c>
      <c r="F297" s="2">
        <v>432826</v>
      </c>
      <c r="G297" s="2">
        <v>494682</v>
      </c>
      <c r="H297" s="2">
        <v>559464</v>
      </c>
      <c r="I297" s="2">
        <v>627032</v>
      </c>
      <c r="J297" s="2">
        <v>700622</v>
      </c>
      <c r="K297" s="2">
        <v>770522</v>
      </c>
      <c r="L297" s="2">
        <v>846477</v>
      </c>
      <c r="M297" s="2">
        <v>451360</v>
      </c>
      <c r="N297" s="2">
        <v>516106</v>
      </c>
      <c r="O297" s="2">
        <v>584011</v>
      </c>
      <c r="P297" s="2">
        <v>654952</v>
      </c>
      <c r="Q297" s="2">
        <v>732322</v>
      </c>
      <c r="R297" s="2">
        <v>805946</v>
      </c>
      <c r="S297" s="2">
        <v>886035</v>
      </c>
      <c r="T297" s="2">
        <v>2672325</v>
      </c>
      <c r="U297" s="2">
        <v>3059910</v>
      </c>
      <c r="V297" s="2">
        <v>3467896</v>
      </c>
      <c r="W297" s="2">
        <v>3896286</v>
      </c>
      <c r="X297" s="2">
        <v>4365468</v>
      </c>
      <c r="Y297" s="2">
        <v>4814259</v>
      </c>
      <c r="Z297" s="2">
        <v>5303845</v>
      </c>
      <c r="AA297" s="2">
        <v>10680857098</v>
      </c>
      <c r="AB297" s="2">
        <v>12262519845</v>
      </c>
      <c r="AC297" s="2">
        <v>13939657627</v>
      </c>
      <c r="AD297" s="2">
        <v>15716845410</v>
      </c>
      <c r="AE297" s="2">
        <v>17677960725</v>
      </c>
      <c r="AF297" s="2">
        <v>19570875258</v>
      </c>
      <c r="AG297" s="2">
        <v>21647056392</v>
      </c>
      <c r="AH297" s="1">
        <f>(Table1[[#This Row],[2050_BUILDINGS]]/Table1[[#This Row],[2020_BUILDINGS]])-1</f>
        <v>0.95569813273694271</v>
      </c>
      <c r="AI297" s="1">
        <f>(Table1[[#This Row],[2050_DWELLINGS]]/Table1[[#This Row],[2020_DWELLINGS]])-1</f>
        <v>0.96303394186458702</v>
      </c>
      <c r="AJ297" s="1">
        <f>(Table1[[#This Row],[2050_OCCUPANTS]]/Table1[[#This Row],[2020_OCCUPANTS]])-1</f>
        <v>0.98473052491744073</v>
      </c>
      <c r="AK297" s="1">
        <f>(Table1[[#This Row],[2050_TOTAL_REPL_COST_USD]]/Table1[[#This Row],[2020_TOTAL_REPL_COST_USD]])-1</f>
        <v>1.0267152901103254</v>
      </c>
      <c r="AL297"/>
      <c r="AM297"/>
    </row>
    <row r="298" spans="1:39" x14ac:dyDescent="0.2">
      <c r="A298" t="s">
        <v>638</v>
      </c>
      <c r="B298" t="s">
        <v>715</v>
      </c>
      <c r="C298" t="s">
        <v>720</v>
      </c>
      <c r="D298" t="s">
        <v>1442</v>
      </c>
      <c r="E298" t="s">
        <v>1443</v>
      </c>
      <c r="F298" s="2">
        <v>372226</v>
      </c>
      <c r="G298" s="2">
        <v>425418</v>
      </c>
      <c r="H298" s="2">
        <v>481126</v>
      </c>
      <c r="I298" s="2">
        <v>539239</v>
      </c>
      <c r="J298" s="2">
        <v>602514</v>
      </c>
      <c r="K298" s="2">
        <v>662631</v>
      </c>
      <c r="L298" s="2">
        <v>727952</v>
      </c>
      <c r="M298" s="2">
        <v>388165</v>
      </c>
      <c r="N298" s="2">
        <v>443849</v>
      </c>
      <c r="O298" s="2">
        <v>502228</v>
      </c>
      <c r="P298" s="2">
        <v>563238</v>
      </c>
      <c r="Q298" s="2">
        <v>629767</v>
      </c>
      <c r="R298" s="2">
        <v>693098</v>
      </c>
      <c r="S298" s="2">
        <v>761973</v>
      </c>
      <c r="T298" s="2">
        <v>2298144</v>
      </c>
      <c r="U298" s="2">
        <v>2631460</v>
      </c>
      <c r="V298" s="2">
        <v>2982318</v>
      </c>
      <c r="W298" s="2">
        <v>3350727</v>
      </c>
      <c r="X298" s="2">
        <v>3754214</v>
      </c>
      <c r="Y298" s="2">
        <v>4140160</v>
      </c>
      <c r="Z298" s="2">
        <v>4561195</v>
      </c>
      <c r="AA298" s="2">
        <v>9185320898</v>
      </c>
      <c r="AB298" s="2">
        <v>10545518847</v>
      </c>
      <c r="AC298" s="2">
        <v>11987823376</v>
      </c>
      <c r="AD298" s="2">
        <v>13516168900</v>
      </c>
      <c r="AE298" s="2">
        <v>15202688384</v>
      </c>
      <c r="AF298" s="2">
        <v>16830556550</v>
      </c>
      <c r="AG298" s="2">
        <v>18616030295</v>
      </c>
      <c r="AH298" s="1">
        <f>(Table1[[#This Row],[2050_BUILDINGS]]/Table1[[#This Row],[2020_BUILDINGS]])-1</f>
        <v>0.95567209168623357</v>
      </c>
      <c r="AI298" s="1">
        <f>(Table1[[#This Row],[2050_DWELLINGS]]/Table1[[#This Row],[2020_DWELLINGS]])-1</f>
        <v>0.9630131516236653</v>
      </c>
      <c r="AJ298" s="1">
        <f>(Table1[[#This Row],[2050_OCCUPANTS]]/Table1[[#This Row],[2020_OCCUPANTS]])-1</f>
        <v>0.98472985156717763</v>
      </c>
      <c r="AK298" s="1">
        <f>(Table1[[#This Row],[2050_TOTAL_REPL_COST_USD]]/Table1[[#This Row],[2020_TOTAL_REPL_COST_USD]])-1</f>
        <v>1.026715288635526</v>
      </c>
      <c r="AL298"/>
      <c r="AM298"/>
    </row>
    <row r="299" spans="1:39" x14ac:dyDescent="0.2">
      <c r="A299" t="s">
        <v>638</v>
      </c>
      <c r="B299" t="s">
        <v>715</v>
      </c>
      <c r="C299" t="s">
        <v>721</v>
      </c>
      <c r="D299" t="s">
        <v>1444</v>
      </c>
      <c r="E299" t="s">
        <v>1445</v>
      </c>
      <c r="F299" s="2">
        <v>184912</v>
      </c>
      <c r="G299" s="2">
        <v>211369</v>
      </c>
      <c r="H299" s="2">
        <v>239028</v>
      </c>
      <c r="I299" s="2">
        <v>267905</v>
      </c>
      <c r="J299" s="2">
        <v>299350</v>
      </c>
      <c r="K299" s="2">
        <v>329211</v>
      </c>
      <c r="L299" s="2">
        <v>361657</v>
      </c>
      <c r="M299" s="2">
        <v>192840</v>
      </c>
      <c r="N299" s="2">
        <v>220519</v>
      </c>
      <c r="O299" s="2">
        <v>249520</v>
      </c>
      <c r="P299" s="2">
        <v>279833</v>
      </c>
      <c r="Q299" s="2">
        <v>312890</v>
      </c>
      <c r="R299" s="2">
        <v>344345</v>
      </c>
      <c r="S299" s="2">
        <v>378557</v>
      </c>
      <c r="T299" s="2">
        <v>1141774</v>
      </c>
      <c r="U299" s="2">
        <v>1307373</v>
      </c>
      <c r="V299" s="2">
        <v>1481690</v>
      </c>
      <c r="W299" s="2">
        <v>1664722</v>
      </c>
      <c r="X299" s="2">
        <v>1865184</v>
      </c>
      <c r="Y299" s="2">
        <v>2056934</v>
      </c>
      <c r="Z299" s="2">
        <v>2266115</v>
      </c>
      <c r="AA299" s="2">
        <v>4563492461</v>
      </c>
      <c r="AB299" s="2">
        <v>5239272129</v>
      </c>
      <c r="AC299" s="2">
        <v>5955844351</v>
      </c>
      <c r="AD299" s="2">
        <v>6715163847</v>
      </c>
      <c r="AE299" s="2">
        <v>7553068041</v>
      </c>
      <c r="AF299" s="2">
        <v>8361832840</v>
      </c>
      <c r="AG299" s="2">
        <v>9248899936</v>
      </c>
      <c r="AH299" s="1">
        <f>(Table1[[#This Row],[2050_BUILDINGS]]/Table1[[#This Row],[2020_BUILDINGS]])-1</f>
        <v>0.95583304490784804</v>
      </c>
      <c r="AI299" s="1">
        <f>(Table1[[#This Row],[2050_DWELLINGS]]/Table1[[#This Row],[2020_DWELLINGS]])-1</f>
        <v>0.96306264260526864</v>
      </c>
      <c r="AJ299" s="1">
        <f>(Table1[[#This Row],[2050_OCCUPANTS]]/Table1[[#This Row],[2020_OCCUPANTS]])-1</f>
        <v>0.98473165442548183</v>
      </c>
      <c r="AK299" s="1">
        <f>(Table1[[#This Row],[2050_TOTAL_REPL_COST_USD]]/Table1[[#This Row],[2020_TOTAL_REPL_COST_USD]])-1</f>
        <v>1.0267152876972836</v>
      </c>
      <c r="AL299"/>
      <c r="AM299"/>
    </row>
    <row r="300" spans="1:39" x14ac:dyDescent="0.2">
      <c r="A300" t="s">
        <v>638</v>
      </c>
      <c r="B300" t="s">
        <v>715</v>
      </c>
      <c r="C300" t="s">
        <v>722</v>
      </c>
      <c r="D300" t="s">
        <v>1446</v>
      </c>
      <c r="E300" t="s">
        <v>1447</v>
      </c>
      <c r="F300" s="2">
        <v>133553</v>
      </c>
      <c r="G300" s="2">
        <v>152644</v>
      </c>
      <c r="H300" s="2">
        <v>172634</v>
      </c>
      <c r="I300" s="2">
        <v>193480</v>
      </c>
      <c r="J300" s="2">
        <v>216188</v>
      </c>
      <c r="K300" s="2">
        <v>237757</v>
      </c>
      <c r="L300" s="2">
        <v>261184</v>
      </c>
      <c r="M300" s="2">
        <v>139282</v>
      </c>
      <c r="N300" s="2">
        <v>159259</v>
      </c>
      <c r="O300" s="2">
        <v>180206</v>
      </c>
      <c r="P300" s="2">
        <v>202091</v>
      </c>
      <c r="Q300" s="2">
        <v>225965</v>
      </c>
      <c r="R300" s="2">
        <v>248690</v>
      </c>
      <c r="S300" s="2">
        <v>273397</v>
      </c>
      <c r="T300" s="2">
        <v>824596</v>
      </c>
      <c r="U300" s="2">
        <v>944188</v>
      </c>
      <c r="V300" s="2">
        <v>1070075</v>
      </c>
      <c r="W300" s="2">
        <v>1202261</v>
      </c>
      <c r="X300" s="2">
        <v>1347041</v>
      </c>
      <c r="Y300" s="2">
        <v>1485521</v>
      </c>
      <c r="Z300" s="2">
        <v>1636589</v>
      </c>
      <c r="AA300" s="2">
        <v>3295753549</v>
      </c>
      <c r="AB300" s="2">
        <v>3783801522</v>
      </c>
      <c r="AC300" s="2">
        <v>4301309874</v>
      </c>
      <c r="AD300" s="2">
        <v>4849690297</v>
      </c>
      <c r="AE300" s="2">
        <v>5454824583</v>
      </c>
      <c r="AF300" s="2">
        <v>6038914382</v>
      </c>
      <c r="AG300" s="2">
        <v>6679554112</v>
      </c>
      <c r="AH300" s="1">
        <f>(Table1[[#This Row],[2050_BUILDINGS]]/Table1[[#This Row],[2020_BUILDINGS]])-1</f>
        <v>0.95565805335709419</v>
      </c>
      <c r="AI300" s="1">
        <f>(Table1[[#This Row],[2050_DWELLINGS]]/Table1[[#This Row],[2020_DWELLINGS]])-1</f>
        <v>0.96290260047960263</v>
      </c>
      <c r="AJ300" s="1">
        <f>(Table1[[#This Row],[2050_OCCUPANTS]]/Table1[[#This Row],[2020_OCCUPANTS]])-1</f>
        <v>0.98471615190954109</v>
      </c>
      <c r="AK300" s="1">
        <f>(Table1[[#This Row],[2050_TOTAL_REPL_COST_USD]]/Table1[[#This Row],[2020_TOTAL_REPL_COST_USD]])-1</f>
        <v>1.0267152906584034</v>
      </c>
      <c r="AL300"/>
      <c r="AM300"/>
    </row>
    <row r="301" spans="1:39" x14ac:dyDescent="0.2">
      <c r="A301" t="s">
        <v>638</v>
      </c>
      <c r="B301" t="s">
        <v>715</v>
      </c>
      <c r="C301" t="s">
        <v>723</v>
      </c>
      <c r="D301" t="s">
        <v>1448</v>
      </c>
      <c r="E301" t="s">
        <v>1449</v>
      </c>
      <c r="F301" s="2">
        <v>294365</v>
      </c>
      <c r="G301" s="2">
        <v>336445</v>
      </c>
      <c r="H301" s="2">
        <v>380495</v>
      </c>
      <c r="I301" s="2">
        <v>426436</v>
      </c>
      <c r="J301" s="2">
        <v>476498</v>
      </c>
      <c r="K301" s="2">
        <v>524048</v>
      </c>
      <c r="L301" s="2">
        <v>575719</v>
      </c>
      <c r="M301" s="2">
        <v>306976</v>
      </c>
      <c r="N301" s="2">
        <v>351016</v>
      </c>
      <c r="O301" s="2">
        <v>397185</v>
      </c>
      <c r="P301" s="2">
        <v>445430</v>
      </c>
      <c r="Q301" s="2">
        <v>498059</v>
      </c>
      <c r="R301" s="2">
        <v>548140</v>
      </c>
      <c r="S301" s="2">
        <v>602617</v>
      </c>
      <c r="T301" s="2">
        <v>1817495</v>
      </c>
      <c r="U301" s="2">
        <v>2081096</v>
      </c>
      <c r="V301" s="2">
        <v>2358582</v>
      </c>
      <c r="W301" s="2">
        <v>2649932</v>
      </c>
      <c r="X301" s="2">
        <v>2969036</v>
      </c>
      <c r="Y301" s="2">
        <v>3274264</v>
      </c>
      <c r="Z301" s="2">
        <v>3607247</v>
      </c>
      <c r="AA301" s="2">
        <v>7264249896</v>
      </c>
      <c r="AB301" s="2">
        <v>8339968182</v>
      </c>
      <c r="AC301" s="2">
        <v>9480620835</v>
      </c>
      <c r="AD301" s="2">
        <v>10689319349</v>
      </c>
      <c r="AE301" s="2">
        <v>12023110409</v>
      </c>
      <c r="AF301" s="2">
        <v>13310516854</v>
      </c>
      <c r="AG301" s="2">
        <v>14722566315</v>
      </c>
      <c r="AH301" s="1">
        <f>(Table1[[#This Row],[2050_BUILDINGS]]/Table1[[#This Row],[2020_BUILDINGS]])-1</f>
        <v>0.95579977239141889</v>
      </c>
      <c r="AI301" s="1">
        <f>(Table1[[#This Row],[2050_DWELLINGS]]/Table1[[#This Row],[2020_DWELLINGS]])-1</f>
        <v>0.96307528927342845</v>
      </c>
      <c r="AJ301" s="1">
        <f>(Table1[[#This Row],[2050_OCCUPANTS]]/Table1[[#This Row],[2020_OCCUPANTS]])-1</f>
        <v>0.98473558386680571</v>
      </c>
      <c r="AK301" s="1">
        <f>(Table1[[#This Row],[2050_TOTAL_REPL_COST_USD]]/Table1[[#This Row],[2020_TOTAL_REPL_COST_USD]])-1</f>
        <v>1.0267152873012892</v>
      </c>
      <c r="AL301"/>
      <c r="AM301"/>
    </row>
    <row r="302" spans="1:39" x14ac:dyDescent="0.2">
      <c r="A302" t="s">
        <v>638</v>
      </c>
      <c r="B302" t="s">
        <v>724</v>
      </c>
      <c r="C302" t="s">
        <v>725</v>
      </c>
      <c r="D302" t="s">
        <v>1450</v>
      </c>
      <c r="E302" t="s">
        <v>1406</v>
      </c>
      <c r="F302" s="2">
        <v>133331</v>
      </c>
      <c r="G302" s="2">
        <v>153857</v>
      </c>
      <c r="H302" s="2">
        <v>176157</v>
      </c>
      <c r="I302" s="2">
        <v>199658</v>
      </c>
      <c r="J302" s="2">
        <v>224359</v>
      </c>
      <c r="K302" s="2">
        <v>249173</v>
      </c>
      <c r="L302" s="2">
        <v>274613</v>
      </c>
      <c r="M302" s="2">
        <v>143897</v>
      </c>
      <c r="N302" s="2">
        <v>166198</v>
      </c>
      <c r="O302" s="2">
        <v>190441</v>
      </c>
      <c r="P302" s="2">
        <v>216007</v>
      </c>
      <c r="Q302" s="2">
        <v>242868</v>
      </c>
      <c r="R302" s="2">
        <v>269897</v>
      </c>
      <c r="S302" s="2">
        <v>297611</v>
      </c>
      <c r="T302" s="2">
        <v>1074856</v>
      </c>
      <c r="U302" s="2">
        <v>1234751</v>
      </c>
      <c r="V302" s="2">
        <v>1407976</v>
      </c>
      <c r="W302" s="2">
        <v>1590076</v>
      </c>
      <c r="X302" s="2">
        <v>1781061</v>
      </c>
      <c r="Y302" s="2">
        <v>1972047</v>
      </c>
      <c r="Z302" s="2">
        <v>2167480</v>
      </c>
      <c r="AA302" s="2">
        <v>3789431351</v>
      </c>
      <c r="AB302" s="2">
        <v>4405596410</v>
      </c>
      <c r="AC302" s="2">
        <v>5077665851</v>
      </c>
      <c r="AD302" s="2">
        <v>5788867171</v>
      </c>
      <c r="AE302" s="2">
        <v>6537867552</v>
      </c>
      <c r="AF302" s="2">
        <v>7295680263</v>
      </c>
      <c r="AG302" s="2">
        <v>8075103773</v>
      </c>
      <c r="AH302" s="1">
        <f>(Table1[[#This Row],[2050_BUILDINGS]]/Table1[[#This Row],[2020_BUILDINGS]])-1</f>
        <v>1.0596335435870126</v>
      </c>
      <c r="AI302" s="1">
        <f>(Table1[[#This Row],[2050_DWELLINGS]]/Table1[[#This Row],[2020_DWELLINGS]])-1</f>
        <v>1.0682224090842753</v>
      </c>
      <c r="AJ302" s="1">
        <f>(Table1[[#This Row],[2050_OCCUPANTS]]/Table1[[#This Row],[2020_OCCUPANTS]])-1</f>
        <v>1.0165305864227396</v>
      </c>
      <c r="AK302" s="1">
        <f>(Table1[[#This Row],[2050_TOTAL_REPL_COST_USD]]/Table1[[#This Row],[2020_TOTAL_REPL_COST_USD]])-1</f>
        <v>1.1309539677685536</v>
      </c>
      <c r="AL302"/>
      <c r="AM302"/>
    </row>
    <row r="303" spans="1:39" x14ac:dyDescent="0.2">
      <c r="A303" t="s">
        <v>638</v>
      </c>
      <c r="B303" t="s">
        <v>724</v>
      </c>
      <c r="C303" t="s">
        <v>726</v>
      </c>
      <c r="D303" t="s">
        <v>1451</v>
      </c>
      <c r="E303" t="s">
        <v>1406</v>
      </c>
      <c r="F303" s="2">
        <v>11168</v>
      </c>
      <c r="G303" s="2">
        <v>12885</v>
      </c>
      <c r="H303" s="2">
        <v>14750</v>
      </c>
      <c r="I303" s="2">
        <v>16725</v>
      </c>
      <c r="J303" s="2">
        <v>18783</v>
      </c>
      <c r="K303" s="2">
        <v>20859</v>
      </c>
      <c r="L303" s="2">
        <v>22989</v>
      </c>
      <c r="M303" s="2">
        <v>12052</v>
      </c>
      <c r="N303" s="2">
        <v>13923</v>
      </c>
      <c r="O303" s="2">
        <v>15943</v>
      </c>
      <c r="P303" s="2">
        <v>18094</v>
      </c>
      <c r="Q303" s="2">
        <v>20343</v>
      </c>
      <c r="R303" s="2">
        <v>22596</v>
      </c>
      <c r="S303" s="2">
        <v>24926</v>
      </c>
      <c r="T303" s="2">
        <v>90035</v>
      </c>
      <c r="U303" s="2">
        <v>103433</v>
      </c>
      <c r="V303" s="2">
        <v>117942</v>
      </c>
      <c r="W303" s="2">
        <v>133196</v>
      </c>
      <c r="X303" s="2">
        <v>149197</v>
      </c>
      <c r="Y303" s="2">
        <v>165191</v>
      </c>
      <c r="Z303" s="2">
        <v>181563</v>
      </c>
      <c r="AA303" s="2">
        <v>317427554</v>
      </c>
      <c r="AB303" s="2">
        <v>369041564</v>
      </c>
      <c r="AC303" s="2">
        <v>425338497</v>
      </c>
      <c r="AD303" s="2">
        <v>484913375</v>
      </c>
      <c r="AE303" s="2">
        <v>547654547</v>
      </c>
      <c r="AF303" s="2">
        <v>611133896</v>
      </c>
      <c r="AG303" s="2">
        <v>676423503</v>
      </c>
      <c r="AH303" s="1">
        <f>(Table1[[#This Row],[2050_BUILDINGS]]/Table1[[#This Row],[2020_BUILDINGS]])-1</f>
        <v>1.0584706303724927</v>
      </c>
      <c r="AI303" s="1">
        <f>(Table1[[#This Row],[2050_DWELLINGS]]/Table1[[#This Row],[2020_DWELLINGS]])-1</f>
        <v>1.0682044473946233</v>
      </c>
      <c r="AJ303" s="1">
        <f>(Table1[[#This Row],[2050_OCCUPANTS]]/Table1[[#This Row],[2020_OCCUPANTS]])-1</f>
        <v>1.0165824401621593</v>
      </c>
      <c r="AK303" s="1">
        <f>(Table1[[#This Row],[2050_TOTAL_REPL_COST_USD]]/Table1[[#This Row],[2020_TOTAL_REPL_COST_USD]])-1</f>
        <v>1.1309539593402782</v>
      </c>
      <c r="AL303"/>
      <c r="AM303"/>
    </row>
    <row r="304" spans="1:39" x14ac:dyDescent="0.2">
      <c r="A304" t="s">
        <v>638</v>
      </c>
      <c r="B304" t="s">
        <v>724</v>
      </c>
      <c r="C304" t="s">
        <v>727</v>
      </c>
      <c r="D304" t="s">
        <v>1452</v>
      </c>
      <c r="E304" t="s">
        <v>1406</v>
      </c>
      <c r="F304" s="2">
        <v>35783</v>
      </c>
      <c r="G304" s="2">
        <v>41307</v>
      </c>
      <c r="H304" s="2">
        <v>47292</v>
      </c>
      <c r="I304" s="2">
        <v>53600</v>
      </c>
      <c r="J304" s="2">
        <v>60230</v>
      </c>
      <c r="K304" s="2">
        <v>66891</v>
      </c>
      <c r="L304" s="2">
        <v>73715</v>
      </c>
      <c r="M304" s="2">
        <v>38621</v>
      </c>
      <c r="N304" s="2">
        <v>44621</v>
      </c>
      <c r="O304" s="2">
        <v>51128</v>
      </c>
      <c r="P304" s="2">
        <v>57990</v>
      </c>
      <c r="Q304" s="2">
        <v>65203</v>
      </c>
      <c r="R304" s="2">
        <v>72454</v>
      </c>
      <c r="S304" s="2">
        <v>79898</v>
      </c>
      <c r="T304" s="2">
        <v>288555</v>
      </c>
      <c r="U304" s="2">
        <v>331476</v>
      </c>
      <c r="V304" s="2">
        <v>377982</v>
      </c>
      <c r="W304" s="2">
        <v>426870</v>
      </c>
      <c r="X304" s="2">
        <v>478145</v>
      </c>
      <c r="Y304" s="2">
        <v>529415</v>
      </c>
      <c r="Z304" s="2">
        <v>581879</v>
      </c>
      <c r="AA304" s="2">
        <v>1017306311</v>
      </c>
      <c r="AB304" s="2">
        <v>1182721270</v>
      </c>
      <c r="AC304" s="2">
        <v>1363144244</v>
      </c>
      <c r="AD304" s="2">
        <v>1554072525</v>
      </c>
      <c r="AE304" s="2">
        <v>1755148288</v>
      </c>
      <c r="AF304" s="2">
        <v>1958589807</v>
      </c>
      <c r="AG304" s="2">
        <v>2167832918</v>
      </c>
      <c r="AH304" s="1">
        <f>(Table1[[#This Row],[2050_BUILDINGS]]/Table1[[#This Row],[2020_BUILDINGS]])-1</f>
        <v>1.0600564513875304</v>
      </c>
      <c r="AI304" s="1">
        <f>(Table1[[#This Row],[2050_DWELLINGS]]/Table1[[#This Row],[2020_DWELLINGS]])-1</f>
        <v>1.0687708759483181</v>
      </c>
      <c r="AJ304" s="1">
        <f>(Table1[[#This Row],[2050_OCCUPANTS]]/Table1[[#This Row],[2020_OCCUPANTS]])-1</f>
        <v>1.0165271785274905</v>
      </c>
      <c r="AK304" s="1">
        <f>(Table1[[#This Row],[2050_TOTAL_REPL_COST_USD]]/Table1[[#This Row],[2020_TOTAL_REPL_COST_USD]])-1</f>
        <v>1.1309539659387799</v>
      </c>
      <c r="AL304"/>
      <c r="AM304"/>
    </row>
    <row r="305" spans="1:39" x14ac:dyDescent="0.2">
      <c r="A305" t="s">
        <v>638</v>
      </c>
      <c r="B305" t="s">
        <v>724</v>
      </c>
      <c r="C305" t="s">
        <v>728</v>
      </c>
      <c r="D305" t="s">
        <v>1453</v>
      </c>
      <c r="E305" t="s">
        <v>1406</v>
      </c>
      <c r="F305" s="2">
        <v>1064</v>
      </c>
      <c r="G305" s="2">
        <v>1232</v>
      </c>
      <c r="H305" s="2">
        <v>1408</v>
      </c>
      <c r="I305" s="2">
        <v>1609</v>
      </c>
      <c r="J305" s="2">
        <v>1816</v>
      </c>
      <c r="K305" s="2">
        <v>2006</v>
      </c>
      <c r="L305" s="2">
        <v>2222</v>
      </c>
      <c r="M305" s="2">
        <v>1158</v>
      </c>
      <c r="N305" s="2">
        <v>1334</v>
      </c>
      <c r="O305" s="2">
        <v>1531</v>
      </c>
      <c r="P305" s="2">
        <v>1746</v>
      </c>
      <c r="Q305" s="2">
        <v>1970</v>
      </c>
      <c r="R305" s="2">
        <v>2174</v>
      </c>
      <c r="S305" s="2">
        <v>2406</v>
      </c>
      <c r="T305" s="2">
        <v>8716</v>
      </c>
      <c r="U305" s="2">
        <v>10016</v>
      </c>
      <c r="V305" s="2">
        <v>11417</v>
      </c>
      <c r="W305" s="2">
        <v>12895</v>
      </c>
      <c r="X305" s="2">
        <v>14439</v>
      </c>
      <c r="Y305" s="2">
        <v>15987</v>
      </c>
      <c r="Z305" s="2">
        <v>17573</v>
      </c>
      <c r="AA305" s="2">
        <v>30720535</v>
      </c>
      <c r="AB305" s="2">
        <v>35715728</v>
      </c>
      <c r="AC305" s="2">
        <v>41164139</v>
      </c>
      <c r="AD305" s="2">
        <v>46929776</v>
      </c>
      <c r="AE305" s="2">
        <v>53001841</v>
      </c>
      <c r="AF305" s="2">
        <v>59145368</v>
      </c>
      <c r="AG305" s="2">
        <v>65464064</v>
      </c>
      <c r="AH305" s="1">
        <f>(Table1[[#This Row],[2050_BUILDINGS]]/Table1[[#This Row],[2020_BUILDINGS]])-1</f>
        <v>1.0883458646616542</v>
      </c>
      <c r="AI305" s="1">
        <f>(Table1[[#This Row],[2050_DWELLINGS]]/Table1[[#This Row],[2020_DWELLINGS]])-1</f>
        <v>1.0777202072538858</v>
      </c>
      <c r="AJ305" s="1">
        <f>(Table1[[#This Row],[2050_OCCUPANTS]]/Table1[[#This Row],[2020_OCCUPANTS]])-1</f>
        <v>1.0161771454795776</v>
      </c>
      <c r="AK305" s="1">
        <f>(Table1[[#This Row],[2050_TOTAL_REPL_COST_USD]]/Table1[[#This Row],[2020_TOTAL_REPL_COST_USD]])-1</f>
        <v>1.1309545553161753</v>
      </c>
      <c r="AL305"/>
      <c r="AM305"/>
    </row>
    <row r="306" spans="1:39" x14ac:dyDescent="0.2">
      <c r="A306" t="s">
        <v>638</v>
      </c>
      <c r="B306" t="s">
        <v>724</v>
      </c>
      <c r="C306" t="s">
        <v>729</v>
      </c>
      <c r="D306" t="s">
        <v>1454</v>
      </c>
      <c r="E306" t="s">
        <v>1406</v>
      </c>
      <c r="F306" s="2">
        <v>50068</v>
      </c>
      <c r="G306" s="2">
        <v>57778</v>
      </c>
      <c r="H306" s="2">
        <v>66152</v>
      </c>
      <c r="I306" s="2">
        <v>74973</v>
      </c>
      <c r="J306" s="2">
        <v>84243</v>
      </c>
      <c r="K306" s="2">
        <v>93573</v>
      </c>
      <c r="L306" s="2">
        <v>103112</v>
      </c>
      <c r="M306" s="2">
        <v>54040</v>
      </c>
      <c r="N306" s="2">
        <v>62414</v>
      </c>
      <c r="O306" s="2">
        <v>71521</v>
      </c>
      <c r="P306" s="2">
        <v>81112</v>
      </c>
      <c r="Q306" s="2">
        <v>91195</v>
      </c>
      <c r="R306" s="2">
        <v>101347</v>
      </c>
      <c r="S306" s="2">
        <v>111738</v>
      </c>
      <c r="T306" s="2">
        <v>403611</v>
      </c>
      <c r="U306" s="2">
        <v>463649</v>
      </c>
      <c r="V306" s="2">
        <v>528696</v>
      </c>
      <c r="W306" s="2">
        <v>597075</v>
      </c>
      <c r="X306" s="2">
        <v>668789</v>
      </c>
      <c r="Y306" s="2">
        <v>740502</v>
      </c>
      <c r="Z306" s="2">
        <v>813895</v>
      </c>
      <c r="AA306" s="2">
        <v>1422937180</v>
      </c>
      <c r="AB306" s="2">
        <v>1654308080</v>
      </c>
      <c r="AC306" s="2">
        <v>1906671177</v>
      </c>
      <c r="AD306" s="2">
        <v>2173728346</v>
      </c>
      <c r="AE306" s="2">
        <v>2454979112</v>
      </c>
      <c r="AF306" s="2">
        <v>2739538927</v>
      </c>
      <c r="AG306" s="2">
        <v>3032213624</v>
      </c>
      <c r="AH306" s="1">
        <f>(Table1[[#This Row],[2050_BUILDINGS]]/Table1[[#This Row],[2020_BUILDINGS]])-1</f>
        <v>1.0594391627386752</v>
      </c>
      <c r="AI306" s="1">
        <f>(Table1[[#This Row],[2050_DWELLINGS]]/Table1[[#This Row],[2020_DWELLINGS]])-1</f>
        <v>1.0676905995558847</v>
      </c>
      <c r="AJ306" s="1">
        <f>(Table1[[#This Row],[2050_OCCUPANTS]]/Table1[[#This Row],[2020_OCCUPANTS]])-1</f>
        <v>1.016533246120646</v>
      </c>
      <c r="AK306" s="1">
        <f>(Table1[[#This Row],[2050_TOTAL_REPL_COST_USD]]/Table1[[#This Row],[2020_TOTAL_REPL_COST_USD]])-1</f>
        <v>1.1309539638285369</v>
      </c>
      <c r="AL306"/>
      <c r="AM306"/>
    </row>
    <row r="307" spans="1:39" x14ac:dyDescent="0.2">
      <c r="A307" t="s">
        <v>638</v>
      </c>
      <c r="B307" t="s">
        <v>724</v>
      </c>
      <c r="C307" t="s">
        <v>730</v>
      </c>
      <c r="D307" t="s">
        <v>1455</v>
      </c>
      <c r="E307" t="s">
        <v>1406</v>
      </c>
      <c r="F307" s="2">
        <v>32345</v>
      </c>
      <c r="G307" s="2">
        <v>37323</v>
      </c>
      <c r="H307" s="2">
        <v>42725</v>
      </c>
      <c r="I307" s="2">
        <v>48434</v>
      </c>
      <c r="J307" s="2">
        <v>54432</v>
      </c>
      <c r="K307" s="2">
        <v>60442</v>
      </c>
      <c r="L307" s="2">
        <v>66616</v>
      </c>
      <c r="M307" s="2">
        <v>34906</v>
      </c>
      <c r="N307" s="2">
        <v>40314</v>
      </c>
      <c r="O307" s="2">
        <v>46197</v>
      </c>
      <c r="P307" s="2">
        <v>52415</v>
      </c>
      <c r="Q307" s="2">
        <v>58919</v>
      </c>
      <c r="R307" s="2">
        <v>65476</v>
      </c>
      <c r="S307" s="2">
        <v>72195</v>
      </c>
      <c r="T307" s="2">
        <v>260762</v>
      </c>
      <c r="U307" s="2">
        <v>299548</v>
      </c>
      <c r="V307" s="2">
        <v>341580</v>
      </c>
      <c r="W307" s="2">
        <v>385756</v>
      </c>
      <c r="X307" s="2">
        <v>432089</v>
      </c>
      <c r="Y307" s="2">
        <v>478418</v>
      </c>
      <c r="Z307" s="2">
        <v>525833</v>
      </c>
      <c r="AA307" s="2">
        <v>919316712</v>
      </c>
      <c r="AB307" s="2">
        <v>1068798456</v>
      </c>
      <c r="AC307" s="2">
        <v>1231842615</v>
      </c>
      <c r="AD307" s="2">
        <v>1404380183</v>
      </c>
      <c r="AE307" s="2">
        <v>1586087813</v>
      </c>
      <c r="AF307" s="2">
        <v>1769933294</v>
      </c>
      <c r="AG307" s="2">
        <v>1959021578</v>
      </c>
      <c r="AH307" s="1">
        <f>(Table1[[#This Row],[2050_BUILDINGS]]/Table1[[#This Row],[2020_BUILDINGS]])-1</f>
        <v>1.0595455248106354</v>
      </c>
      <c r="AI307" s="1">
        <f>(Table1[[#This Row],[2050_DWELLINGS]]/Table1[[#This Row],[2020_DWELLINGS]])-1</f>
        <v>1.0682690654901736</v>
      </c>
      <c r="AJ307" s="1">
        <f>(Table1[[#This Row],[2050_OCCUPANTS]]/Table1[[#This Row],[2020_OCCUPANTS]])-1</f>
        <v>1.0165246469961113</v>
      </c>
      <c r="AK307" s="1">
        <f>(Table1[[#This Row],[2050_TOTAL_REPL_COST_USD]]/Table1[[#This Row],[2020_TOTAL_REPL_COST_USD]])-1</f>
        <v>1.1309539491978691</v>
      </c>
      <c r="AL307"/>
      <c r="AM307"/>
    </row>
    <row r="308" spans="1:39" x14ac:dyDescent="0.2">
      <c r="A308" t="s">
        <v>638</v>
      </c>
      <c r="B308" t="s">
        <v>724</v>
      </c>
      <c r="C308" t="s">
        <v>731</v>
      </c>
      <c r="D308" t="s">
        <v>1456</v>
      </c>
      <c r="E308" t="s">
        <v>1406</v>
      </c>
      <c r="F308" s="2">
        <v>21641</v>
      </c>
      <c r="G308" s="2">
        <v>24970</v>
      </c>
      <c r="H308" s="2">
        <v>28602</v>
      </c>
      <c r="I308" s="2">
        <v>32422</v>
      </c>
      <c r="J308" s="2">
        <v>36413</v>
      </c>
      <c r="K308" s="2">
        <v>40451</v>
      </c>
      <c r="L308" s="2">
        <v>44576</v>
      </c>
      <c r="M308" s="2">
        <v>23361</v>
      </c>
      <c r="N308" s="2">
        <v>26978</v>
      </c>
      <c r="O308" s="2">
        <v>30922</v>
      </c>
      <c r="P308" s="2">
        <v>35065</v>
      </c>
      <c r="Q308" s="2">
        <v>39417</v>
      </c>
      <c r="R308" s="2">
        <v>43808</v>
      </c>
      <c r="S308" s="2">
        <v>48311</v>
      </c>
      <c r="T308" s="2">
        <v>174474</v>
      </c>
      <c r="U308" s="2">
        <v>200425</v>
      </c>
      <c r="V308" s="2">
        <v>228547</v>
      </c>
      <c r="W308" s="2">
        <v>258108</v>
      </c>
      <c r="X308" s="2">
        <v>289110</v>
      </c>
      <c r="Y308" s="2">
        <v>320112</v>
      </c>
      <c r="Z308" s="2">
        <v>351839</v>
      </c>
      <c r="AA308" s="2">
        <v>615117902</v>
      </c>
      <c r="AB308" s="2">
        <v>715136654</v>
      </c>
      <c r="AC308" s="2">
        <v>824230049</v>
      </c>
      <c r="AD308" s="2">
        <v>939675519</v>
      </c>
      <c r="AE308" s="2">
        <v>1061256697</v>
      </c>
      <c r="AF308" s="2">
        <v>1184268335</v>
      </c>
      <c r="AG308" s="2">
        <v>1310787940</v>
      </c>
      <c r="AH308" s="1">
        <f>(Table1[[#This Row],[2050_BUILDINGS]]/Table1[[#This Row],[2020_BUILDINGS]])-1</f>
        <v>1.0597939097084237</v>
      </c>
      <c r="AI308" s="1">
        <f>(Table1[[#This Row],[2050_DWELLINGS]]/Table1[[#This Row],[2020_DWELLINGS]])-1</f>
        <v>1.0680193484867941</v>
      </c>
      <c r="AJ308" s="1">
        <f>(Table1[[#This Row],[2050_OCCUPANTS]]/Table1[[#This Row],[2020_OCCUPANTS]])-1</f>
        <v>1.0165698040968856</v>
      </c>
      <c r="AK308" s="1">
        <f>(Table1[[#This Row],[2050_TOTAL_REPL_COST_USD]]/Table1[[#This Row],[2020_TOTAL_REPL_COST_USD]])-1</f>
        <v>1.1309539776652442</v>
      </c>
      <c r="AL308"/>
      <c r="AM308"/>
    </row>
    <row r="309" spans="1:39" x14ac:dyDescent="0.2">
      <c r="A309" t="s">
        <v>638</v>
      </c>
      <c r="B309" t="s">
        <v>724</v>
      </c>
      <c r="C309" t="s">
        <v>732</v>
      </c>
      <c r="D309" t="s">
        <v>1457</v>
      </c>
      <c r="E309" t="s">
        <v>1406</v>
      </c>
      <c r="F309" s="2">
        <v>10312</v>
      </c>
      <c r="G309" s="2">
        <v>11902</v>
      </c>
      <c r="H309" s="2">
        <v>13637</v>
      </c>
      <c r="I309" s="2">
        <v>15459</v>
      </c>
      <c r="J309" s="2">
        <v>17364</v>
      </c>
      <c r="K309" s="2">
        <v>19292</v>
      </c>
      <c r="L309" s="2">
        <v>21256</v>
      </c>
      <c r="M309" s="2">
        <v>11135</v>
      </c>
      <c r="N309" s="2">
        <v>12865</v>
      </c>
      <c r="O309" s="2">
        <v>14742</v>
      </c>
      <c r="P309" s="2">
        <v>16727</v>
      </c>
      <c r="Q309" s="2">
        <v>18806</v>
      </c>
      <c r="R309" s="2">
        <v>20901</v>
      </c>
      <c r="S309" s="2">
        <v>23037</v>
      </c>
      <c r="T309" s="2">
        <v>83221</v>
      </c>
      <c r="U309" s="2">
        <v>95601</v>
      </c>
      <c r="V309" s="2">
        <v>109011</v>
      </c>
      <c r="W309" s="2">
        <v>123115</v>
      </c>
      <c r="X309" s="2">
        <v>137902</v>
      </c>
      <c r="Y309" s="2">
        <v>152689</v>
      </c>
      <c r="Z309" s="2">
        <v>167817</v>
      </c>
      <c r="AA309" s="2">
        <v>293400281</v>
      </c>
      <c r="AB309" s="2">
        <v>341107449</v>
      </c>
      <c r="AC309" s="2">
        <v>393143053</v>
      </c>
      <c r="AD309" s="2">
        <v>448208487</v>
      </c>
      <c r="AE309" s="2">
        <v>506200534</v>
      </c>
      <c r="AF309" s="2">
        <v>564874906</v>
      </c>
      <c r="AG309" s="2">
        <v>625222490</v>
      </c>
      <c r="AH309" s="1">
        <f>(Table1[[#This Row],[2050_BUILDINGS]]/Table1[[#This Row],[2020_BUILDINGS]])-1</f>
        <v>1.061287820015516</v>
      </c>
      <c r="AI309" s="1">
        <f>(Table1[[#This Row],[2050_DWELLINGS]]/Table1[[#This Row],[2020_DWELLINGS]])-1</f>
        <v>1.0688819039066009</v>
      </c>
      <c r="AJ309" s="1">
        <f>(Table1[[#This Row],[2050_OCCUPANTS]]/Table1[[#This Row],[2020_OCCUPANTS]])-1</f>
        <v>1.0165222720226867</v>
      </c>
      <c r="AK309" s="1">
        <f>(Table1[[#This Row],[2050_TOTAL_REPL_COST_USD]]/Table1[[#This Row],[2020_TOTAL_REPL_COST_USD]])-1</f>
        <v>1.1309539577434831</v>
      </c>
      <c r="AL309"/>
      <c r="AM309"/>
    </row>
    <row r="310" spans="1:39" x14ac:dyDescent="0.2">
      <c r="A310" t="s">
        <v>638</v>
      </c>
      <c r="B310" t="s">
        <v>733</v>
      </c>
      <c r="C310" t="s">
        <v>734</v>
      </c>
      <c r="D310" t="s">
        <v>1458</v>
      </c>
      <c r="E310" t="s">
        <v>1459</v>
      </c>
      <c r="F310" s="2">
        <v>68054</v>
      </c>
      <c r="G310" s="2">
        <v>76442</v>
      </c>
      <c r="H310" s="2">
        <v>85199</v>
      </c>
      <c r="I310" s="2">
        <v>94332</v>
      </c>
      <c r="J310" s="2">
        <v>104170</v>
      </c>
      <c r="K310" s="2">
        <v>114044</v>
      </c>
      <c r="L310" s="2">
        <v>123925</v>
      </c>
      <c r="M310" s="2">
        <v>72010</v>
      </c>
      <c r="N310" s="2">
        <v>80929</v>
      </c>
      <c r="O310" s="2">
        <v>90241</v>
      </c>
      <c r="P310" s="2">
        <v>99951</v>
      </c>
      <c r="Q310" s="2">
        <v>110431</v>
      </c>
      <c r="R310" s="2">
        <v>120957</v>
      </c>
      <c r="S310" s="2">
        <v>131496</v>
      </c>
      <c r="T310" s="2">
        <v>555292</v>
      </c>
      <c r="U310" s="2">
        <v>622944</v>
      </c>
      <c r="V310" s="2">
        <v>693416</v>
      </c>
      <c r="W310" s="2">
        <v>766696</v>
      </c>
      <c r="X310" s="2">
        <v>845624</v>
      </c>
      <c r="Y310" s="2">
        <v>924547</v>
      </c>
      <c r="Z310" s="2">
        <v>1003473</v>
      </c>
      <c r="AA310" s="2">
        <v>1691008439</v>
      </c>
      <c r="AB310" s="2">
        <v>1907403885</v>
      </c>
      <c r="AC310" s="2">
        <v>2135282937</v>
      </c>
      <c r="AD310" s="2">
        <v>2374352481</v>
      </c>
      <c r="AE310" s="2">
        <v>2633538661</v>
      </c>
      <c r="AF310" s="2">
        <v>2895481443</v>
      </c>
      <c r="AG310" s="2">
        <v>3159384288</v>
      </c>
      <c r="AH310" s="1">
        <f>(Table1[[#This Row],[2050_BUILDINGS]]/Table1[[#This Row],[2020_BUILDINGS]])-1</f>
        <v>0.82098039791929933</v>
      </c>
      <c r="AI310" s="1">
        <f>(Table1[[#This Row],[2050_DWELLINGS]]/Table1[[#This Row],[2020_DWELLINGS]])-1</f>
        <v>0.82607971115122902</v>
      </c>
      <c r="AJ310" s="1">
        <f>(Table1[[#This Row],[2050_OCCUPANTS]]/Table1[[#This Row],[2020_OCCUPANTS]])-1</f>
        <v>0.80710869236365723</v>
      </c>
      <c r="AK310" s="1">
        <f>(Table1[[#This Row],[2050_TOTAL_REPL_COST_USD]]/Table1[[#This Row],[2020_TOTAL_REPL_COST_USD]])-1</f>
        <v>0.8683433004440495</v>
      </c>
      <c r="AL310"/>
      <c r="AM310"/>
    </row>
    <row r="311" spans="1:39" x14ac:dyDescent="0.2">
      <c r="A311" t="s">
        <v>638</v>
      </c>
      <c r="B311" t="s">
        <v>733</v>
      </c>
      <c r="C311" t="s">
        <v>735</v>
      </c>
      <c r="D311" t="s">
        <v>1460</v>
      </c>
      <c r="E311" t="s">
        <v>1461</v>
      </c>
      <c r="F311" s="2">
        <v>32129</v>
      </c>
      <c r="G311" s="2">
        <v>36089</v>
      </c>
      <c r="H311" s="2">
        <v>40228</v>
      </c>
      <c r="I311" s="2">
        <v>44532</v>
      </c>
      <c r="J311" s="2">
        <v>49169</v>
      </c>
      <c r="K311" s="2">
        <v>53837</v>
      </c>
      <c r="L311" s="2">
        <v>58510</v>
      </c>
      <c r="M311" s="2">
        <v>34003</v>
      </c>
      <c r="N311" s="2">
        <v>38202</v>
      </c>
      <c r="O311" s="2">
        <v>42606</v>
      </c>
      <c r="P311" s="2">
        <v>47178</v>
      </c>
      <c r="Q311" s="2">
        <v>52126</v>
      </c>
      <c r="R311" s="2">
        <v>57102</v>
      </c>
      <c r="S311" s="2">
        <v>62085</v>
      </c>
      <c r="T311" s="2">
        <v>262175</v>
      </c>
      <c r="U311" s="2">
        <v>294110</v>
      </c>
      <c r="V311" s="2">
        <v>327379</v>
      </c>
      <c r="W311" s="2">
        <v>361984</v>
      </c>
      <c r="X311" s="2">
        <v>399244</v>
      </c>
      <c r="Y311" s="2">
        <v>436509</v>
      </c>
      <c r="Z311" s="2">
        <v>473772</v>
      </c>
      <c r="AA311" s="2">
        <v>798380464</v>
      </c>
      <c r="AB311" s="2">
        <v>900547840</v>
      </c>
      <c r="AC311" s="2">
        <v>1008137004</v>
      </c>
      <c r="AD311" s="2">
        <v>1121009559</v>
      </c>
      <c r="AE311" s="2">
        <v>1243379840</v>
      </c>
      <c r="AF311" s="2">
        <v>1367051613</v>
      </c>
      <c r="AG311" s="2">
        <v>1491648792</v>
      </c>
      <c r="AH311" s="1">
        <f>(Table1[[#This Row],[2050_BUILDINGS]]/Table1[[#This Row],[2020_BUILDINGS]])-1</f>
        <v>0.82109620591988541</v>
      </c>
      <c r="AI311" s="1">
        <f>(Table1[[#This Row],[2050_DWELLINGS]]/Table1[[#This Row],[2020_DWELLINGS]])-1</f>
        <v>0.82586830573772896</v>
      </c>
      <c r="AJ311" s="1">
        <f>(Table1[[#This Row],[2050_OCCUPANTS]]/Table1[[#This Row],[2020_OCCUPANTS]])-1</f>
        <v>0.80708305521121382</v>
      </c>
      <c r="AK311" s="1">
        <f>(Table1[[#This Row],[2050_TOTAL_REPL_COST_USD]]/Table1[[#This Row],[2020_TOTAL_REPL_COST_USD]])-1</f>
        <v>0.86834330154651673</v>
      </c>
      <c r="AL311"/>
      <c r="AM311"/>
    </row>
    <row r="312" spans="1:39" x14ac:dyDescent="0.2">
      <c r="A312" t="s">
        <v>638</v>
      </c>
      <c r="B312" t="s">
        <v>733</v>
      </c>
      <c r="C312" t="s">
        <v>736</v>
      </c>
      <c r="D312" t="s">
        <v>1462</v>
      </c>
      <c r="E312" t="s">
        <v>1463</v>
      </c>
      <c r="F312" s="2">
        <v>17196</v>
      </c>
      <c r="G312" s="2">
        <v>19319</v>
      </c>
      <c r="H312" s="2">
        <v>21530</v>
      </c>
      <c r="I312" s="2">
        <v>23834</v>
      </c>
      <c r="J312" s="2">
        <v>26313</v>
      </c>
      <c r="K312" s="2">
        <v>28814</v>
      </c>
      <c r="L312" s="2">
        <v>31309</v>
      </c>
      <c r="M312" s="2">
        <v>18204</v>
      </c>
      <c r="N312" s="2">
        <v>20453</v>
      </c>
      <c r="O312" s="2">
        <v>22797</v>
      </c>
      <c r="P312" s="2">
        <v>25258</v>
      </c>
      <c r="Q312" s="2">
        <v>27898</v>
      </c>
      <c r="R312" s="2">
        <v>30563</v>
      </c>
      <c r="S312" s="2">
        <v>33219</v>
      </c>
      <c r="T312" s="2">
        <v>140332</v>
      </c>
      <c r="U312" s="2">
        <v>157428</v>
      </c>
      <c r="V312" s="2">
        <v>175231</v>
      </c>
      <c r="W312" s="2">
        <v>193759</v>
      </c>
      <c r="X312" s="2">
        <v>213698</v>
      </c>
      <c r="Y312" s="2">
        <v>233647</v>
      </c>
      <c r="Z312" s="2">
        <v>253591</v>
      </c>
      <c r="AA312" s="2">
        <v>427343546</v>
      </c>
      <c r="AB312" s="2">
        <v>482029963</v>
      </c>
      <c r="AC312" s="2">
        <v>539618472</v>
      </c>
      <c r="AD312" s="2">
        <v>600034979</v>
      </c>
      <c r="AE312" s="2">
        <v>665535274</v>
      </c>
      <c r="AF312" s="2">
        <v>731732182</v>
      </c>
      <c r="AG312" s="2">
        <v>798424458</v>
      </c>
      <c r="AH312" s="1">
        <f>(Table1[[#This Row],[2050_BUILDINGS]]/Table1[[#This Row],[2020_BUILDINGS]])-1</f>
        <v>0.82071411956268903</v>
      </c>
      <c r="AI312" s="1">
        <f>(Table1[[#This Row],[2050_DWELLINGS]]/Table1[[#This Row],[2020_DWELLINGS]])-1</f>
        <v>0.82481872116018451</v>
      </c>
      <c r="AJ312" s="1">
        <f>(Table1[[#This Row],[2050_OCCUPANTS]]/Table1[[#This Row],[2020_OCCUPANTS]])-1</f>
        <v>0.80707892711569706</v>
      </c>
      <c r="AK312" s="1">
        <f>(Table1[[#This Row],[2050_TOTAL_REPL_COST_USD]]/Table1[[#This Row],[2020_TOTAL_REPL_COST_USD]])-1</f>
        <v>0.86834331645668517</v>
      </c>
      <c r="AL312"/>
      <c r="AM312"/>
    </row>
    <row r="313" spans="1:39" x14ac:dyDescent="0.2">
      <c r="A313" t="s">
        <v>638</v>
      </c>
      <c r="B313" t="s">
        <v>733</v>
      </c>
      <c r="C313" t="s">
        <v>737</v>
      </c>
      <c r="D313" t="s">
        <v>1464</v>
      </c>
      <c r="E313" t="s">
        <v>1465</v>
      </c>
      <c r="F313" s="2">
        <v>4857</v>
      </c>
      <c r="G313" s="2">
        <v>5459</v>
      </c>
      <c r="H313" s="2">
        <v>6084</v>
      </c>
      <c r="I313" s="2">
        <v>6734</v>
      </c>
      <c r="J313" s="2">
        <v>7442</v>
      </c>
      <c r="K313" s="2">
        <v>8148</v>
      </c>
      <c r="L313" s="2">
        <v>8857</v>
      </c>
      <c r="M313" s="2">
        <v>5141</v>
      </c>
      <c r="N313" s="2">
        <v>5787</v>
      </c>
      <c r="O313" s="2">
        <v>6442</v>
      </c>
      <c r="P313" s="2">
        <v>7133</v>
      </c>
      <c r="Q313" s="2">
        <v>7892</v>
      </c>
      <c r="R313" s="2">
        <v>8640</v>
      </c>
      <c r="S313" s="2">
        <v>9401</v>
      </c>
      <c r="T313" s="2">
        <v>39713</v>
      </c>
      <c r="U313" s="2">
        <v>44549</v>
      </c>
      <c r="V313" s="2">
        <v>49591</v>
      </c>
      <c r="W313" s="2">
        <v>54836</v>
      </c>
      <c r="X313" s="2">
        <v>60474</v>
      </c>
      <c r="Y313" s="2">
        <v>66119</v>
      </c>
      <c r="Z313" s="2">
        <v>71760</v>
      </c>
      <c r="AA313" s="2">
        <v>120935104</v>
      </c>
      <c r="AB313" s="2">
        <v>136410960</v>
      </c>
      <c r="AC313" s="2">
        <v>152708080</v>
      </c>
      <c r="AD313" s="2">
        <v>169805510</v>
      </c>
      <c r="AE313" s="2">
        <v>188341620</v>
      </c>
      <c r="AF313" s="2">
        <v>207074867</v>
      </c>
      <c r="AG313" s="2">
        <v>225948289</v>
      </c>
      <c r="AH313" s="1">
        <f>(Table1[[#This Row],[2050_BUILDINGS]]/Table1[[#This Row],[2020_BUILDINGS]])-1</f>
        <v>0.8235536339304097</v>
      </c>
      <c r="AI313" s="1">
        <f>(Table1[[#This Row],[2050_DWELLINGS]]/Table1[[#This Row],[2020_DWELLINGS]])-1</f>
        <v>0.82863256175841271</v>
      </c>
      <c r="AJ313" s="1">
        <f>(Table1[[#This Row],[2050_OCCUPANTS]]/Table1[[#This Row],[2020_OCCUPANTS]])-1</f>
        <v>0.80696497368619857</v>
      </c>
      <c r="AK313" s="1">
        <f>(Table1[[#This Row],[2050_TOTAL_REPL_COST_USD]]/Table1[[#This Row],[2020_TOTAL_REPL_COST_USD]])-1</f>
        <v>0.86834328103773739</v>
      </c>
      <c r="AL313"/>
      <c r="AM313"/>
    </row>
    <row r="314" spans="1:39" x14ac:dyDescent="0.2">
      <c r="A314" t="s">
        <v>638</v>
      </c>
      <c r="B314" t="s">
        <v>733</v>
      </c>
      <c r="C314" t="s">
        <v>738</v>
      </c>
      <c r="D314" t="s">
        <v>1466</v>
      </c>
      <c r="E314" t="s">
        <v>1467</v>
      </c>
      <c r="F314" s="2">
        <v>27516</v>
      </c>
      <c r="G314" s="2">
        <v>30900</v>
      </c>
      <c r="H314" s="2">
        <v>34443</v>
      </c>
      <c r="I314" s="2">
        <v>38141</v>
      </c>
      <c r="J314" s="2">
        <v>42116</v>
      </c>
      <c r="K314" s="2">
        <v>46114</v>
      </c>
      <c r="L314" s="2">
        <v>50108</v>
      </c>
      <c r="M314" s="2">
        <v>29120</v>
      </c>
      <c r="N314" s="2">
        <v>32717</v>
      </c>
      <c r="O314" s="2">
        <v>36479</v>
      </c>
      <c r="P314" s="2">
        <v>40410</v>
      </c>
      <c r="Q314" s="2">
        <v>44648</v>
      </c>
      <c r="R314" s="2">
        <v>48908</v>
      </c>
      <c r="S314" s="2">
        <v>53168</v>
      </c>
      <c r="T314" s="2">
        <v>224523</v>
      </c>
      <c r="U314" s="2">
        <v>251871</v>
      </c>
      <c r="V314" s="2">
        <v>280371</v>
      </c>
      <c r="W314" s="2">
        <v>310003</v>
      </c>
      <c r="X314" s="2">
        <v>341913</v>
      </c>
      <c r="Y314" s="2">
        <v>373821</v>
      </c>
      <c r="Z314" s="2">
        <v>405737</v>
      </c>
      <c r="AA314" s="2">
        <v>683731615</v>
      </c>
      <c r="AB314" s="2">
        <v>771227576</v>
      </c>
      <c r="AC314" s="2">
        <v>863366748</v>
      </c>
      <c r="AD314" s="2">
        <v>960030616</v>
      </c>
      <c r="AE314" s="2">
        <v>1064828302</v>
      </c>
      <c r="AF314" s="2">
        <v>1170740585</v>
      </c>
      <c r="AG314" s="2">
        <v>1277445379</v>
      </c>
      <c r="AH314" s="1">
        <f>(Table1[[#This Row],[2050_BUILDINGS]]/Table1[[#This Row],[2020_BUILDINGS]])-1</f>
        <v>0.82104957115859856</v>
      </c>
      <c r="AI314" s="1">
        <f>(Table1[[#This Row],[2050_DWELLINGS]]/Table1[[#This Row],[2020_DWELLINGS]])-1</f>
        <v>0.82582417582417578</v>
      </c>
      <c r="AJ314" s="1">
        <f>(Table1[[#This Row],[2050_OCCUPANTS]]/Table1[[#This Row],[2020_OCCUPANTS]])-1</f>
        <v>0.80710662159333335</v>
      </c>
      <c r="AK314" s="1">
        <f>(Table1[[#This Row],[2050_TOTAL_REPL_COST_USD]]/Table1[[#This Row],[2020_TOTAL_REPL_COST_USD]])-1</f>
        <v>0.868343295782805</v>
      </c>
      <c r="AL314"/>
      <c r="AM314"/>
    </row>
    <row r="315" spans="1:39" x14ac:dyDescent="0.2">
      <c r="A315" t="s">
        <v>638</v>
      </c>
      <c r="B315" t="s">
        <v>733</v>
      </c>
      <c r="C315" t="s">
        <v>739</v>
      </c>
      <c r="D315" t="s">
        <v>1468</v>
      </c>
      <c r="E315" t="s">
        <v>1469</v>
      </c>
      <c r="F315" s="2">
        <v>34490</v>
      </c>
      <c r="G315" s="2">
        <v>38742</v>
      </c>
      <c r="H315" s="2">
        <v>43180</v>
      </c>
      <c r="I315" s="2">
        <v>47806</v>
      </c>
      <c r="J315" s="2">
        <v>52797</v>
      </c>
      <c r="K315" s="2">
        <v>57791</v>
      </c>
      <c r="L315" s="2">
        <v>62800</v>
      </c>
      <c r="M315" s="2">
        <v>36502</v>
      </c>
      <c r="N315" s="2">
        <v>41015</v>
      </c>
      <c r="O315" s="2">
        <v>45739</v>
      </c>
      <c r="P315" s="2">
        <v>50651</v>
      </c>
      <c r="Q315" s="2">
        <v>55968</v>
      </c>
      <c r="R315" s="2">
        <v>61291</v>
      </c>
      <c r="S315" s="2">
        <v>66643</v>
      </c>
      <c r="T315" s="2">
        <v>281432</v>
      </c>
      <c r="U315" s="2">
        <v>315715</v>
      </c>
      <c r="V315" s="2">
        <v>351426</v>
      </c>
      <c r="W315" s="2">
        <v>388572</v>
      </c>
      <c r="X315" s="2">
        <v>428567</v>
      </c>
      <c r="Y315" s="2">
        <v>468566</v>
      </c>
      <c r="Z315" s="2">
        <v>508568</v>
      </c>
      <c r="AA315" s="2">
        <v>857017195</v>
      </c>
      <c r="AB315" s="2">
        <v>966688218</v>
      </c>
      <c r="AC315" s="2">
        <v>1082179224</v>
      </c>
      <c r="AD315" s="2">
        <v>1203341663</v>
      </c>
      <c r="AE315" s="2">
        <v>1334699390</v>
      </c>
      <c r="AF315" s="2">
        <v>1467454180</v>
      </c>
      <c r="AG315" s="2">
        <v>1601202341</v>
      </c>
      <c r="AH315" s="1">
        <f>(Table1[[#This Row],[2050_BUILDINGS]]/Table1[[#This Row],[2020_BUILDINGS]])-1</f>
        <v>0.82081762829805749</v>
      </c>
      <c r="AI315" s="1">
        <f>(Table1[[#This Row],[2050_DWELLINGS]]/Table1[[#This Row],[2020_DWELLINGS]])-1</f>
        <v>0.82573557613281467</v>
      </c>
      <c r="AJ315" s="1">
        <f>(Table1[[#This Row],[2050_OCCUPANTS]]/Table1[[#This Row],[2020_OCCUPANTS]])-1</f>
        <v>0.8070724011484125</v>
      </c>
      <c r="AK315" s="1">
        <f>(Table1[[#This Row],[2050_TOTAL_REPL_COST_USD]]/Table1[[#This Row],[2020_TOTAL_REPL_COST_USD]])-1</f>
        <v>0.86834330786093505</v>
      </c>
      <c r="AL315"/>
      <c r="AM315"/>
    </row>
    <row r="316" spans="1:39" x14ac:dyDescent="0.2">
      <c r="A316" t="s">
        <v>638</v>
      </c>
      <c r="B316" t="s">
        <v>733</v>
      </c>
      <c r="C316" t="s">
        <v>740</v>
      </c>
      <c r="D316" t="s">
        <v>1470</v>
      </c>
      <c r="E316" t="s">
        <v>1471</v>
      </c>
      <c r="F316" s="2">
        <v>34006</v>
      </c>
      <c r="G316" s="2">
        <v>38197</v>
      </c>
      <c r="H316" s="2">
        <v>42566</v>
      </c>
      <c r="I316" s="2">
        <v>47128</v>
      </c>
      <c r="J316" s="2">
        <v>52036</v>
      </c>
      <c r="K316" s="2">
        <v>56968</v>
      </c>
      <c r="L316" s="2">
        <v>61921</v>
      </c>
      <c r="M316" s="2">
        <v>35981</v>
      </c>
      <c r="N316" s="2">
        <v>40437</v>
      </c>
      <c r="O316" s="2">
        <v>45074</v>
      </c>
      <c r="P316" s="2">
        <v>49939</v>
      </c>
      <c r="Q316" s="2">
        <v>55169</v>
      </c>
      <c r="R316" s="2">
        <v>60419</v>
      </c>
      <c r="S316" s="2">
        <v>65708</v>
      </c>
      <c r="T316" s="2">
        <v>277437</v>
      </c>
      <c r="U316" s="2">
        <v>311233</v>
      </c>
      <c r="V316" s="2">
        <v>346437</v>
      </c>
      <c r="W316" s="2">
        <v>383058</v>
      </c>
      <c r="X316" s="2">
        <v>422489</v>
      </c>
      <c r="Y316" s="2">
        <v>461923</v>
      </c>
      <c r="Z316" s="2">
        <v>501354</v>
      </c>
      <c r="AA316" s="2">
        <v>844860240</v>
      </c>
      <c r="AB316" s="2">
        <v>952975553</v>
      </c>
      <c r="AC316" s="2">
        <v>1066828302</v>
      </c>
      <c r="AD316" s="2">
        <v>1186272029</v>
      </c>
      <c r="AE316" s="2">
        <v>1315766416</v>
      </c>
      <c r="AF316" s="2">
        <v>1446638050</v>
      </c>
      <c r="AG316" s="2">
        <v>1578488972</v>
      </c>
      <c r="AH316" s="1">
        <f>(Table1[[#This Row],[2050_BUILDINGS]]/Table1[[#This Row],[2020_BUILDINGS]])-1</f>
        <v>0.8208845497853321</v>
      </c>
      <c r="AI316" s="1">
        <f>(Table1[[#This Row],[2050_DWELLINGS]]/Table1[[#This Row],[2020_DWELLINGS]])-1</f>
        <v>0.82618604263361228</v>
      </c>
      <c r="AJ316" s="1">
        <f>(Table1[[#This Row],[2050_OCCUPANTS]]/Table1[[#This Row],[2020_OCCUPANTS]])-1</f>
        <v>0.80709133965548929</v>
      </c>
      <c r="AK316" s="1">
        <f>(Table1[[#This Row],[2050_TOTAL_REPL_COST_USD]]/Table1[[#This Row],[2020_TOTAL_REPL_COST_USD]])-1</f>
        <v>0.86834330373979962</v>
      </c>
      <c r="AL316"/>
      <c r="AM316"/>
    </row>
    <row r="317" spans="1:39" x14ac:dyDescent="0.2">
      <c r="A317" t="s">
        <v>638</v>
      </c>
      <c r="B317" t="s">
        <v>733</v>
      </c>
      <c r="C317" t="s">
        <v>741</v>
      </c>
      <c r="D317" t="s">
        <v>1472</v>
      </c>
      <c r="E317" t="s">
        <v>1473</v>
      </c>
      <c r="F317" s="2">
        <v>9093</v>
      </c>
      <c r="G317" s="2">
        <v>10212</v>
      </c>
      <c r="H317" s="2">
        <v>11382</v>
      </c>
      <c r="I317" s="2">
        <v>12608</v>
      </c>
      <c r="J317" s="2">
        <v>13921</v>
      </c>
      <c r="K317" s="2">
        <v>15255</v>
      </c>
      <c r="L317" s="2">
        <v>16578</v>
      </c>
      <c r="M317" s="2">
        <v>9624</v>
      </c>
      <c r="N317" s="2">
        <v>10816</v>
      </c>
      <c r="O317" s="2">
        <v>12057</v>
      </c>
      <c r="P317" s="2">
        <v>13361</v>
      </c>
      <c r="Q317" s="2">
        <v>14764</v>
      </c>
      <c r="R317" s="2">
        <v>16178</v>
      </c>
      <c r="S317" s="2">
        <v>17593</v>
      </c>
      <c r="T317" s="2">
        <v>74268</v>
      </c>
      <c r="U317" s="2">
        <v>83324</v>
      </c>
      <c r="V317" s="2">
        <v>92746</v>
      </c>
      <c r="W317" s="2">
        <v>102548</v>
      </c>
      <c r="X317" s="2">
        <v>113101</v>
      </c>
      <c r="Y317" s="2">
        <v>123655</v>
      </c>
      <c r="Z317" s="2">
        <v>134216</v>
      </c>
      <c r="AA317" s="2">
        <v>226173252</v>
      </c>
      <c r="AB317" s="2">
        <v>255116256</v>
      </c>
      <c r="AC317" s="2">
        <v>285595196</v>
      </c>
      <c r="AD317" s="2">
        <v>317570867</v>
      </c>
      <c r="AE317" s="2">
        <v>352237150</v>
      </c>
      <c r="AF317" s="2">
        <v>387272139</v>
      </c>
      <c r="AG317" s="2">
        <v>422569276</v>
      </c>
      <c r="AH317" s="1">
        <f>(Table1[[#This Row],[2050_BUILDINGS]]/Table1[[#This Row],[2020_BUILDINGS]])-1</f>
        <v>0.82316067304519969</v>
      </c>
      <c r="AI317" s="1">
        <f>(Table1[[#This Row],[2050_DWELLINGS]]/Table1[[#This Row],[2020_DWELLINGS]])-1</f>
        <v>0.82803408146300916</v>
      </c>
      <c r="AJ317" s="1">
        <f>(Table1[[#This Row],[2050_OCCUPANTS]]/Table1[[#This Row],[2020_OCCUPANTS]])-1</f>
        <v>0.80718479021920619</v>
      </c>
      <c r="AK317" s="1">
        <f>(Table1[[#This Row],[2050_TOTAL_REPL_COST_USD]]/Table1[[#This Row],[2020_TOTAL_REPL_COST_USD]])-1</f>
        <v>0.8683432822551449</v>
      </c>
      <c r="AL317"/>
      <c r="AM317"/>
    </row>
    <row r="318" spans="1:39" x14ac:dyDescent="0.2">
      <c r="A318" t="s">
        <v>638</v>
      </c>
      <c r="B318" t="s">
        <v>733</v>
      </c>
      <c r="C318" t="s">
        <v>742</v>
      </c>
      <c r="D318" t="s">
        <v>1474</v>
      </c>
      <c r="E318" t="s">
        <v>1475</v>
      </c>
      <c r="F318" s="2">
        <v>13655</v>
      </c>
      <c r="G318" s="2">
        <v>15349</v>
      </c>
      <c r="H318" s="2">
        <v>17121</v>
      </c>
      <c r="I318" s="2">
        <v>18955</v>
      </c>
      <c r="J318" s="2">
        <v>20924</v>
      </c>
      <c r="K318" s="2">
        <v>22897</v>
      </c>
      <c r="L318" s="2">
        <v>24892</v>
      </c>
      <c r="M318" s="2">
        <v>14451</v>
      </c>
      <c r="N318" s="2">
        <v>16251</v>
      </c>
      <c r="O318" s="2">
        <v>18131</v>
      </c>
      <c r="P318" s="2">
        <v>20087</v>
      </c>
      <c r="Q318" s="2">
        <v>22190</v>
      </c>
      <c r="R318" s="2">
        <v>24287</v>
      </c>
      <c r="S318" s="2">
        <v>26416</v>
      </c>
      <c r="T318" s="2">
        <v>111548</v>
      </c>
      <c r="U318" s="2">
        <v>125137</v>
      </c>
      <c r="V318" s="2">
        <v>139294</v>
      </c>
      <c r="W318" s="2">
        <v>154012</v>
      </c>
      <c r="X318" s="2">
        <v>169865</v>
      </c>
      <c r="Y318" s="2">
        <v>185718</v>
      </c>
      <c r="Z318" s="2">
        <v>201574</v>
      </c>
      <c r="AA318" s="2">
        <v>339688198</v>
      </c>
      <c r="AB318" s="2">
        <v>383157532</v>
      </c>
      <c r="AC318" s="2">
        <v>428933670</v>
      </c>
      <c r="AD318" s="2">
        <v>476957736</v>
      </c>
      <c r="AE318" s="2">
        <v>529022809</v>
      </c>
      <c r="AF318" s="2">
        <v>581641626</v>
      </c>
      <c r="AG318" s="2">
        <v>634654191</v>
      </c>
      <c r="AH318" s="1">
        <f>(Table1[[#This Row],[2050_BUILDINGS]]/Table1[[#This Row],[2020_BUILDINGS]])-1</f>
        <v>0.82292200659099235</v>
      </c>
      <c r="AI318" s="1">
        <f>(Table1[[#This Row],[2050_DWELLINGS]]/Table1[[#This Row],[2020_DWELLINGS]])-1</f>
        <v>0.82797038267247935</v>
      </c>
      <c r="AJ318" s="1">
        <f>(Table1[[#This Row],[2050_OCCUPANTS]]/Table1[[#This Row],[2020_OCCUPANTS]])-1</f>
        <v>0.80706063757306268</v>
      </c>
      <c r="AK318" s="1">
        <f>(Table1[[#This Row],[2050_TOTAL_REPL_COST_USD]]/Table1[[#This Row],[2020_TOTAL_REPL_COST_USD]])-1</f>
        <v>0.86834336528818712</v>
      </c>
      <c r="AL318"/>
      <c r="AM318"/>
    </row>
    <row r="319" spans="1:39" x14ac:dyDescent="0.2">
      <c r="A319" t="s">
        <v>12</v>
      </c>
      <c r="B319" t="s">
        <v>110</v>
      </c>
      <c r="C319" t="s">
        <v>111</v>
      </c>
      <c r="D319" t="s">
        <v>1476</v>
      </c>
      <c r="E319" t="s">
        <v>1477</v>
      </c>
      <c r="F319" s="2">
        <v>973</v>
      </c>
      <c r="G319" s="2">
        <v>1144</v>
      </c>
      <c r="H319" s="2">
        <v>1309</v>
      </c>
      <c r="I319" s="2">
        <v>1475</v>
      </c>
      <c r="J319" s="2">
        <v>1650</v>
      </c>
      <c r="K319" s="2">
        <v>1819</v>
      </c>
      <c r="L319" s="2">
        <v>1980</v>
      </c>
      <c r="M319" s="2">
        <v>1054</v>
      </c>
      <c r="N319" s="2">
        <v>1232</v>
      </c>
      <c r="O319" s="2">
        <v>1418</v>
      </c>
      <c r="P319" s="2">
        <v>1600</v>
      </c>
      <c r="Q319" s="2">
        <v>1776</v>
      </c>
      <c r="R319" s="2">
        <v>1964</v>
      </c>
      <c r="S319" s="2">
        <v>2138</v>
      </c>
      <c r="T319" s="2">
        <v>5686</v>
      </c>
      <c r="U319" s="2">
        <v>6657</v>
      </c>
      <c r="V319" s="2">
        <v>7591</v>
      </c>
      <c r="W319" s="2">
        <v>8567</v>
      </c>
      <c r="X319" s="2">
        <v>9542</v>
      </c>
      <c r="Y319" s="2">
        <v>10510</v>
      </c>
      <c r="Z319" s="2">
        <v>11445</v>
      </c>
      <c r="AA319" s="2">
        <v>25270875</v>
      </c>
      <c r="AB319" s="2">
        <v>29709007</v>
      </c>
      <c r="AC319" s="2">
        <v>33979897</v>
      </c>
      <c r="AD319" s="2">
        <v>38446320</v>
      </c>
      <c r="AE319" s="2">
        <v>42916014</v>
      </c>
      <c r="AF319" s="2">
        <v>47397846</v>
      </c>
      <c r="AG319" s="2">
        <v>51706308</v>
      </c>
      <c r="AH319" s="1">
        <f>(Table1[[#This Row],[2050_BUILDINGS]]/Table1[[#This Row],[2020_BUILDINGS]])-1</f>
        <v>1.0349434737923948</v>
      </c>
      <c r="AI319" s="1">
        <f>(Table1[[#This Row],[2050_DWELLINGS]]/Table1[[#This Row],[2020_DWELLINGS]])-1</f>
        <v>1.0284629981024667</v>
      </c>
      <c r="AJ319" s="1">
        <f>(Table1[[#This Row],[2050_OCCUPANTS]]/Table1[[#This Row],[2020_OCCUPANTS]])-1</f>
        <v>1.0128385508265918</v>
      </c>
      <c r="AK319" s="1">
        <f>(Table1[[#This Row],[2050_TOTAL_REPL_COST_USD]]/Table1[[#This Row],[2020_TOTAL_REPL_COST_USD]])-1</f>
        <v>1.0460830105803618</v>
      </c>
      <c r="AL319"/>
      <c r="AM319"/>
    </row>
    <row r="320" spans="1:39" x14ac:dyDescent="0.2">
      <c r="A320" t="s">
        <v>12</v>
      </c>
      <c r="B320" t="s">
        <v>110</v>
      </c>
      <c r="C320" t="s">
        <v>112</v>
      </c>
      <c r="D320" t="s">
        <v>1478</v>
      </c>
      <c r="E320" t="s">
        <v>1479</v>
      </c>
      <c r="F320" s="2">
        <v>61337</v>
      </c>
      <c r="G320" s="2">
        <v>71911</v>
      </c>
      <c r="H320" s="2">
        <v>82054</v>
      </c>
      <c r="I320" s="2">
        <v>92647</v>
      </c>
      <c r="J320" s="2">
        <v>103240</v>
      </c>
      <c r="K320" s="2">
        <v>113847</v>
      </c>
      <c r="L320" s="2">
        <v>123996</v>
      </c>
      <c r="M320" s="2">
        <v>66106</v>
      </c>
      <c r="N320" s="2">
        <v>77522</v>
      </c>
      <c r="O320" s="2">
        <v>88472</v>
      </c>
      <c r="P320" s="2">
        <v>99920</v>
      </c>
      <c r="Q320" s="2">
        <v>111373</v>
      </c>
      <c r="R320" s="2">
        <v>122828</v>
      </c>
      <c r="S320" s="2">
        <v>133800</v>
      </c>
      <c r="T320" s="2">
        <v>351481</v>
      </c>
      <c r="U320" s="2">
        <v>411735</v>
      </c>
      <c r="V320" s="2">
        <v>469484</v>
      </c>
      <c r="W320" s="2">
        <v>529736</v>
      </c>
      <c r="X320" s="2">
        <v>589992</v>
      </c>
      <c r="Y320" s="2">
        <v>650245</v>
      </c>
      <c r="Z320" s="2">
        <v>707995</v>
      </c>
      <c r="AA320" s="2">
        <v>1563136817</v>
      </c>
      <c r="AB320" s="2">
        <v>1837659010</v>
      </c>
      <c r="AC320" s="2">
        <v>2101835407</v>
      </c>
      <c r="AD320" s="2">
        <v>2378107392</v>
      </c>
      <c r="AE320" s="2">
        <v>2654581064</v>
      </c>
      <c r="AF320" s="2">
        <v>2931805178</v>
      </c>
      <c r="AG320" s="2">
        <v>3198307395</v>
      </c>
      <c r="AH320" s="1">
        <f>(Table1[[#This Row],[2050_BUILDINGS]]/Table1[[#This Row],[2020_BUILDINGS]])-1</f>
        <v>1.0215530593279749</v>
      </c>
      <c r="AI320" s="1">
        <f>(Table1[[#This Row],[2050_DWELLINGS]]/Table1[[#This Row],[2020_DWELLINGS]])-1</f>
        <v>1.024022025232203</v>
      </c>
      <c r="AJ320" s="1">
        <f>(Table1[[#This Row],[2050_OCCUPANTS]]/Table1[[#This Row],[2020_OCCUPANTS]])-1</f>
        <v>1.0143194084459757</v>
      </c>
      <c r="AK320" s="1">
        <f>(Table1[[#This Row],[2050_TOTAL_REPL_COST_USD]]/Table1[[#This Row],[2020_TOTAL_REPL_COST_USD]])-1</f>
        <v>1.0460828253909651</v>
      </c>
      <c r="AL320"/>
      <c r="AM320"/>
    </row>
    <row r="321" spans="1:39" x14ac:dyDescent="0.2">
      <c r="A321" t="s">
        <v>12</v>
      </c>
      <c r="B321" t="s">
        <v>110</v>
      </c>
      <c r="C321" t="s">
        <v>113</v>
      </c>
      <c r="D321" t="s">
        <v>1480</v>
      </c>
      <c r="E321" t="s">
        <v>1481</v>
      </c>
      <c r="F321" s="2">
        <v>6754</v>
      </c>
      <c r="G321" s="2">
        <v>7912</v>
      </c>
      <c r="H321" s="2">
        <v>9037</v>
      </c>
      <c r="I321" s="2">
        <v>10194</v>
      </c>
      <c r="J321" s="2">
        <v>11379</v>
      </c>
      <c r="K321" s="2">
        <v>12539</v>
      </c>
      <c r="L321" s="2">
        <v>13655</v>
      </c>
      <c r="M321" s="2">
        <v>7286</v>
      </c>
      <c r="N321" s="2">
        <v>8530</v>
      </c>
      <c r="O321" s="2">
        <v>9750</v>
      </c>
      <c r="P321" s="2">
        <v>11001</v>
      </c>
      <c r="Q321" s="2">
        <v>12270</v>
      </c>
      <c r="R321" s="2">
        <v>13528</v>
      </c>
      <c r="S321" s="2">
        <v>14739</v>
      </c>
      <c r="T321" s="2">
        <v>38733</v>
      </c>
      <c r="U321" s="2">
        <v>45382</v>
      </c>
      <c r="V321" s="2">
        <v>51735</v>
      </c>
      <c r="W321" s="2">
        <v>58380</v>
      </c>
      <c r="X321" s="2">
        <v>65025</v>
      </c>
      <c r="Y321" s="2">
        <v>71672</v>
      </c>
      <c r="Z321" s="2">
        <v>78031</v>
      </c>
      <c r="AA321" s="2">
        <v>172274734</v>
      </c>
      <c r="AB321" s="2">
        <v>202530074</v>
      </c>
      <c r="AC321" s="2">
        <v>231645206</v>
      </c>
      <c r="AD321" s="2">
        <v>262093398</v>
      </c>
      <c r="AE321" s="2">
        <v>292563808</v>
      </c>
      <c r="AF321" s="2">
        <v>323116935</v>
      </c>
      <c r="AG321" s="2">
        <v>352488391</v>
      </c>
      <c r="AH321" s="1">
        <f>(Table1[[#This Row],[2050_BUILDINGS]]/Table1[[#This Row],[2020_BUILDINGS]])-1</f>
        <v>1.021764880071069</v>
      </c>
      <c r="AI321" s="1">
        <f>(Table1[[#This Row],[2050_DWELLINGS]]/Table1[[#This Row],[2020_DWELLINGS]])-1</f>
        <v>1.0229206697776556</v>
      </c>
      <c r="AJ321" s="1">
        <f>(Table1[[#This Row],[2050_OCCUPANTS]]/Table1[[#This Row],[2020_OCCUPANTS]])-1</f>
        <v>1.0145870446389385</v>
      </c>
      <c r="AK321" s="1">
        <f>(Table1[[#This Row],[2050_TOTAL_REPL_COST_USD]]/Table1[[#This Row],[2020_TOTAL_REPL_COST_USD]])-1</f>
        <v>1.046082921248336</v>
      </c>
      <c r="AL321"/>
      <c r="AM321"/>
    </row>
    <row r="322" spans="1:39" x14ac:dyDescent="0.2">
      <c r="A322" t="s">
        <v>12</v>
      </c>
      <c r="B322" t="s">
        <v>110</v>
      </c>
      <c r="C322" t="s">
        <v>114</v>
      </c>
      <c r="D322" t="s">
        <v>1482</v>
      </c>
      <c r="E322" t="s">
        <v>1483</v>
      </c>
      <c r="F322" s="2">
        <v>73261</v>
      </c>
      <c r="G322" s="2">
        <v>85886</v>
      </c>
      <c r="H322" s="2">
        <v>98005</v>
      </c>
      <c r="I322" s="2">
        <v>110660</v>
      </c>
      <c r="J322" s="2">
        <v>123303</v>
      </c>
      <c r="K322" s="2">
        <v>135952</v>
      </c>
      <c r="L322" s="2">
        <v>148100</v>
      </c>
      <c r="M322" s="2">
        <v>78956</v>
      </c>
      <c r="N322" s="2">
        <v>92590</v>
      </c>
      <c r="O322" s="2">
        <v>105676</v>
      </c>
      <c r="P322" s="2">
        <v>119346</v>
      </c>
      <c r="Q322" s="2">
        <v>133011</v>
      </c>
      <c r="R322" s="2">
        <v>146691</v>
      </c>
      <c r="S322" s="2">
        <v>159804</v>
      </c>
      <c r="T322" s="2">
        <v>419792</v>
      </c>
      <c r="U322" s="2">
        <v>491753</v>
      </c>
      <c r="V322" s="2">
        <v>560724</v>
      </c>
      <c r="W322" s="2">
        <v>632685</v>
      </c>
      <c r="X322" s="2">
        <v>704645</v>
      </c>
      <c r="Y322" s="2">
        <v>776624</v>
      </c>
      <c r="Z322" s="2">
        <v>845581</v>
      </c>
      <c r="AA322" s="2">
        <v>1866929075</v>
      </c>
      <c r="AB322" s="2">
        <v>2194804036</v>
      </c>
      <c r="AC322" s="2">
        <v>2510322551</v>
      </c>
      <c r="AD322" s="2">
        <v>2840287405</v>
      </c>
      <c r="AE322" s="2">
        <v>3170493146</v>
      </c>
      <c r="AF322" s="2">
        <v>3501595159</v>
      </c>
      <c r="AG322" s="2">
        <v>3819891502</v>
      </c>
      <c r="AH322" s="1">
        <f>(Table1[[#This Row],[2050_BUILDINGS]]/Table1[[#This Row],[2020_BUILDINGS]])-1</f>
        <v>1.0215394275262417</v>
      </c>
      <c r="AI322" s="1">
        <f>(Table1[[#This Row],[2050_DWELLINGS]]/Table1[[#This Row],[2020_DWELLINGS]])-1</f>
        <v>1.0239627134100004</v>
      </c>
      <c r="AJ322" s="1">
        <f>(Table1[[#This Row],[2050_OCCUPANTS]]/Table1[[#This Row],[2020_OCCUPANTS]])-1</f>
        <v>1.0142856462247969</v>
      </c>
      <c r="AK322" s="1">
        <f>(Table1[[#This Row],[2050_TOTAL_REPL_COST_USD]]/Table1[[#This Row],[2020_TOTAL_REPL_COST_USD]])-1</f>
        <v>1.046082817581059</v>
      </c>
      <c r="AL322"/>
      <c r="AM322"/>
    </row>
    <row r="323" spans="1:39" x14ac:dyDescent="0.2">
      <c r="A323" t="s">
        <v>12</v>
      </c>
      <c r="B323" t="s">
        <v>110</v>
      </c>
      <c r="C323" t="s">
        <v>115</v>
      </c>
      <c r="D323" t="s">
        <v>1484</v>
      </c>
      <c r="E323" t="s">
        <v>1485</v>
      </c>
      <c r="F323" s="2">
        <v>35857</v>
      </c>
      <c r="G323" s="2">
        <v>42047</v>
      </c>
      <c r="H323" s="2">
        <v>47962</v>
      </c>
      <c r="I323" s="2">
        <v>54168</v>
      </c>
      <c r="J323" s="2">
        <v>60368</v>
      </c>
      <c r="K323" s="2">
        <v>66547</v>
      </c>
      <c r="L323" s="2">
        <v>72498</v>
      </c>
      <c r="M323" s="2">
        <v>38648</v>
      </c>
      <c r="N323" s="2">
        <v>45336</v>
      </c>
      <c r="O323" s="2">
        <v>51725</v>
      </c>
      <c r="P323" s="2">
        <v>58420</v>
      </c>
      <c r="Q323" s="2">
        <v>65124</v>
      </c>
      <c r="R323" s="2">
        <v>71798</v>
      </c>
      <c r="S323" s="2">
        <v>78221</v>
      </c>
      <c r="T323" s="2">
        <v>205504</v>
      </c>
      <c r="U323" s="2">
        <v>240729</v>
      </c>
      <c r="V323" s="2">
        <v>274492</v>
      </c>
      <c r="W323" s="2">
        <v>309720</v>
      </c>
      <c r="X323" s="2">
        <v>344948</v>
      </c>
      <c r="Y323" s="2">
        <v>380175</v>
      </c>
      <c r="Z323" s="2">
        <v>413942</v>
      </c>
      <c r="AA323" s="2">
        <v>913911539</v>
      </c>
      <c r="AB323" s="2">
        <v>1074415083</v>
      </c>
      <c r="AC323" s="2">
        <v>1228869808</v>
      </c>
      <c r="AD323" s="2">
        <v>1390396402</v>
      </c>
      <c r="AE323" s="2">
        <v>1552040910</v>
      </c>
      <c r="AF323" s="2">
        <v>1714124172</v>
      </c>
      <c r="AG323" s="2">
        <v>1869938717</v>
      </c>
      <c r="AH323" s="1">
        <f>(Table1[[#This Row],[2050_BUILDINGS]]/Table1[[#This Row],[2020_BUILDINGS]])-1</f>
        <v>1.0218646289427449</v>
      </c>
      <c r="AI323" s="1">
        <f>(Table1[[#This Row],[2050_DWELLINGS]]/Table1[[#This Row],[2020_DWELLINGS]])-1</f>
        <v>1.0239339681225421</v>
      </c>
      <c r="AJ323" s="1">
        <f>(Table1[[#This Row],[2050_OCCUPANTS]]/Table1[[#This Row],[2020_OCCUPANTS]])-1</f>
        <v>1.014277094363127</v>
      </c>
      <c r="AK323" s="1">
        <f>(Table1[[#This Row],[2050_TOTAL_REPL_COST_USD]]/Table1[[#This Row],[2020_TOTAL_REPL_COST_USD]])-1</f>
        <v>1.046082839752831</v>
      </c>
      <c r="AL323"/>
      <c r="AM323"/>
    </row>
    <row r="324" spans="1:39" x14ac:dyDescent="0.2">
      <c r="A324" t="s">
        <v>12</v>
      </c>
      <c r="B324" t="s">
        <v>110</v>
      </c>
      <c r="C324" t="s">
        <v>116</v>
      </c>
      <c r="D324" t="s">
        <v>1486</v>
      </c>
      <c r="E324" t="s">
        <v>1487</v>
      </c>
      <c r="F324" s="2">
        <v>27014</v>
      </c>
      <c r="G324" s="2">
        <v>31672</v>
      </c>
      <c r="H324" s="2">
        <v>36146</v>
      </c>
      <c r="I324" s="2">
        <v>40817</v>
      </c>
      <c r="J324" s="2">
        <v>45470</v>
      </c>
      <c r="K324" s="2">
        <v>50130</v>
      </c>
      <c r="L324" s="2">
        <v>54608</v>
      </c>
      <c r="M324" s="2">
        <v>29119</v>
      </c>
      <c r="N324" s="2">
        <v>34145</v>
      </c>
      <c r="O324" s="2">
        <v>38973</v>
      </c>
      <c r="P324" s="2">
        <v>44022</v>
      </c>
      <c r="Q324" s="2">
        <v>49051</v>
      </c>
      <c r="R324" s="2">
        <v>54097</v>
      </c>
      <c r="S324" s="2">
        <v>58930</v>
      </c>
      <c r="T324" s="2">
        <v>154822</v>
      </c>
      <c r="U324" s="2">
        <v>181363</v>
      </c>
      <c r="V324" s="2">
        <v>206797</v>
      </c>
      <c r="W324" s="2">
        <v>233341</v>
      </c>
      <c r="X324" s="2">
        <v>259882</v>
      </c>
      <c r="Y324" s="2">
        <v>286413</v>
      </c>
      <c r="Z324" s="2">
        <v>311850</v>
      </c>
      <c r="AA324" s="2">
        <v>688524294</v>
      </c>
      <c r="AB324" s="2">
        <v>809444731</v>
      </c>
      <c r="AC324" s="2">
        <v>925808103</v>
      </c>
      <c r="AD324" s="2">
        <v>1047499293</v>
      </c>
      <c r="AE324" s="2">
        <v>1169279317</v>
      </c>
      <c r="AF324" s="2">
        <v>1291389900</v>
      </c>
      <c r="AG324" s="2">
        <v>1408777737</v>
      </c>
      <c r="AH324" s="1">
        <f>(Table1[[#This Row],[2050_BUILDINGS]]/Table1[[#This Row],[2020_BUILDINGS]])-1</f>
        <v>1.0214703487080774</v>
      </c>
      <c r="AI324" s="1">
        <f>(Table1[[#This Row],[2050_DWELLINGS]]/Table1[[#This Row],[2020_DWELLINGS]])-1</f>
        <v>1.023764552354133</v>
      </c>
      <c r="AJ324" s="1">
        <f>(Table1[[#This Row],[2050_OCCUPANTS]]/Table1[[#This Row],[2020_OCCUPANTS]])-1</f>
        <v>1.0142486209970158</v>
      </c>
      <c r="AK324" s="1">
        <f>(Table1[[#This Row],[2050_TOTAL_REPL_COST_USD]]/Table1[[#This Row],[2020_TOTAL_REPL_COST_USD]])-1</f>
        <v>1.0460828314650579</v>
      </c>
      <c r="AL324"/>
      <c r="AM324"/>
    </row>
    <row r="325" spans="1:39" x14ac:dyDescent="0.2">
      <c r="A325" t="s">
        <v>12</v>
      </c>
      <c r="B325" t="s">
        <v>110</v>
      </c>
      <c r="C325" t="s">
        <v>117</v>
      </c>
      <c r="D325" t="s">
        <v>1488</v>
      </c>
      <c r="E325" t="s">
        <v>1489</v>
      </c>
      <c r="F325" s="2">
        <v>38483</v>
      </c>
      <c r="G325" s="2">
        <v>45116</v>
      </c>
      <c r="H325" s="2">
        <v>51478</v>
      </c>
      <c r="I325" s="2">
        <v>58130</v>
      </c>
      <c r="J325" s="2">
        <v>64766</v>
      </c>
      <c r="K325" s="2">
        <v>71424</v>
      </c>
      <c r="L325" s="2">
        <v>77804</v>
      </c>
      <c r="M325" s="2">
        <v>41478</v>
      </c>
      <c r="N325" s="2">
        <v>48634</v>
      </c>
      <c r="O325" s="2">
        <v>55519</v>
      </c>
      <c r="P325" s="2">
        <v>62699</v>
      </c>
      <c r="Q325" s="2">
        <v>69870</v>
      </c>
      <c r="R325" s="2">
        <v>77067</v>
      </c>
      <c r="S325" s="2">
        <v>83947</v>
      </c>
      <c r="T325" s="2">
        <v>220526</v>
      </c>
      <c r="U325" s="2">
        <v>258333</v>
      </c>
      <c r="V325" s="2">
        <v>294563</v>
      </c>
      <c r="W325" s="2">
        <v>332365</v>
      </c>
      <c r="X325" s="2">
        <v>370165</v>
      </c>
      <c r="Y325" s="2">
        <v>407977</v>
      </c>
      <c r="Z325" s="2">
        <v>444199</v>
      </c>
      <c r="AA325" s="2">
        <v>980744920</v>
      </c>
      <c r="AB325" s="2">
        <v>1152985912</v>
      </c>
      <c r="AC325" s="2">
        <v>1318735747</v>
      </c>
      <c r="AD325" s="2">
        <v>1492074593</v>
      </c>
      <c r="AE325" s="2">
        <v>1665539998</v>
      </c>
      <c r="AF325" s="2">
        <v>1839476245</v>
      </c>
      <c r="AG325" s="2">
        <v>2006685335</v>
      </c>
      <c r="AH325" s="1">
        <f>(Table1[[#This Row],[2050_BUILDINGS]]/Table1[[#This Row],[2020_BUILDINGS]])-1</f>
        <v>1.0217758490762154</v>
      </c>
      <c r="AI325" s="1">
        <f>(Table1[[#This Row],[2050_DWELLINGS]]/Table1[[#This Row],[2020_DWELLINGS]])-1</f>
        <v>1.0238921838082837</v>
      </c>
      <c r="AJ325" s="1">
        <f>(Table1[[#This Row],[2050_OCCUPANTS]]/Table1[[#This Row],[2020_OCCUPANTS]])-1</f>
        <v>1.0142704261629016</v>
      </c>
      <c r="AK325" s="1">
        <f>(Table1[[#This Row],[2050_TOTAL_REPL_COST_USD]]/Table1[[#This Row],[2020_TOTAL_REPL_COST_USD]])-1</f>
        <v>1.0460828234521982</v>
      </c>
      <c r="AL325"/>
      <c r="AM325"/>
    </row>
    <row r="326" spans="1:39" x14ac:dyDescent="0.2">
      <c r="A326" t="s">
        <v>145</v>
      </c>
      <c r="B326" t="s">
        <v>176</v>
      </c>
      <c r="C326" t="s">
        <v>177</v>
      </c>
      <c r="D326" t="s">
        <v>1490</v>
      </c>
      <c r="E326" t="s">
        <v>1491</v>
      </c>
      <c r="F326" s="2">
        <v>282583</v>
      </c>
      <c r="G326" s="2">
        <v>315319</v>
      </c>
      <c r="H326" s="2">
        <v>349126</v>
      </c>
      <c r="I326" s="2">
        <v>384093</v>
      </c>
      <c r="J326" s="2">
        <v>418546</v>
      </c>
      <c r="K326" s="2">
        <v>451477</v>
      </c>
      <c r="L326" s="2">
        <v>482881</v>
      </c>
      <c r="M326" s="2">
        <v>295830</v>
      </c>
      <c r="N326" s="2">
        <v>330412</v>
      </c>
      <c r="O326" s="2">
        <v>366246</v>
      </c>
      <c r="P326" s="2">
        <v>403394</v>
      </c>
      <c r="Q326" s="2">
        <v>440133</v>
      </c>
      <c r="R326" s="2">
        <v>475342</v>
      </c>
      <c r="S326" s="2">
        <v>509077</v>
      </c>
      <c r="T326" s="2">
        <v>1055789</v>
      </c>
      <c r="U326" s="2">
        <v>1177459</v>
      </c>
      <c r="V326" s="2">
        <v>1303047</v>
      </c>
      <c r="W326" s="2">
        <v>1432581</v>
      </c>
      <c r="X326" s="2">
        <v>1560127</v>
      </c>
      <c r="Y326" s="2">
        <v>1681803</v>
      </c>
      <c r="Z326" s="2">
        <v>1797590</v>
      </c>
      <c r="AA326" s="2">
        <v>5071740586</v>
      </c>
      <c r="AB326" s="2">
        <v>5713648002</v>
      </c>
      <c r="AC326" s="2">
        <v>6391550633</v>
      </c>
      <c r="AD326" s="2">
        <v>7110168196</v>
      </c>
      <c r="AE326" s="2">
        <v>7836923291</v>
      </c>
      <c r="AF326" s="2">
        <v>8549066775</v>
      </c>
      <c r="AG326" s="2">
        <v>9252282948</v>
      </c>
      <c r="AH326" s="1">
        <f>(Table1[[#This Row],[2050_BUILDINGS]]/Table1[[#This Row],[2020_BUILDINGS]])-1</f>
        <v>0.70881121652753354</v>
      </c>
      <c r="AI326" s="1">
        <f>(Table1[[#This Row],[2050_DWELLINGS]]/Table1[[#This Row],[2020_DWELLINGS]])-1</f>
        <v>0.72084305175269581</v>
      </c>
      <c r="AJ326" s="1">
        <f>(Table1[[#This Row],[2050_OCCUPANTS]]/Table1[[#This Row],[2020_OCCUPANTS]])-1</f>
        <v>0.70260345580414274</v>
      </c>
      <c r="AK326" s="1">
        <f>(Table1[[#This Row],[2050_TOTAL_REPL_COST_USD]]/Table1[[#This Row],[2020_TOTAL_REPL_COST_USD]])-1</f>
        <v>0.82428158363224302</v>
      </c>
      <c r="AL326"/>
      <c r="AM326"/>
    </row>
    <row r="327" spans="1:39" x14ac:dyDescent="0.2">
      <c r="A327" t="s">
        <v>145</v>
      </c>
      <c r="B327" t="s">
        <v>176</v>
      </c>
      <c r="C327" t="s">
        <v>178</v>
      </c>
      <c r="D327" t="s">
        <v>1492</v>
      </c>
      <c r="E327" t="s">
        <v>1493</v>
      </c>
      <c r="F327" s="2">
        <v>202315</v>
      </c>
      <c r="G327" s="2">
        <v>225771</v>
      </c>
      <c r="H327" s="2">
        <v>249991</v>
      </c>
      <c r="I327" s="2">
        <v>274985</v>
      </c>
      <c r="J327" s="2">
        <v>299670</v>
      </c>
      <c r="K327" s="2">
        <v>323266</v>
      </c>
      <c r="L327" s="2">
        <v>345732</v>
      </c>
      <c r="M327" s="2">
        <v>211794</v>
      </c>
      <c r="N327" s="2">
        <v>236581</v>
      </c>
      <c r="O327" s="2">
        <v>262245</v>
      </c>
      <c r="P327" s="2">
        <v>288814</v>
      </c>
      <c r="Q327" s="2">
        <v>315110</v>
      </c>
      <c r="R327" s="2">
        <v>340336</v>
      </c>
      <c r="S327" s="2">
        <v>364474</v>
      </c>
      <c r="T327" s="2">
        <v>755930</v>
      </c>
      <c r="U327" s="2">
        <v>843053</v>
      </c>
      <c r="V327" s="2">
        <v>932973</v>
      </c>
      <c r="W327" s="2">
        <v>1025711</v>
      </c>
      <c r="X327" s="2">
        <v>1117039</v>
      </c>
      <c r="Y327" s="2">
        <v>1204157</v>
      </c>
      <c r="Z327" s="2">
        <v>1287055</v>
      </c>
      <c r="AA327" s="2">
        <v>3631318017</v>
      </c>
      <c r="AB327" s="2">
        <v>4090917605</v>
      </c>
      <c r="AC327" s="2">
        <v>4576289455</v>
      </c>
      <c r="AD327" s="2">
        <v>5090812790</v>
      </c>
      <c r="AE327" s="2">
        <v>5611162509</v>
      </c>
      <c r="AF327" s="2">
        <v>6121050476</v>
      </c>
      <c r="AG327" s="2">
        <v>6624546565</v>
      </c>
      <c r="AH327" s="1">
        <f>(Table1[[#This Row],[2050_BUILDINGS]]/Table1[[#This Row],[2020_BUILDINGS]])-1</f>
        <v>0.70887971727257004</v>
      </c>
      <c r="AI327" s="1">
        <f>(Table1[[#This Row],[2050_DWELLINGS]]/Table1[[#This Row],[2020_DWELLINGS]])-1</f>
        <v>0.72088916588760776</v>
      </c>
      <c r="AJ327" s="1">
        <f>(Table1[[#This Row],[2050_OCCUPANTS]]/Table1[[#This Row],[2020_OCCUPANTS]])-1</f>
        <v>0.70261135290304666</v>
      </c>
      <c r="AK327" s="1">
        <f>(Table1[[#This Row],[2050_TOTAL_REPL_COST_USD]]/Table1[[#This Row],[2020_TOTAL_REPL_COST_USD]])-1</f>
        <v>0.82428157875107977</v>
      </c>
      <c r="AL327"/>
      <c r="AM327"/>
    </row>
    <row r="328" spans="1:39" x14ac:dyDescent="0.2">
      <c r="A328" t="s">
        <v>145</v>
      </c>
      <c r="B328" t="s">
        <v>176</v>
      </c>
      <c r="C328" t="s">
        <v>179</v>
      </c>
      <c r="D328" t="s">
        <v>1494</v>
      </c>
      <c r="E328" t="s">
        <v>1495</v>
      </c>
      <c r="F328" s="2">
        <v>278537</v>
      </c>
      <c r="G328" s="2">
        <v>310782</v>
      </c>
      <c r="H328" s="2">
        <v>344129</v>
      </c>
      <c r="I328" s="2">
        <v>378585</v>
      </c>
      <c r="J328" s="2">
        <v>412544</v>
      </c>
      <c r="K328" s="2">
        <v>444994</v>
      </c>
      <c r="L328" s="2">
        <v>475934</v>
      </c>
      <c r="M328" s="2">
        <v>291596</v>
      </c>
      <c r="N328" s="2">
        <v>325667</v>
      </c>
      <c r="O328" s="2">
        <v>361009</v>
      </c>
      <c r="P328" s="2">
        <v>397613</v>
      </c>
      <c r="Q328" s="2">
        <v>433815</v>
      </c>
      <c r="R328" s="2">
        <v>468520</v>
      </c>
      <c r="S328" s="2">
        <v>501753</v>
      </c>
      <c r="T328" s="2">
        <v>1040646</v>
      </c>
      <c r="U328" s="2">
        <v>1160568</v>
      </c>
      <c r="V328" s="2">
        <v>1284366</v>
      </c>
      <c r="W328" s="2">
        <v>1412024</v>
      </c>
      <c r="X328" s="2">
        <v>1537747</v>
      </c>
      <c r="Y328" s="2">
        <v>1657675</v>
      </c>
      <c r="Z328" s="2">
        <v>1771798</v>
      </c>
      <c r="AA328" s="2">
        <v>4998997280</v>
      </c>
      <c r="AB328" s="2">
        <v>5631697915</v>
      </c>
      <c r="AC328" s="2">
        <v>6299877494</v>
      </c>
      <c r="AD328" s="2">
        <v>7008188034</v>
      </c>
      <c r="AE328" s="2">
        <v>7724519371</v>
      </c>
      <c r="AF328" s="2">
        <v>8426448684</v>
      </c>
      <c r="AG328" s="2">
        <v>9119578714</v>
      </c>
      <c r="AH328" s="1">
        <f>(Table1[[#This Row],[2050_BUILDINGS]]/Table1[[#This Row],[2020_BUILDINGS]])-1</f>
        <v>0.70869220247220288</v>
      </c>
      <c r="AI328" s="1">
        <f>(Table1[[#This Row],[2050_DWELLINGS]]/Table1[[#This Row],[2020_DWELLINGS]])-1</f>
        <v>0.72071290415506395</v>
      </c>
      <c r="AJ328" s="1">
        <f>(Table1[[#This Row],[2050_OCCUPANTS]]/Table1[[#This Row],[2020_OCCUPANTS]])-1</f>
        <v>0.70259435004795101</v>
      </c>
      <c r="AK328" s="1">
        <f>(Table1[[#This Row],[2050_TOTAL_REPL_COST_USD]]/Table1[[#This Row],[2020_TOTAL_REPL_COST_USD]])-1</f>
        <v>0.82428159152749125</v>
      </c>
      <c r="AL328"/>
      <c r="AM328"/>
    </row>
    <row r="329" spans="1:39" x14ac:dyDescent="0.2">
      <c r="A329" t="s">
        <v>145</v>
      </c>
      <c r="B329" t="s">
        <v>176</v>
      </c>
      <c r="C329" t="s">
        <v>180</v>
      </c>
      <c r="D329" t="s">
        <v>1496</v>
      </c>
      <c r="E329" t="s">
        <v>1497</v>
      </c>
      <c r="F329" s="2">
        <v>254411</v>
      </c>
      <c r="G329" s="2">
        <v>283896</v>
      </c>
      <c r="H329" s="2">
        <v>314320</v>
      </c>
      <c r="I329" s="2">
        <v>345766</v>
      </c>
      <c r="J329" s="2">
        <v>376823</v>
      </c>
      <c r="K329" s="2">
        <v>406461</v>
      </c>
      <c r="L329" s="2">
        <v>434728</v>
      </c>
      <c r="M329" s="2">
        <v>266322</v>
      </c>
      <c r="N329" s="2">
        <v>297490</v>
      </c>
      <c r="O329" s="2">
        <v>329739</v>
      </c>
      <c r="P329" s="2">
        <v>363159</v>
      </c>
      <c r="Q329" s="2">
        <v>396248</v>
      </c>
      <c r="R329" s="2">
        <v>427944</v>
      </c>
      <c r="S329" s="2">
        <v>458307</v>
      </c>
      <c r="T329" s="2">
        <v>950519</v>
      </c>
      <c r="U329" s="2">
        <v>1060061</v>
      </c>
      <c r="V329" s="2">
        <v>1173136</v>
      </c>
      <c r="W329" s="2">
        <v>1289741</v>
      </c>
      <c r="X329" s="2">
        <v>1404578</v>
      </c>
      <c r="Y329" s="2">
        <v>1514121</v>
      </c>
      <c r="Z329" s="2">
        <v>1618356</v>
      </c>
      <c r="AA329" s="2">
        <v>4566064757</v>
      </c>
      <c r="AB329" s="2">
        <v>5143971055</v>
      </c>
      <c r="AC329" s="2">
        <v>5754283686</v>
      </c>
      <c r="AD329" s="2">
        <v>6401251772</v>
      </c>
      <c r="AE329" s="2">
        <v>7055546043</v>
      </c>
      <c r="AF329" s="2">
        <v>7696685559</v>
      </c>
      <c r="AG329" s="2">
        <v>8329787861</v>
      </c>
      <c r="AH329" s="1">
        <f>(Table1[[#This Row],[2050_BUILDINGS]]/Table1[[#This Row],[2020_BUILDINGS]])-1</f>
        <v>0.70876259281241771</v>
      </c>
      <c r="AI329" s="1">
        <f>(Table1[[#This Row],[2050_DWELLINGS]]/Table1[[#This Row],[2020_DWELLINGS]])-1</f>
        <v>0.7208754815599161</v>
      </c>
      <c r="AJ329" s="1">
        <f>(Table1[[#This Row],[2050_OCCUPANTS]]/Table1[[#This Row],[2020_OCCUPANTS]])-1</f>
        <v>0.70260247296476974</v>
      </c>
      <c r="AK329" s="1">
        <f>(Table1[[#This Row],[2050_TOTAL_REPL_COST_USD]]/Table1[[#This Row],[2020_TOTAL_REPL_COST_USD]])-1</f>
        <v>0.82428158694640263</v>
      </c>
      <c r="AL329"/>
      <c r="AM329"/>
    </row>
    <row r="330" spans="1:39" x14ac:dyDescent="0.2">
      <c r="A330" t="s">
        <v>145</v>
      </c>
      <c r="B330" t="s">
        <v>176</v>
      </c>
      <c r="C330" t="s">
        <v>181</v>
      </c>
      <c r="D330" t="s">
        <v>1498</v>
      </c>
      <c r="E330" t="s">
        <v>1499</v>
      </c>
      <c r="F330" s="2">
        <v>189357</v>
      </c>
      <c r="G330" s="2">
        <v>211296</v>
      </c>
      <c r="H330" s="2">
        <v>233972</v>
      </c>
      <c r="I330" s="2">
        <v>257390</v>
      </c>
      <c r="J330" s="2">
        <v>280461</v>
      </c>
      <c r="K330" s="2">
        <v>302527</v>
      </c>
      <c r="L330" s="2">
        <v>323593</v>
      </c>
      <c r="M330" s="2">
        <v>198230</v>
      </c>
      <c r="N330" s="2">
        <v>221416</v>
      </c>
      <c r="O330" s="2">
        <v>245447</v>
      </c>
      <c r="P330" s="2">
        <v>270320</v>
      </c>
      <c r="Q330" s="2">
        <v>294938</v>
      </c>
      <c r="R330" s="2">
        <v>318507</v>
      </c>
      <c r="S330" s="2">
        <v>341123</v>
      </c>
      <c r="T330" s="2">
        <v>707518</v>
      </c>
      <c r="U330" s="2">
        <v>789049</v>
      </c>
      <c r="V330" s="2">
        <v>873210</v>
      </c>
      <c r="W330" s="2">
        <v>960000</v>
      </c>
      <c r="X330" s="2">
        <v>1045488</v>
      </c>
      <c r="Y330" s="2">
        <v>1127020</v>
      </c>
      <c r="Z330" s="2">
        <v>1204607</v>
      </c>
      <c r="AA330" s="2">
        <v>3398707506</v>
      </c>
      <c r="AB330" s="2">
        <v>3828866640</v>
      </c>
      <c r="AC330" s="2">
        <v>4283147135</v>
      </c>
      <c r="AD330" s="2">
        <v>4764711774</v>
      </c>
      <c r="AE330" s="2">
        <v>5251729585</v>
      </c>
      <c r="AF330" s="2">
        <v>5728955780</v>
      </c>
      <c r="AG330" s="2">
        <v>6200199512</v>
      </c>
      <c r="AH330" s="1">
        <f>(Table1[[#This Row],[2050_BUILDINGS]]/Table1[[#This Row],[2020_BUILDINGS]])-1</f>
        <v>0.70890434470339092</v>
      </c>
      <c r="AI330" s="1">
        <f>(Table1[[#This Row],[2050_DWELLINGS]]/Table1[[#This Row],[2020_DWELLINGS]])-1</f>
        <v>0.7208444735912829</v>
      </c>
      <c r="AJ330" s="1">
        <f>(Table1[[#This Row],[2050_OCCUPANTS]]/Table1[[#This Row],[2020_OCCUPANTS]])-1</f>
        <v>0.70258141842327682</v>
      </c>
      <c r="AK330" s="1">
        <f>(Table1[[#This Row],[2050_TOTAL_REPL_COST_USD]]/Table1[[#This Row],[2020_TOTAL_REPL_COST_USD]])-1</f>
        <v>0.82428158382394212</v>
      </c>
      <c r="AL330"/>
      <c r="AM330"/>
    </row>
    <row r="331" spans="1:39" x14ac:dyDescent="0.2">
      <c r="A331" t="s">
        <v>145</v>
      </c>
      <c r="B331" t="s">
        <v>176</v>
      </c>
      <c r="C331" t="s">
        <v>182</v>
      </c>
      <c r="D331" t="s">
        <v>1500</v>
      </c>
      <c r="E331" t="s">
        <v>1501</v>
      </c>
      <c r="F331" s="2">
        <v>357278</v>
      </c>
      <c r="G331" s="2">
        <v>398648</v>
      </c>
      <c r="H331" s="2">
        <v>441433</v>
      </c>
      <c r="I331" s="2">
        <v>485613</v>
      </c>
      <c r="J331" s="2">
        <v>529174</v>
      </c>
      <c r="K331" s="2">
        <v>570810</v>
      </c>
      <c r="L331" s="2">
        <v>610517</v>
      </c>
      <c r="M331" s="2">
        <v>374021</v>
      </c>
      <c r="N331" s="2">
        <v>417729</v>
      </c>
      <c r="O331" s="2">
        <v>463079</v>
      </c>
      <c r="P331" s="2">
        <v>510022</v>
      </c>
      <c r="Q331" s="2">
        <v>556462</v>
      </c>
      <c r="R331" s="2">
        <v>600978</v>
      </c>
      <c r="S331" s="2">
        <v>643619</v>
      </c>
      <c r="T331" s="2">
        <v>1334872</v>
      </c>
      <c r="U331" s="2">
        <v>1488708</v>
      </c>
      <c r="V331" s="2">
        <v>1647495</v>
      </c>
      <c r="W331" s="2">
        <v>1811253</v>
      </c>
      <c r="X331" s="2">
        <v>1972532</v>
      </c>
      <c r="Y331" s="2">
        <v>2126360</v>
      </c>
      <c r="Z331" s="2">
        <v>2272754</v>
      </c>
      <c r="AA331" s="2">
        <v>6412392730</v>
      </c>
      <c r="AB331" s="2">
        <v>7223980461</v>
      </c>
      <c r="AC331" s="2">
        <v>8081078331</v>
      </c>
      <c r="AD331" s="2">
        <v>8989653597</v>
      </c>
      <c r="AE331" s="2">
        <v>9908517438</v>
      </c>
      <c r="AF331" s="2">
        <v>10808907284</v>
      </c>
      <c r="AG331" s="2">
        <v>11698009987</v>
      </c>
      <c r="AH331" s="1">
        <f>(Table1[[#This Row],[2050_BUILDINGS]]/Table1[[#This Row],[2020_BUILDINGS]])-1</f>
        <v>0.70880098970549543</v>
      </c>
      <c r="AI331" s="1">
        <f>(Table1[[#This Row],[2050_DWELLINGS]]/Table1[[#This Row],[2020_DWELLINGS]])-1</f>
        <v>0.72080979410247026</v>
      </c>
      <c r="AJ331" s="1">
        <f>(Table1[[#This Row],[2050_OCCUPANTS]]/Table1[[#This Row],[2020_OCCUPANTS]])-1</f>
        <v>0.70260069879359222</v>
      </c>
      <c r="AK331" s="1">
        <f>(Table1[[#This Row],[2050_TOTAL_REPL_COST_USD]]/Table1[[#This Row],[2020_TOTAL_REPL_COST_USD]])-1</f>
        <v>0.8242815871634861</v>
      </c>
      <c r="AL331"/>
      <c r="AM331"/>
    </row>
    <row r="332" spans="1:39" x14ac:dyDescent="0.2">
      <c r="A332" t="s">
        <v>145</v>
      </c>
      <c r="B332" t="s">
        <v>176</v>
      </c>
      <c r="C332" t="s">
        <v>183</v>
      </c>
      <c r="D332" t="s">
        <v>1502</v>
      </c>
      <c r="E332" t="s">
        <v>1503</v>
      </c>
      <c r="F332" s="2">
        <v>292208</v>
      </c>
      <c r="G332" s="2">
        <v>326067</v>
      </c>
      <c r="H332" s="2">
        <v>361044</v>
      </c>
      <c r="I332" s="2">
        <v>397176</v>
      </c>
      <c r="J332" s="2">
        <v>432823</v>
      </c>
      <c r="K332" s="2">
        <v>466851</v>
      </c>
      <c r="L332" s="2">
        <v>499332</v>
      </c>
      <c r="M332" s="2">
        <v>305899</v>
      </c>
      <c r="N332" s="2">
        <v>341691</v>
      </c>
      <c r="O332" s="2">
        <v>378745</v>
      </c>
      <c r="P332" s="2">
        <v>417151</v>
      </c>
      <c r="Q332" s="2">
        <v>455151</v>
      </c>
      <c r="R332" s="2">
        <v>491529</v>
      </c>
      <c r="S332" s="2">
        <v>526414</v>
      </c>
      <c r="T332" s="2">
        <v>1091783</v>
      </c>
      <c r="U332" s="2">
        <v>1217593</v>
      </c>
      <c r="V332" s="2">
        <v>1347473</v>
      </c>
      <c r="W332" s="2">
        <v>1481408</v>
      </c>
      <c r="X332" s="2">
        <v>1613312</v>
      </c>
      <c r="Y332" s="2">
        <v>1739121</v>
      </c>
      <c r="Z332" s="2">
        <v>1858866</v>
      </c>
      <c r="AA332" s="2">
        <v>5244628978</v>
      </c>
      <c r="AB332" s="2">
        <v>5908418103</v>
      </c>
      <c r="AC332" s="2">
        <v>6609429471</v>
      </c>
      <c r="AD332" s="2">
        <v>7352543678</v>
      </c>
      <c r="AE332" s="2">
        <v>8104072817</v>
      </c>
      <c r="AF332" s="2">
        <v>8840492262</v>
      </c>
      <c r="AG332" s="2">
        <v>9567680065</v>
      </c>
      <c r="AH332" s="1">
        <f>(Table1[[#This Row],[2050_BUILDINGS]]/Table1[[#This Row],[2020_BUILDINGS]])-1</f>
        <v>0.70882385150303895</v>
      </c>
      <c r="AI332" s="1">
        <f>(Table1[[#This Row],[2050_DWELLINGS]]/Table1[[#This Row],[2020_DWELLINGS]])-1</f>
        <v>0.72087519083096052</v>
      </c>
      <c r="AJ332" s="1">
        <f>(Table1[[#This Row],[2050_OCCUPANTS]]/Table1[[#This Row],[2020_OCCUPANTS]])-1</f>
        <v>0.70259657825776745</v>
      </c>
      <c r="AK332" s="1">
        <f>(Table1[[#This Row],[2050_TOTAL_REPL_COST_USD]]/Table1[[#This Row],[2020_TOTAL_REPL_COST_USD]])-1</f>
        <v>0.82428158505285976</v>
      </c>
      <c r="AL332"/>
      <c r="AM332"/>
    </row>
    <row r="333" spans="1:39" x14ac:dyDescent="0.2">
      <c r="A333" t="s">
        <v>145</v>
      </c>
      <c r="B333" t="s">
        <v>176</v>
      </c>
      <c r="C333" t="s">
        <v>184</v>
      </c>
      <c r="D333" t="s">
        <v>1504</v>
      </c>
      <c r="E333" t="s">
        <v>1505</v>
      </c>
      <c r="F333" s="2">
        <v>1238705</v>
      </c>
      <c r="G333" s="2">
        <v>1382162</v>
      </c>
      <c r="H333" s="2">
        <v>1530447</v>
      </c>
      <c r="I333" s="2">
        <v>1683585</v>
      </c>
      <c r="J333" s="2">
        <v>1834658</v>
      </c>
      <c r="K333" s="2">
        <v>1978982</v>
      </c>
      <c r="L333" s="2">
        <v>2116654</v>
      </c>
      <c r="M333" s="2">
        <v>1296724</v>
      </c>
      <c r="N333" s="2">
        <v>1448352</v>
      </c>
      <c r="O333" s="2">
        <v>1605462</v>
      </c>
      <c r="P333" s="2">
        <v>1768237</v>
      </c>
      <c r="Q333" s="2">
        <v>1929260</v>
      </c>
      <c r="R333" s="2">
        <v>2083584</v>
      </c>
      <c r="S333" s="2">
        <v>2231411</v>
      </c>
      <c r="T333" s="2">
        <v>4627936</v>
      </c>
      <c r="U333" s="2">
        <v>5161275</v>
      </c>
      <c r="V333" s="2">
        <v>5711804</v>
      </c>
      <c r="W333" s="2">
        <v>6279537</v>
      </c>
      <c r="X333" s="2">
        <v>6838680</v>
      </c>
      <c r="Y333" s="2">
        <v>7372011</v>
      </c>
      <c r="Z333" s="2">
        <v>7879528</v>
      </c>
      <c r="AA333" s="2">
        <v>22231486895</v>
      </c>
      <c r="AB333" s="2">
        <v>25045226300</v>
      </c>
      <c r="AC333" s="2">
        <v>28016747307</v>
      </c>
      <c r="AD333" s="2">
        <v>31166738271</v>
      </c>
      <c r="AE333" s="2">
        <v>34352399270</v>
      </c>
      <c r="AF333" s="2">
        <v>37474011739</v>
      </c>
      <c r="AG333" s="2">
        <v>40556492171</v>
      </c>
      <c r="AH333" s="1">
        <f>(Table1[[#This Row],[2050_BUILDINGS]]/Table1[[#This Row],[2020_BUILDINGS]])-1</f>
        <v>0.7087635877791727</v>
      </c>
      <c r="AI333" s="1">
        <f>(Table1[[#This Row],[2050_DWELLINGS]]/Table1[[#This Row],[2020_DWELLINGS]])-1</f>
        <v>0.72080643220916718</v>
      </c>
      <c r="AJ333" s="1">
        <f>(Table1[[#This Row],[2050_OCCUPANTS]]/Table1[[#This Row],[2020_OCCUPANTS]])-1</f>
        <v>0.70260090027174105</v>
      </c>
      <c r="AK333" s="1">
        <f>(Table1[[#This Row],[2050_TOTAL_REPL_COST_USD]]/Table1[[#This Row],[2020_TOTAL_REPL_COST_USD]])-1</f>
        <v>0.82428158595732115</v>
      </c>
      <c r="AL333"/>
      <c r="AM333"/>
    </row>
    <row r="334" spans="1:39" x14ac:dyDescent="0.2">
      <c r="A334" t="s">
        <v>145</v>
      </c>
      <c r="B334" t="s">
        <v>176</v>
      </c>
      <c r="C334" t="s">
        <v>185</v>
      </c>
      <c r="D334" t="s">
        <v>1506</v>
      </c>
      <c r="E334" t="s">
        <v>1507</v>
      </c>
      <c r="F334" s="2">
        <v>212190</v>
      </c>
      <c r="G334" s="2">
        <v>236747</v>
      </c>
      <c r="H334" s="2">
        <v>262156</v>
      </c>
      <c r="I334" s="2">
        <v>288386</v>
      </c>
      <c r="J334" s="2">
        <v>314248</v>
      </c>
      <c r="K334" s="2">
        <v>339002</v>
      </c>
      <c r="L334" s="2">
        <v>362567</v>
      </c>
      <c r="M334" s="2">
        <v>222126</v>
      </c>
      <c r="N334" s="2">
        <v>248089</v>
      </c>
      <c r="O334" s="2">
        <v>275007</v>
      </c>
      <c r="P334" s="2">
        <v>302885</v>
      </c>
      <c r="Q334" s="2">
        <v>330459</v>
      </c>
      <c r="R334" s="2">
        <v>356909</v>
      </c>
      <c r="S334" s="2">
        <v>382236</v>
      </c>
      <c r="T334" s="2">
        <v>792740</v>
      </c>
      <c r="U334" s="2">
        <v>884090</v>
      </c>
      <c r="V334" s="2">
        <v>978396</v>
      </c>
      <c r="W334" s="2">
        <v>1075654</v>
      </c>
      <c r="X334" s="2">
        <v>1171431</v>
      </c>
      <c r="Y334" s="2">
        <v>1262789</v>
      </c>
      <c r="Z334" s="2">
        <v>1349717</v>
      </c>
      <c r="AA334" s="2">
        <v>3808134673</v>
      </c>
      <c r="AB334" s="2">
        <v>4290113167</v>
      </c>
      <c r="AC334" s="2">
        <v>4799118795</v>
      </c>
      <c r="AD334" s="2">
        <v>5338695387</v>
      </c>
      <c r="AE334" s="2">
        <v>5884382053</v>
      </c>
      <c r="AF334" s="2">
        <v>6419097565</v>
      </c>
      <c r="AG334" s="2">
        <v>6947109964</v>
      </c>
      <c r="AH334" s="1">
        <f>(Table1[[#This Row],[2050_BUILDINGS]]/Table1[[#This Row],[2020_BUILDINGS]])-1</f>
        <v>0.7086903247089873</v>
      </c>
      <c r="AI334" s="1">
        <f>(Table1[[#This Row],[2050_DWELLINGS]]/Table1[[#This Row],[2020_DWELLINGS]])-1</f>
        <v>0.7208071094784041</v>
      </c>
      <c r="AJ334" s="1">
        <f>(Table1[[#This Row],[2050_OCCUPANTS]]/Table1[[#This Row],[2020_OCCUPANTS]])-1</f>
        <v>0.7025973206852183</v>
      </c>
      <c r="AK334" s="1">
        <f>(Table1[[#This Row],[2050_TOTAL_REPL_COST_USD]]/Table1[[#This Row],[2020_TOTAL_REPL_COST_USD]])-1</f>
        <v>0.82428158679775776</v>
      </c>
      <c r="AL334"/>
      <c r="AM334"/>
    </row>
    <row r="335" spans="1:39" x14ac:dyDescent="0.2">
      <c r="A335" t="s">
        <v>145</v>
      </c>
      <c r="B335" t="s">
        <v>176</v>
      </c>
      <c r="C335" t="s">
        <v>186</v>
      </c>
      <c r="D335" t="s">
        <v>1508</v>
      </c>
      <c r="E335" t="s">
        <v>1509</v>
      </c>
      <c r="F335" s="2">
        <v>471178</v>
      </c>
      <c r="G335" s="2">
        <v>525728</v>
      </c>
      <c r="H335" s="2">
        <v>582140</v>
      </c>
      <c r="I335" s="2">
        <v>640395</v>
      </c>
      <c r="J335" s="2">
        <v>697838</v>
      </c>
      <c r="K335" s="2">
        <v>752751</v>
      </c>
      <c r="L335" s="2">
        <v>805101</v>
      </c>
      <c r="M335" s="2">
        <v>493247</v>
      </c>
      <c r="N335" s="2">
        <v>550901</v>
      </c>
      <c r="O335" s="2">
        <v>610670</v>
      </c>
      <c r="P335" s="2">
        <v>672599</v>
      </c>
      <c r="Q335" s="2">
        <v>733819</v>
      </c>
      <c r="R335" s="2">
        <v>792543</v>
      </c>
      <c r="S335" s="2">
        <v>848765</v>
      </c>
      <c r="T335" s="2">
        <v>1760333</v>
      </c>
      <c r="U335" s="2">
        <v>1963198</v>
      </c>
      <c r="V335" s="2">
        <v>2172614</v>
      </c>
      <c r="W335" s="2">
        <v>2388562</v>
      </c>
      <c r="X335" s="2">
        <v>2601239</v>
      </c>
      <c r="Y335" s="2">
        <v>2804106</v>
      </c>
      <c r="Z335" s="2">
        <v>2997151</v>
      </c>
      <c r="AA335" s="2">
        <v>8456227162</v>
      </c>
      <c r="AB335" s="2">
        <v>9526493844</v>
      </c>
      <c r="AC335" s="2">
        <v>10656776167</v>
      </c>
      <c r="AD335" s="2">
        <v>11854943413</v>
      </c>
      <c r="AE335" s="2">
        <v>13066678508</v>
      </c>
      <c r="AF335" s="2">
        <v>14254051365</v>
      </c>
      <c r="AG335" s="2">
        <v>15426539506</v>
      </c>
      <c r="AH335" s="1">
        <f>(Table1[[#This Row],[2050_BUILDINGS]]/Table1[[#This Row],[2020_BUILDINGS]])-1</f>
        <v>0.70869819898212572</v>
      </c>
      <c r="AI335" s="1">
        <f>(Table1[[#This Row],[2050_DWELLINGS]]/Table1[[#This Row],[2020_DWELLINGS]])-1</f>
        <v>0.72077072947225229</v>
      </c>
      <c r="AJ335" s="1">
        <f>(Table1[[#This Row],[2050_OCCUPANTS]]/Table1[[#This Row],[2020_OCCUPANTS]])-1</f>
        <v>0.70260456402282978</v>
      </c>
      <c r="AK335" s="1">
        <f>(Table1[[#This Row],[2050_TOTAL_REPL_COST_USD]]/Table1[[#This Row],[2020_TOTAL_REPL_COST_USD]])-1</f>
        <v>0.82428158686685959</v>
      </c>
      <c r="AL335"/>
      <c r="AM335"/>
    </row>
    <row r="336" spans="1:39" x14ac:dyDescent="0.2">
      <c r="A336" t="s">
        <v>145</v>
      </c>
      <c r="B336" t="s">
        <v>176</v>
      </c>
      <c r="C336" t="s">
        <v>187</v>
      </c>
      <c r="D336" t="s">
        <v>1510</v>
      </c>
      <c r="E336" t="s">
        <v>1511</v>
      </c>
      <c r="F336" s="2">
        <v>144967</v>
      </c>
      <c r="G336" s="2">
        <v>161783</v>
      </c>
      <c r="H336" s="2">
        <v>179123</v>
      </c>
      <c r="I336" s="2">
        <v>197058</v>
      </c>
      <c r="J336" s="2">
        <v>214728</v>
      </c>
      <c r="K336" s="2">
        <v>231598</v>
      </c>
      <c r="L336" s="2">
        <v>247733</v>
      </c>
      <c r="M336" s="2">
        <v>151744</v>
      </c>
      <c r="N336" s="2">
        <v>169532</v>
      </c>
      <c r="O336" s="2">
        <v>187895</v>
      </c>
      <c r="P336" s="2">
        <v>206961</v>
      </c>
      <c r="Q336" s="2">
        <v>225804</v>
      </c>
      <c r="R336" s="2">
        <v>243858</v>
      </c>
      <c r="S336" s="2">
        <v>261169</v>
      </c>
      <c r="T336" s="2">
        <v>541672</v>
      </c>
      <c r="U336" s="2">
        <v>604089</v>
      </c>
      <c r="V336" s="2">
        <v>668531</v>
      </c>
      <c r="W336" s="2">
        <v>734980</v>
      </c>
      <c r="X336" s="2">
        <v>800419</v>
      </c>
      <c r="Y336" s="2">
        <v>862846</v>
      </c>
      <c r="Z336" s="2">
        <v>922243</v>
      </c>
      <c r="AA336" s="2">
        <v>2602045045</v>
      </c>
      <c r="AB336" s="2">
        <v>2931374179</v>
      </c>
      <c r="AC336" s="2">
        <v>3279170613</v>
      </c>
      <c r="AD336" s="2">
        <v>3647855715</v>
      </c>
      <c r="AE336" s="2">
        <v>4020715778</v>
      </c>
      <c r="AF336" s="2">
        <v>4386079376</v>
      </c>
      <c r="AG336" s="2">
        <v>4746862845</v>
      </c>
      <c r="AH336" s="1">
        <f>(Table1[[#This Row],[2050_BUILDINGS]]/Table1[[#This Row],[2020_BUILDINGS]])-1</f>
        <v>0.70889236860802796</v>
      </c>
      <c r="AI336" s="1">
        <f>(Table1[[#This Row],[2050_DWELLINGS]]/Table1[[#This Row],[2020_DWELLINGS]])-1</f>
        <v>0.72111582665541962</v>
      </c>
      <c r="AJ336" s="1">
        <f>(Table1[[#This Row],[2050_OCCUPANTS]]/Table1[[#This Row],[2020_OCCUPANTS]])-1</f>
        <v>0.70258569761774647</v>
      </c>
      <c r="AK336" s="1">
        <f>(Table1[[#This Row],[2050_TOTAL_REPL_COST_USD]]/Table1[[#This Row],[2020_TOTAL_REPL_COST_USD]])-1</f>
        <v>0.82428157964498272</v>
      </c>
      <c r="AL336"/>
      <c r="AM336"/>
    </row>
    <row r="337" spans="1:39" x14ac:dyDescent="0.2">
      <c r="A337" t="s">
        <v>145</v>
      </c>
      <c r="B337" t="s">
        <v>176</v>
      </c>
      <c r="C337" t="s">
        <v>188</v>
      </c>
      <c r="D337" t="s">
        <v>1512</v>
      </c>
      <c r="E337" t="s">
        <v>1513</v>
      </c>
      <c r="F337" s="2">
        <v>375918</v>
      </c>
      <c r="G337" s="2">
        <v>419439</v>
      </c>
      <c r="H337" s="2">
        <v>464449</v>
      </c>
      <c r="I337" s="2">
        <v>510918</v>
      </c>
      <c r="J337" s="2">
        <v>556770</v>
      </c>
      <c r="K337" s="2">
        <v>600569</v>
      </c>
      <c r="L337" s="2">
        <v>642343</v>
      </c>
      <c r="M337" s="2">
        <v>393517</v>
      </c>
      <c r="N337" s="2">
        <v>439531</v>
      </c>
      <c r="O337" s="2">
        <v>487229</v>
      </c>
      <c r="P337" s="2">
        <v>536617</v>
      </c>
      <c r="Q337" s="2">
        <v>585478</v>
      </c>
      <c r="R337" s="2">
        <v>632308</v>
      </c>
      <c r="S337" s="2">
        <v>677171</v>
      </c>
      <c r="T337" s="2">
        <v>1404455</v>
      </c>
      <c r="U337" s="2">
        <v>1566308</v>
      </c>
      <c r="V337" s="2">
        <v>1733383</v>
      </c>
      <c r="W337" s="2">
        <v>1905694</v>
      </c>
      <c r="X337" s="2">
        <v>2075358</v>
      </c>
      <c r="Y337" s="2">
        <v>2237221</v>
      </c>
      <c r="Z337" s="2">
        <v>2391234</v>
      </c>
      <c r="AA337" s="2">
        <v>6746689752</v>
      </c>
      <c r="AB337" s="2">
        <v>7600587968</v>
      </c>
      <c r="AC337" s="2">
        <v>8502368857</v>
      </c>
      <c r="AD337" s="2">
        <v>9458310848</v>
      </c>
      <c r="AE337" s="2">
        <v>10425077786</v>
      </c>
      <c r="AF337" s="2">
        <v>11372407619</v>
      </c>
      <c r="AG337" s="2">
        <v>12307861872</v>
      </c>
      <c r="AH337" s="1">
        <f>(Table1[[#This Row],[2050_BUILDINGS]]/Table1[[#This Row],[2020_BUILDINGS]])-1</f>
        <v>0.7087316914859092</v>
      </c>
      <c r="AI337" s="1">
        <f>(Table1[[#This Row],[2050_DWELLINGS]]/Table1[[#This Row],[2020_DWELLINGS]])-1</f>
        <v>0.72081765209635162</v>
      </c>
      <c r="AJ337" s="1">
        <f>(Table1[[#This Row],[2050_OCCUPANTS]]/Table1[[#This Row],[2020_OCCUPANTS]])-1</f>
        <v>0.70260634908202824</v>
      </c>
      <c r="AK337" s="1">
        <f>(Table1[[#This Row],[2050_TOTAL_REPL_COST_USD]]/Table1[[#This Row],[2020_TOTAL_REPL_COST_USD]])-1</f>
        <v>0.82428158466178725</v>
      </c>
      <c r="AL337"/>
      <c r="AM337"/>
    </row>
    <row r="338" spans="1:39" x14ac:dyDescent="0.2">
      <c r="A338" t="s">
        <v>145</v>
      </c>
      <c r="B338" t="s">
        <v>176</v>
      </c>
      <c r="C338" t="s">
        <v>189</v>
      </c>
      <c r="D338" t="s">
        <v>1514</v>
      </c>
      <c r="E338" t="s">
        <v>1515</v>
      </c>
      <c r="F338" s="2">
        <v>168079</v>
      </c>
      <c r="G338" s="2">
        <v>187536</v>
      </c>
      <c r="H338" s="2">
        <v>207672</v>
      </c>
      <c r="I338" s="2">
        <v>228445</v>
      </c>
      <c r="J338" s="2">
        <v>248934</v>
      </c>
      <c r="K338" s="2">
        <v>268530</v>
      </c>
      <c r="L338" s="2">
        <v>287217</v>
      </c>
      <c r="M338" s="2">
        <v>175952</v>
      </c>
      <c r="N338" s="2">
        <v>196526</v>
      </c>
      <c r="O338" s="2">
        <v>217859</v>
      </c>
      <c r="P338" s="2">
        <v>239936</v>
      </c>
      <c r="Q338" s="2">
        <v>261768</v>
      </c>
      <c r="R338" s="2">
        <v>282730</v>
      </c>
      <c r="S338" s="2">
        <v>302794</v>
      </c>
      <c r="T338" s="2">
        <v>627980</v>
      </c>
      <c r="U338" s="2">
        <v>700347</v>
      </c>
      <c r="V338" s="2">
        <v>775054</v>
      </c>
      <c r="W338" s="2">
        <v>852083</v>
      </c>
      <c r="X338" s="2">
        <v>927954</v>
      </c>
      <c r="Y338" s="2">
        <v>1000331</v>
      </c>
      <c r="Z338" s="2">
        <v>1069191</v>
      </c>
      <c r="AA338" s="2">
        <v>3016639237</v>
      </c>
      <c r="AB338" s="2">
        <v>3398441709</v>
      </c>
      <c r="AC338" s="2">
        <v>3801653922</v>
      </c>
      <c r="AD338" s="2">
        <v>4229083115</v>
      </c>
      <c r="AE338" s="2">
        <v>4661352428</v>
      </c>
      <c r="AF338" s="2">
        <v>5084930879</v>
      </c>
      <c r="AG338" s="2">
        <v>5503199421</v>
      </c>
      <c r="AH338" s="1">
        <f>(Table1[[#This Row],[2050_BUILDINGS]]/Table1[[#This Row],[2020_BUILDINGS]])-1</f>
        <v>0.7088214470576335</v>
      </c>
      <c r="AI338" s="1">
        <f>(Table1[[#This Row],[2050_DWELLINGS]]/Table1[[#This Row],[2020_DWELLINGS]])-1</f>
        <v>0.72088978812403393</v>
      </c>
      <c r="AJ338" s="1">
        <f>(Table1[[#This Row],[2050_OCCUPANTS]]/Table1[[#This Row],[2020_OCCUPANTS]])-1</f>
        <v>0.70258766202745315</v>
      </c>
      <c r="AK338" s="1">
        <f>(Table1[[#This Row],[2050_TOTAL_REPL_COST_USD]]/Table1[[#This Row],[2020_TOTAL_REPL_COST_USD]])-1</f>
        <v>0.82428158909477189</v>
      </c>
      <c r="AL338"/>
      <c r="AM338"/>
    </row>
    <row r="339" spans="1:39" x14ac:dyDescent="0.2">
      <c r="A339" t="s">
        <v>145</v>
      </c>
      <c r="B339" t="s">
        <v>176</v>
      </c>
      <c r="C339" t="s">
        <v>190</v>
      </c>
      <c r="D339" t="s">
        <v>1516</v>
      </c>
      <c r="E339" t="s">
        <v>1517</v>
      </c>
      <c r="F339" s="2">
        <v>404231</v>
      </c>
      <c r="G339" s="2">
        <v>451066</v>
      </c>
      <c r="H339" s="2">
        <v>499454</v>
      </c>
      <c r="I339" s="2">
        <v>549425</v>
      </c>
      <c r="J339" s="2">
        <v>598734</v>
      </c>
      <c r="K339" s="2">
        <v>645807</v>
      </c>
      <c r="L339" s="2">
        <v>690761</v>
      </c>
      <c r="M339" s="2">
        <v>423184</v>
      </c>
      <c r="N339" s="2">
        <v>472672</v>
      </c>
      <c r="O339" s="2">
        <v>523939</v>
      </c>
      <c r="P339" s="2">
        <v>577058</v>
      </c>
      <c r="Q339" s="2">
        <v>629606</v>
      </c>
      <c r="R339" s="2">
        <v>679941</v>
      </c>
      <c r="S339" s="2">
        <v>728226</v>
      </c>
      <c r="T339" s="2">
        <v>1510312</v>
      </c>
      <c r="U339" s="2">
        <v>1684361</v>
      </c>
      <c r="V339" s="2">
        <v>1864026</v>
      </c>
      <c r="W339" s="2">
        <v>2049308</v>
      </c>
      <c r="X339" s="2">
        <v>2231788</v>
      </c>
      <c r="Y339" s="2">
        <v>2405830</v>
      </c>
      <c r="Z339" s="2">
        <v>2571460</v>
      </c>
      <c r="AA339" s="2">
        <v>7255166777</v>
      </c>
      <c r="AB339" s="2">
        <v>8173420639</v>
      </c>
      <c r="AC339" s="2">
        <v>9143165959</v>
      </c>
      <c r="AD339" s="2">
        <v>10171154317</v>
      </c>
      <c r="AE339" s="2">
        <v>11210783447</v>
      </c>
      <c r="AF339" s="2">
        <v>12229510600</v>
      </c>
      <c r="AG339" s="2">
        <v>13235467142</v>
      </c>
      <c r="AH339" s="1">
        <f>(Table1[[#This Row],[2050_BUILDINGS]]/Table1[[#This Row],[2020_BUILDINGS]])-1</f>
        <v>0.70882737840492194</v>
      </c>
      <c r="AI339" s="1">
        <f>(Table1[[#This Row],[2050_DWELLINGS]]/Table1[[#This Row],[2020_DWELLINGS]])-1</f>
        <v>0.72082592914665966</v>
      </c>
      <c r="AJ339" s="1">
        <f>(Table1[[#This Row],[2050_OCCUPANTS]]/Table1[[#This Row],[2020_OCCUPANTS]])-1</f>
        <v>0.70260184650588742</v>
      </c>
      <c r="AK339" s="1">
        <f>(Table1[[#This Row],[2050_TOTAL_REPL_COST_USD]]/Table1[[#This Row],[2020_TOTAL_REPL_COST_USD]])-1</f>
        <v>0.82428158425778397</v>
      </c>
      <c r="AL339"/>
      <c r="AM339"/>
    </row>
    <row r="340" spans="1:39" x14ac:dyDescent="0.2">
      <c r="A340" t="s">
        <v>145</v>
      </c>
      <c r="B340" t="s">
        <v>176</v>
      </c>
      <c r="C340" t="s">
        <v>191</v>
      </c>
      <c r="D340" t="s">
        <v>1518</v>
      </c>
      <c r="E340" t="s">
        <v>1519</v>
      </c>
      <c r="F340" s="2">
        <v>52047</v>
      </c>
      <c r="G340" s="2">
        <v>58068</v>
      </c>
      <c r="H340" s="2">
        <v>64300</v>
      </c>
      <c r="I340" s="2">
        <v>70742</v>
      </c>
      <c r="J340" s="2">
        <v>77076</v>
      </c>
      <c r="K340" s="2">
        <v>83142</v>
      </c>
      <c r="L340" s="2">
        <v>88929</v>
      </c>
      <c r="M340" s="2">
        <v>54488</v>
      </c>
      <c r="N340" s="2">
        <v>60850</v>
      </c>
      <c r="O340" s="2">
        <v>67455</v>
      </c>
      <c r="P340" s="2">
        <v>74301</v>
      </c>
      <c r="Q340" s="2">
        <v>81061</v>
      </c>
      <c r="R340" s="2">
        <v>87540</v>
      </c>
      <c r="S340" s="2">
        <v>93751</v>
      </c>
      <c r="T340" s="2">
        <v>194465</v>
      </c>
      <c r="U340" s="2">
        <v>216884</v>
      </c>
      <c r="V340" s="2">
        <v>240012</v>
      </c>
      <c r="W340" s="2">
        <v>263869</v>
      </c>
      <c r="X340" s="2">
        <v>287366</v>
      </c>
      <c r="Y340" s="2">
        <v>309769</v>
      </c>
      <c r="Z340" s="2">
        <v>331103</v>
      </c>
      <c r="AA340" s="2">
        <v>934176827</v>
      </c>
      <c r="AB340" s="2">
        <v>1052411391</v>
      </c>
      <c r="AC340" s="2">
        <v>1177276009</v>
      </c>
      <c r="AD340" s="2">
        <v>1309640019</v>
      </c>
      <c r="AE340" s="2">
        <v>1443502881</v>
      </c>
      <c r="AF340" s="2">
        <v>1574674410</v>
      </c>
      <c r="AG340" s="2">
        <v>1704201586</v>
      </c>
      <c r="AH340" s="1">
        <f>(Table1[[#This Row],[2050_BUILDINGS]]/Table1[[#This Row],[2020_BUILDINGS]])-1</f>
        <v>0.70862873940861149</v>
      </c>
      <c r="AI340" s="1">
        <f>(Table1[[#This Row],[2050_DWELLINGS]]/Table1[[#This Row],[2020_DWELLINGS]])-1</f>
        <v>0.72058067831449124</v>
      </c>
      <c r="AJ340" s="1">
        <f>(Table1[[#This Row],[2050_OCCUPANTS]]/Table1[[#This Row],[2020_OCCUPANTS]])-1</f>
        <v>0.70263543568251352</v>
      </c>
      <c r="AK340" s="1">
        <f>(Table1[[#This Row],[2050_TOTAL_REPL_COST_USD]]/Table1[[#This Row],[2020_TOTAL_REPL_COST_USD]])-1</f>
        <v>0.82428158860763512</v>
      </c>
      <c r="AL340"/>
      <c r="AM340"/>
    </row>
    <row r="341" spans="1:39" x14ac:dyDescent="0.2">
      <c r="A341" t="s">
        <v>145</v>
      </c>
      <c r="B341" t="s">
        <v>176</v>
      </c>
      <c r="C341" t="s">
        <v>192</v>
      </c>
      <c r="D341" t="s">
        <v>1520</v>
      </c>
      <c r="E341" t="s">
        <v>1521</v>
      </c>
      <c r="F341" s="2">
        <v>578471</v>
      </c>
      <c r="G341" s="2">
        <v>645441</v>
      </c>
      <c r="H341" s="2">
        <v>714688</v>
      </c>
      <c r="I341" s="2">
        <v>786228</v>
      </c>
      <c r="J341" s="2">
        <v>856762</v>
      </c>
      <c r="K341" s="2">
        <v>924147</v>
      </c>
      <c r="L341" s="2">
        <v>988462</v>
      </c>
      <c r="M341" s="2">
        <v>605577</v>
      </c>
      <c r="N341" s="2">
        <v>676366</v>
      </c>
      <c r="O341" s="2">
        <v>749733</v>
      </c>
      <c r="P341" s="2">
        <v>825754</v>
      </c>
      <c r="Q341" s="2">
        <v>900942</v>
      </c>
      <c r="R341" s="2">
        <v>972996</v>
      </c>
      <c r="S341" s="2">
        <v>1042059</v>
      </c>
      <c r="T341" s="2">
        <v>2161195</v>
      </c>
      <c r="U341" s="2">
        <v>2410260</v>
      </c>
      <c r="V341" s="2">
        <v>2667359</v>
      </c>
      <c r="W341" s="2">
        <v>2932488</v>
      </c>
      <c r="X341" s="2">
        <v>3193596</v>
      </c>
      <c r="Y341" s="2">
        <v>3442660</v>
      </c>
      <c r="Z341" s="2">
        <v>3679672</v>
      </c>
      <c r="AA341" s="2">
        <v>10381891596</v>
      </c>
      <c r="AB341" s="2">
        <v>11695880972</v>
      </c>
      <c r="AC341" s="2">
        <v>13083552836</v>
      </c>
      <c r="AD341" s="2">
        <v>14554568475</v>
      </c>
      <c r="AE341" s="2">
        <v>16042241652</v>
      </c>
      <c r="AF341" s="2">
        <v>17500004801</v>
      </c>
      <c r="AG341" s="2">
        <v>18939493660</v>
      </c>
      <c r="AH341" s="1">
        <f>(Table1[[#This Row],[2050_BUILDINGS]]/Table1[[#This Row],[2020_BUILDINGS]])-1</f>
        <v>0.70874944465668976</v>
      </c>
      <c r="AI341" s="1">
        <f>(Table1[[#This Row],[2050_DWELLINGS]]/Table1[[#This Row],[2020_DWELLINGS]])-1</f>
        <v>0.72077043877161784</v>
      </c>
      <c r="AJ341" s="1">
        <f>(Table1[[#This Row],[2050_OCCUPANTS]]/Table1[[#This Row],[2020_OCCUPANTS]])-1</f>
        <v>0.70260989869030799</v>
      </c>
      <c r="AK341" s="1">
        <f>(Table1[[#This Row],[2050_TOTAL_REPL_COST_USD]]/Table1[[#This Row],[2020_TOTAL_REPL_COST_USD]])-1</f>
        <v>0.82428158538056073</v>
      </c>
      <c r="AL341"/>
      <c r="AM341"/>
    </row>
    <row r="342" spans="1:39" x14ac:dyDescent="0.2">
      <c r="A342" t="s">
        <v>145</v>
      </c>
      <c r="B342" t="s">
        <v>176</v>
      </c>
      <c r="C342" t="s">
        <v>193</v>
      </c>
      <c r="D342" t="s">
        <v>1522</v>
      </c>
      <c r="E342" t="s">
        <v>1523</v>
      </c>
      <c r="F342" s="2">
        <v>514458</v>
      </c>
      <c r="G342" s="2">
        <v>574031</v>
      </c>
      <c r="H342" s="2">
        <v>635611</v>
      </c>
      <c r="I342" s="2">
        <v>699222</v>
      </c>
      <c r="J342" s="2">
        <v>761966</v>
      </c>
      <c r="K342" s="2">
        <v>821909</v>
      </c>
      <c r="L342" s="2">
        <v>879094</v>
      </c>
      <c r="M342" s="2">
        <v>538572</v>
      </c>
      <c r="N342" s="2">
        <v>601528</v>
      </c>
      <c r="O342" s="2">
        <v>666771</v>
      </c>
      <c r="P342" s="2">
        <v>734381</v>
      </c>
      <c r="Q342" s="2">
        <v>801259</v>
      </c>
      <c r="R342" s="2">
        <v>865359</v>
      </c>
      <c r="S342" s="2">
        <v>926757</v>
      </c>
      <c r="T342" s="2">
        <v>1922088</v>
      </c>
      <c r="U342" s="2">
        <v>2143591</v>
      </c>
      <c r="V342" s="2">
        <v>2372235</v>
      </c>
      <c r="W342" s="2">
        <v>2608034</v>
      </c>
      <c r="X342" s="2">
        <v>2840265</v>
      </c>
      <c r="Y342" s="2">
        <v>3061759</v>
      </c>
      <c r="Z342" s="2">
        <v>3272540</v>
      </c>
      <c r="AA342" s="2">
        <v>9233229967</v>
      </c>
      <c r="AB342" s="2">
        <v>10401838401</v>
      </c>
      <c r="AC342" s="2">
        <v>11635977028</v>
      </c>
      <c r="AD342" s="2">
        <v>12944238198</v>
      </c>
      <c r="AE342" s="2">
        <v>14267313905</v>
      </c>
      <c r="AF342" s="2">
        <v>15563788868</v>
      </c>
      <c r="AG342" s="2">
        <v>16844011399</v>
      </c>
      <c r="AH342" s="1">
        <f>(Table1[[#This Row],[2050_BUILDINGS]]/Table1[[#This Row],[2020_BUILDINGS]])-1</f>
        <v>0.70877700414805478</v>
      </c>
      <c r="AI342" s="1">
        <f>(Table1[[#This Row],[2050_DWELLINGS]]/Table1[[#This Row],[2020_DWELLINGS]])-1</f>
        <v>0.72076713976961293</v>
      </c>
      <c r="AJ342" s="1">
        <f>(Table1[[#This Row],[2050_OCCUPANTS]]/Table1[[#This Row],[2020_OCCUPANTS]])-1</f>
        <v>0.70259634314349806</v>
      </c>
      <c r="AK342" s="1">
        <f>(Table1[[#This Row],[2050_TOTAL_REPL_COST_USD]]/Table1[[#This Row],[2020_TOTAL_REPL_COST_USD]])-1</f>
        <v>0.82428158501426818</v>
      </c>
      <c r="AL342"/>
      <c r="AM342"/>
    </row>
    <row r="343" spans="1:39" x14ac:dyDescent="0.2">
      <c r="A343" t="s">
        <v>145</v>
      </c>
      <c r="B343" t="s">
        <v>176</v>
      </c>
      <c r="C343" t="s">
        <v>194</v>
      </c>
      <c r="D343" t="s">
        <v>1524</v>
      </c>
      <c r="E343" t="s">
        <v>1525</v>
      </c>
      <c r="F343" s="2">
        <v>408979</v>
      </c>
      <c r="G343" s="2">
        <v>456363</v>
      </c>
      <c r="H343" s="2">
        <v>505316</v>
      </c>
      <c r="I343" s="2">
        <v>555871</v>
      </c>
      <c r="J343" s="2">
        <v>605756</v>
      </c>
      <c r="K343" s="2">
        <v>653417</v>
      </c>
      <c r="L343" s="2">
        <v>698868</v>
      </c>
      <c r="M343" s="2">
        <v>428141</v>
      </c>
      <c r="N343" s="2">
        <v>478226</v>
      </c>
      <c r="O343" s="2">
        <v>530092</v>
      </c>
      <c r="P343" s="2">
        <v>583828</v>
      </c>
      <c r="Q343" s="2">
        <v>636998</v>
      </c>
      <c r="R343" s="2">
        <v>687955</v>
      </c>
      <c r="S343" s="2">
        <v>736766</v>
      </c>
      <c r="T343" s="2">
        <v>1528033</v>
      </c>
      <c r="U343" s="2">
        <v>1704131</v>
      </c>
      <c r="V343" s="2">
        <v>1885904</v>
      </c>
      <c r="W343" s="2">
        <v>2073357</v>
      </c>
      <c r="X343" s="2">
        <v>2257964</v>
      </c>
      <c r="Y343" s="2">
        <v>2434056</v>
      </c>
      <c r="Z343" s="2">
        <v>2601636</v>
      </c>
      <c r="AA343" s="2">
        <v>7340295335</v>
      </c>
      <c r="AB343" s="2">
        <v>8269323541</v>
      </c>
      <c r="AC343" s="2">
        <v>9250447372</v>
      </c>
      <c r="AD343" s="2">
        <v>10290497659</v>
      </c>
      <c r="AE343" s="2">
        <v>11342325295</v>
      </c>
      <c r="AF343" s="2">
        <v>12373005694</v>
      </c>
      <c r="AG343" s="2">
        <v>13390765612</v>
      </c>
      <c r="AH343" s="1">
        <f>(Table1[[#This Row],[2050_BUILDINGS]]/Table1[[#This Row],[2020_BUILDINGS]])-1</f>
        <v>0.7088114548668758</v>
      </c>
      <c r="AI343" s="1">
        <f>(Table1[[#This Row],[2050_DWELLINGS]]/Table1[[#This Row],[2020_DWELLINGS]])-1</f>
        <v>0.72084897265153303</v>
      </c>
      <c r="AJ343" s="1">
        <f>(Table1[[#This Row],[2050_OCCUPANTS]]/Table1[[#This Row],[2020_OCCUPANTS]])-1</f>
        <v>0.70260459034588907</v>
      </c>
      <c r="AK343" s="1">
        <f>(Table1[[#This Row],[2050_TOTAL_REPL_COST_USD]]/Table1[[#This Row],[2020_TOTAL_REPL_COST_USD]])-1</f>
        <v>0.82428158553105413</v>
      </c>
      <c r="AL343"/>
      <c r="AM343"/>
    </row>
    <row r="344" spans="1:39" x14ac:dyDescent="0.2">
      <c r="A344" t="s">
        <v>145</v>
      </c>
      <c r="B344" t="s">
        <v>176</v>
      </c>
      <c r="C344" t="s">
        <v>195</v>
      </c>
      <c r="D344" t="s">
        <v>1526</v>
      </c>
      <c r="E344" t="s">
        <v>1527</v>
      </c>
      <c r="F344" s="2">
        <v>165035</v>
      </c>
      <c r="G344" s="2">
        <v>184136</v>
      </c>
      <c r="H344" s="2">
        <v>203883</v>
      </c>
      <c r="I344" s="2">
        <v>224299</v>
      </c>
      <c r="J344" s="2">
        <v>244429</v>
      </c>
      <c r="K344" s="2">
        <v>263647</v>
      </c>
      <c r="L344" s="2">
        <v>281973</v>
      </c>
      <c r="M344" s="2">
        <v>172768</v>
      </c>
      <c r="N344" s="2">
        <v>192953</v>
      </c>
      <c r="O344" s="2">
        <v>213901</v>
      </c>
      <c r="P344" s="2">
        <v>235577</v>
      </c>
      <c r="Q344" s="2">
        <v>257039</v>
      </c>
      <c r="R344" s="2">
        <v>277591</v>
      </c>
      <c r="S344" s="2">
        <v>297268</v>
      </c>
      <c r="T344" s="2">
        <v>616575</v>
      </c>
      <c r="U344" s="2">
        <v>687630</v>
      </c>
      <c r="V344" s="2">
        <v>760975</v>
      </c>
      <c r="W344" s="2">
        <v>836621</v>
      </c>
      <c r="X344" s="2">
        <v>911115</v>
      </c>
      <c r="Y344" s="2">
        <v>982168</v>
      </c>
      <c r="Z344" s="2">
        <v>1049788</v>
      </c>
      <c r="AA344" s="2">
        <v>2961886914</v>
      </c>
      <c r="AB344" s="2">
        <v>3336759646</v>
      </c>
      <c r="AC344" s="2">
        <v>3732653509</v>
      </c>
      <c r="AD344" s="2">
        <v>4152324810</v>
      </c>
      <c r="AE344" s="2">
        <v>4576748414</v>
      </c>
      <c r="AF344" s="2">
        <v>4992638860</v>
      </c>
      <c r="AG344" s="2">
        <v>5403315775</v>
      </c>
      <c r="AH344" s="1">
        <f>(Table1[[#This Row],[2050_BUILDINGS]]/Table1[[#This Row],[2020_BUILDINGS]])-1</f>
        <v>0.70856484988032831</v>
      </c>
      <c r="AI344" s="1">
        <f>(Table1[[#This Row],[2050_DWELLINGS]]/Table1[[#This Row],[2020_DWELLINGS]])-1</f>
        <v>0.72061955917762543</v>
      </c>
      <c r="AJ344" s="1">
        <f>(Table1[[#This Row],[2050_OCCUPANTS]]/Table1[[#This Row],[2020_OCCUPANTS]])-1</f>
        <v>0.70261200989336259</v>
      </c>
      <c r="AK344" s="1">
        <f>(Table1[[#This Row],[2050_TOTAL_REPL_COST_USD]]/Table1[[#This Row],[2020_TOTAL_REPL_COST_USD]])-1</f>
        <v>0.82428159206891305</v>
      </c>
      <c r="AL344"/>
      <c r="AM344"/>
    </row>
    <row r="345" spans="1:39" x14ac:dyDescent="0.2">
      <c r="A345" t="s">
        <v>145</v>
      </c>
      <c r="B345" t="s">
        <v>176</v>
      </c>
      <c r="C345" t="s">
        <v>196</v>
      </c>
      <c r="D345" t="s">
        <v>1528</v>
      </c>
      <c r="E345" t="s">
        <v>1529</v>
      </c>
      <c r="F345" s="2">
        <v>331117</v>
      </c>
      <c r="G345" s="2">
        <v>369461</v>
      </c>
      <c r="H345" s="2">
        <v>409105</v>
      </c>
      <c r="I345" s="2">
        <v>450040</v>
      </c>
      <c r="J345" s="2">
        <v>490411</v>
      </c>
      <c r="K345" s="2">
        <v>529005</v>
      </c>
      <c r="L345" s="2">
        <v>565792</v>
      </c>
      <c r="M345" s="2">
        <v>346619</v>
      </c>
      <c r="N345" s="2">
        <v>387156</v>
      </c>
      <c r="O345" s="2">
        <v>429156</v>
      </c>
      <c r="P345" s="2">
        <v>472664</v>
      </c>
      <c r="Q345" s="2">
        <v>515699</v>
      </c>
      <c r="R345" s="2">
        <v>556961</v>
      </c>
      <c r="S345" s="2">
        <v>596471</v>
      </c>
      <c r="T345" s="2">
        <v>1237072</v>
      </c>
      <c r="U345" s="2">
        <v>1379636</v>
      </c>
      <c r="V345" s="2">
        <v>1526795</v>
      </c>
      <c r="W345" s="2">
        <v>1678553</v>
      </c>
      <c r="X345" s="2">
        <v>1828016</v>
      </c>
      <c r="Y345" s="2">
        <v>1970574</v>
      </c>
      <c r="Z345" s="2">
        <v>2106244</v>
      </c>
      <c r="AA345" s="2">
        <v>5942597968</v>
      </c>
      <c r="AB345" s="2">
        <v>6694725890</v>
      </c>
      <c r="AC345" s="2">
        <v>7489029705</v>
      </c>
      <c r="AD345" s="2">
        <v>8331039510</v>
      </c>
      <c r="AE345" s="2">
        <v>9182584118</v>
      </c>
      <c r="AF345" s="2">
        <v>10017008173</v>
      </c>
      <c r="AG345" s="2">
        <v>10840972059</v>
      </c>
      <c r="AH345" s="1">
        <f>(Table1[[#This Row],[2050_BUILDINGS]]/Table1[[#This Row],[2020_BUILDINGS]])-1</f>
        <v>0.70873739493894905</v>
      </c>
      <c r="AI345" s="1">
        <f>(Table1[[#This Row],[2050_DWELLINGS]]/Table1[[#This Row],[2020_DWELLINGS]])-1</f>
        <v>0.72082603665696343</v>
      </c>
      <c r="AJ345" s="1">
        <f>(Table1[[#This Row],[2050_OCCUPANTS]]/Table1[[#This Row],[2020_OCCUPANTS]])-1</f>
        <v>0.70260421382102245</v>
      </c>
      <c r="AK345" s="1">
        <f>(Table1[[#This Row],[2050_TOTAL_REPL_COST_USD]]/Table1[[#This Row],[2020_TOTAL_REPL_COST_USD]])-1</f>
        <v>0.82428158818365493</v>
      </c>
      <c r="AL345"/>
      <c r="AM345"/>
    </row>
    <row r="346" spans="1:39" x14ac:dyDescent="0.2">
      <c r="A346" t="s">
        <v>145</v>
      </c>
      <c r="B346" t="s">
        <v>176</v>
      </c>
      <c r="C346" t="s">
        <v>197</v>
      </c>
      <c r="D346" t="s">
        <v>1530</v>
      </c>
      <c r="E346" t="s">
        <v>1531</v>
      </c>
      <c r="F346" s="2">
        <v>221239</v>
      </c>
      <c r="G346" s="2">
        <v>246891</v>
      </c>
      <c r="H346" s="2">
        <v>273365</v>
      </c>
      <c r="I346" s="2">
        <v>300706</v>
      </c>
      <c r="J346" s="2">
        <v>327694</v>
      </c>
      <c r="K346" s="2">
        <v>353483</v>
      </c>
      <c r="L346" s="2">
        <v>378061</v>
      </c>
      <c r="M346" s="2">
        <v>231613</v>
      </c>
      <c r="N346" s="2">
        <v>258702</v>
      </c>
      <c r="O346" s="2">
        <v>286768</v>
      </c>
      <c r="P346" s="2">
        <v>315835</v>
      </c>
      <c r="Q346" s="2">
        <v>344590</v>
      </c>
      <c r="R346" s="2">
        <v>372168</v>
      </c>
      <c r="S346" s="2">
        <v>398560</v>
      </c>
      <c r="T346" s="2">
        <v>826634</v>
      </c>
      <c r="U346" s="2">
        <v>921909</v>
      </c>
      <c r="V346" s="2">
        <v>1020227</v>
      </c>
      <c r="W346" s="2">
        <v>1121643</v>
      </c>
      <c r="X346" s="2">
        <v>1221509</v>
      </c>
      <c r="Y346" s="2">
        <v>1316772</v>
      </c>
      <c r="Z346" s="2">
        <v>1407428</v>
      </c>
      <c r="AA346" s="2">
        <v>3970951082</v>
      </c>
      <c r="AB346" s="2">
        <v>4473536526</v>
      </c>
      <c r="AC346" s="2">
        <v>5004304651</v>
      </c>
      <c r="AD346" s="2">
        <v>5566950772</v>
      </c>
      <c r="AE346" s="2">
        <v>6135968221</v>
      </c>
      <c r="AF346" s="2">
        <v>6693545447</v>
      </c>
      <c r="AG346" s="2">
        <v>7244132953</v>
      </c>
      <c r="AH346" s="1">
        <f>(Table1[[#This Row],[2050_BUILDINGS]]/Table1[[#This Row],[2020_BUILDINGS]])-1</f>
        <v>0.70883524152613231</v>
      </c>
      <c r="AI346" s="1">
        <f>(Table1[[#This Row],[2050_DWELLINGS]]/Table1[[#This Row],[2020_DWELLINGS]])-1</f>
        <v>0.72080150941441112</v>
      </c>
      <c r="AJ346" s="1">
        <f>(Table1[[#This Row],[2050_OCCUPANTS]]/Table1[[#This Row],[2020_OCCUPANTS]])-1</f>
        <v>0.70260115117452226</v>
      </c>
      <c r="AK346" s="1">
        <f>(Table1[[#This Row],[2050_TOTAL_REPL_COST_USD]]/Table1[[#This Row],[2020_TOTAL_REPL_COST_USD]])-1</f>
        <v>0.82428158982795541</v>
      </c>
      <c r="AL346"/>
      <c r="AM346"/>
    </row>
    <row r="347" spans="1:39" x14ac:dyDescent="0.2">
      <c r="A347" t="s">
        <v>145</v>
      </c>
      <c r="B347" t="s">
        <v>176</v>
      </c>
      <c r="C347" t="s">
        <v>198</v>
      </c>
      <c r="D347" t="s">
        <v>1532</v>
      </c>
      <c r="E347" t="s">
        <v>1533</v>
      </c>
      <c r="F347" s="2">
        <v>156078</v>
      </c>
      <c r="G347" s="2">
        <v>174151</v>
      </c>
      <c r="H347" s="2">
        <v>192845</v>
      </c>
      <c r="I347" s="2">
        <v>212143</v>
      </c>
      <c r="J347" s="2">
        <v>231170</v>
      </c>
      <c r="K347" s="2">
        <v>249356</v>
      </c>
      <c r="L347" s="2">
        <v>266701</v>
      </c>
      <c r="M347" s="2">
        <v>163396</v>
      </c>
      <c r="N347" s="2">
        <v>182490</v>
      </c>
      <c r="O347" s="2">
        <v>202303</v>
      </c>
      <c r="P347" s="2">
        <v>222818</v>
      </c>
      <c r="Q347" s="2">
        <v>243094</v>
      </c>
      <c r="R347" s="2">
        <v>262547</v>
      </c>
      <c r="S347" s="2">
        <v>281168</v>
      </c>
      <c r="T347" s="2">
        <v>583145</v>
      </c>
      <c r="U347" s="2">
        <v>650356</v>
      </c>
      <c r="V347" s="2">
        <v>719722</v>
      </c>
      <c r="W347" s="2">
        <v>791268</v>
      </c>
      <c r="X347" s="2">
        <v>861718</v>
      </c>
      <c r="Y347" s="2">
        <v>928928</v>
      </c>
      <c r="Z347" s="2">
        <v>992870</v>
      </c>
      <c r="AA347" s="2">
        <v>2801315055</v>
      </c>
      <c r="AB347" s="2">
        <v>3155864933</v>
      </c>
      <c r="AC347" s="2">
        <v>3530296306</v>
      </c>
      <c r="AD347" s="2">
        <v>3927216097</v>
      </c>
      <c r="AE347" s="2">
        <v>4328630556</v>
      </c>
      <c r="AF347" s="2">
        <v>4721974471</v>
      </c>
      <c r="AG347" s="2">
        <v>5110387473</v>
      </c>
      <c r="AH347" s="1">
        <f>(Table1[[#This Row],[2050_BUILDINGS]]/Table1[[#This Row],[2020_BUILDINGS]])-1</f>
        <v>0.70876741116621167</v>
      </c>
      <c r="AI347" s="1">
        <f>(Table1[[#This Row],[2050_DWELLINGS]]/Table1[[#This Row],[2020_DWELLINGS]])-1</f>
        <v>0.72077651839702317</v>
      </c>
      <c r="AJ347" s="1">
        <f>(Table1[[#This Row],[2050_OCCUPANTS]]/Table1[[#This Row],[2020_OCCUPANTS]])-1</f>
        <v>0.70261255776865106</v>
      </c>
      <c r="AK347" s="1">
        <f>(Table1[[#This Row],[2050_TOTAL_REPL_COST_USD]]/Table1[[#This Row],[2020_TOTAL_REPL_COST_USD]])-1</f>
        <v>0.82428158656363637</v>
      </c>
      <c r="AL347"/>
      <c r="AM347"/>
    </row>
    <row r="348" spans="1:39" x14ac:dyDescent="0.2">
      <c r="A348" t="s">
        <v>145</v>
      </c>
      <c r="B348" t="s">
        <v>176</v>
      </c>
      <c r="C348" t="s">
        <v>199</v>
      </c>
      <c r="D348" t="s">
        <v>1534</v>
      </c>
      <c r="E348" t="s">
        <v>1535</v>
      </c>
      <c r="F348" s="2">
        <v>328970</v>
      </c>
      <c r="G348" s="2">
        <v>367078</v>
      </c>
      <c r="H348" s="2">
        <v>406462</v>
      </c>
      <c r="I348" s="2">
        <v>447157</v>
      </c>
      <c r="J348" s="2">
        <v>487263</v>
      </c>
      <c r="K348" s="2">
        <v>525605</v>
      </c>
      <c r="L348" s="2">
        <v>562161</v>
      </c>
      <c r="M348" s="2">
        <v>344382</v>
      </c>
      <c r="N348" s="2">
        <v>384655</v>
      </c>
      <c r="O348" s="2">
        <v>426392</v>
      </c>
      <c r="P348" s="2">
        <v>469634</v>
      </c>
      <c r="Q348" s="2">
        <v>512392</v>
      </c>
      <c r="R348" s="2">
        <v>553383</v>
      </c>
      <c r="S348" s="2">
        <v>592643</v>
      </c>
      <c r="T348" s="2">
        <v>1229133</v>
      </c>
      <c r="U348" s="2">
        <v>1370783</v>
      </c>
      <c r="V348" s="2">
        <v>1516998</v>
      </c>
      <c r="W348" s="2">
        <v>1667780</v>
      </c>
      <c r="X348" s="2">
        <v>1816276</v>
      </c>
      <c r="Y348" s="2">
        <v>1957926</v>
      </c>
      <c r="Z348" s="2">
        <v>2092725</v>
      </c>
      <c r="AA348" s="2">
        <v>5904463954</v>
      </c>
      <c r="AB348" s="2">
        <v>6651765416</v>
      </c>
      <c r="AC348" s="2">
        <v>7440972140</v>
      </c>
      <c r="AD348" s="2">
        <v>8277578710</v>
      </c>
      <c r="AE348" s="2">
        <v>9123658886</v>
      </c>
      <c r="AF348" s="2">
        <v>9952728413</v>
      </c>
      <c r="AG348" s="2">
        <v>10771404869</v>
      </c>
      <c r="AH348" s="1">
        <f>(Table1[[#This Row],[2050_BUILDINGS]]/Table1[[#This Row],[2020_BUILDINGS]])-1</f>
        <v>0.70885187099127589</v>
      </c>
      <c r="AI348" s="1">
        <f>(Table1[[#This Row],[2050_DWELLINGS]]/Table1[[#This Row],[2020_DWELLINGS]])-1</f>
        <v>0.72088843203187158</v>
      </c>
      <c r="AJ348" s="1">
        <f>(Table1[[#This Row],[2050_OCCUPANTS]]/Table1[[#This Row],[2020_OCCUPANTS]])-1</f>
        <v>0.70260256619910133</v>
      </c>
      <c r="AK348" s="1">
        <f>(Table1[[#This Row],[2050_TOTAL_REPL_COST_USD]]/Table1[[#This Row],[2020_TOTAL_REPL_COST_USD]])-1</f>
        <v>0.82428158642629601</v>
      </c>
      <c r="AL348"/>
      <c r="AM348"/>
    </row>
    <row r="349" spans="1:39" x14ac:dyDescent="0.2">
      <c r="A349" t="s">
        <v>145</v>
      </c>
      <c r="B349" t="s">
        <v>176</v>
      </c>
      <c r="C349" t="s">
        <v>200</v>
      </c>
      <c r="D349" t="s">
        <v>1536</v>
      </c>
      <c r="E349" t="s">
        <v>1537</v>
      </c>
      <c r="F349" s="2">
        <v>36895</v>
      </c>
      <c r="G349" s="2">
        <v>41163</v>
      </c>
      <c r="H349" s="2">
        <v>45599</v>
      </c>
      <c r="I349" s="2">
        <v>50161</v>
      </c>
      <c r="J349" s="2">
        <v>54662</v>
      </c>
      <c r="K349" s="2">
        <v>58961</v>
      </c>
      <c r="L349" s="2">
        <v>63049</v>
      </c>
      <c r="M349" s="2">
        <v>38623</v>
      </c>
      <c r="N349" s="2">
        <v>43147</v>
      </c>
      <c r="O349" s="2">
        <v>47841</v>
      </c>
      <c r="P349" s="2">
        <v>52677</v>
      </c>
      <c r="Q349" s="2">
        <v>57476</v>
      </c>
      <c r="R349" s="2">
        <v>62066</v>
      </c>
      <c r="S349" s="2">
        <v>66473</v>
      </c>
      <c r="T349" s="2">
        <v>137913</v>
      </c>
      <c r="U349" s="2">
        <v>153804</v>
      </c>
      <c r="V349" s="2">
        <v>170203</v>
      </c>
      <c r="W349" s="2">
        <v>187125</v>
      </c>
      <c r="X349" s="2">
        <v>203786</v>
      </c>
      <c r="Y349" s="2">
        <v>219683</v>
      </c>
      <c r="Z349" s="2">
        <v>234808</v>
      </c>
      <c r="AA349" s="2">
        <v>662500913</v>
      </c>
      <c r="AB349" s="2">
        <v>746350675</v>
      </c>
      <c r="AC349" s="2">
        <v>834902342</v>
      </c>
      <c r="AD349" s="2">
        <v>928772455</v>
      </c>
      <c r="AE349" s="2">
        <v>1023705516</v>
      </c>
      <c r="AF349" s="2">
        <v>1116729929</v>
      </c>
      <c r="AG349" s="2">
        <v>1208588207</v>
      </c>
      <c r="AH349" s="1">
        <f>(Table1[[#This Row],[2050_BUILDINGS]]/Table1[[#This Row],[2020_BUILDINGS]])-1</f>
        <v>0.70887654153679369</v>
      </c>
      <c r="AI349" s="1">
        <f>(Table1[[#This Row],[2050_DWELLINGS]]/Table1[[#This Row],[2020_DWELLINGS]])-1</f>
        <v>0.72107293581544685</v>
      </c>
      <c r="AJ349" s="1">
        <f>(Table1[[#This Row],[2050_OCCUPANTS]]/Table1[[#This Row],[2020_OCCUPANTS]])-1</f>
        <v>0.7025806124150733</v>
      </c>
      <c r="AK349" s="1">
        <f>(Table1[[#This Row],[2050_TOTAL_REPL_COST_USD]]/Table1[[#This Row],[2020_TOTAL_REPL_COST_USD]])-1</f>
        <v>0.82428157197120733</v>
      </c>
      <c r="AL349"/>
      <c r="AM349"/>
    </row>
    <row r="350" spans="1:39" x14ac:dyDescent="0.2">
      <c r="A350" t="s">
        <v>145</v>
      </c>
      <c r="B350" t="s">
        <v>176</v>
      </c>
      <c r="C350" t="s">
        <v>201</v>
      </c>
      <c r="D350" t="s">
        <v>1538</v>
      </c>
      <c r="E350" t="s">
        <v>1539</v>
      </c>
      <c r="F350" s="2">
        <v>697905</v>
      </c>
      <c r="G350" s="2">
        <v>778730</v>
      </c>
      <c r="H350" s="2">
        <v>862271</v>
      </c>
      <c r="I350" s="2">
        <v>948564</v>
      </c>
      <c r="J350" s="2">
        <v>1033677</v>
      </c>
      <c r="K350" s="2">
        <v>1114970</v>
      </c>
      <c r="L350" s="2">
        <v>1192540</v>
      </c>
      <c r="M350" s="2">
        <v>730590</v>
      </c>
      <c r="N350" s="2">
        <v>816021</v>
      </c>
      <c r="O350" s="2">
        <v>904547</v>
      </c>
      <c r="P350" s="2">
        <v>996254</v>
      </c>
      <c r="Q350" s="2">
        <v>1086973</v>
      </c>
      <c r="R350" s="2">
        <v>1173911</v>
      </c>
      <c r="S350" s="2">
        <v>1257187</v>
      </c>
      <c r="T350" s="2">
        <v>2607443</v>
      </c>
      <c r="U350" s="2">
        <v>2907922</v>
      </c>
      <c r="V350" s="2">
        <v>3218105</v>
      </c>
      <c r="W350" s="2">
        <v>3537981</v>
      </c>
      <c r="X350" s="2">
        <v>3853011</v>
      </c>
      <c r="Y350" s="2">
        <v>4153490</v>
      </c>
      <c r="Z350" s="2">
        <v>4439445</v>
      </c>
      <c r="AA350" s="2">
        <v>12525518654</v>
      </c>
      <c r="AB350" s="2">
        <v>14110817282</v>
      </c>
      <c r="AC350" s="2">
        <v>15785012161</v>
      </c>
      <c r="AD350" s="2">
        <v>17559759446</v>
      </c>
      <c r="AE350" s="2">
        <v>19354603664</v>
      </c>
      <c r="AF350" s="2">
        <v>21113362112</v>
      </c>
      <c r="AG350" s="2">
        <v>22850073049</v>
      </c>
      <c r="AH350" s="1">
        <f>(Table1[[#This Row],[2050_BUILDINGS]]/Table1[[#This Row],[2020_BUILDINGS]])-1</f>
        <v>0.70874259390604744</v>
      </c>
      <c r="AI350" s="1">
        <f>(Table1[[#This Row],[2050_DWELLINGS]]/Table1[[#This Row],[2020_DWELLINGS]])-1</f>
        <v>0.72078320261706286</v>
      </c>
      <c r="AJ350" s="1">
        <f>(Table1[[#This Row],[2050_OCCUPANTS]]/Table1[[#This Row],[2020_OCCUPANTS]])-1</f>
        <v>0.70260481245419371</v>
      </c>
      <c r="AK350" s="1">
        <f>(Table1[[#This Row],[2050_TOTAL_REPL_COST_USD]]/Table1[[#This Row],[2020_TOTAL_REPL_COST_USD]])-1</f>
        <v>0.82428158707047827</v>
      </c>
      <c r="AL350"/>
      <c r="AM350"/>
    </row>
    <row r="351" spans="1:39" x14ac:dyDescent="0.2">
      <c r="A351" t="s">
        <v>145</v>
      </c>
      <c r="B351" t="s">
        <v>176</v>
      </c>
      <c r="C351" t="s">
        <v>202</v>
      </c>
      <c r="D351" t="s">
        <v>1540</v>
      </c>
      <c r="E351" t="s">
        <v>1541</v>
      </c>
      <c r="F351" s="2">
        <v>95232</v>
      </c>
      <c r="G351" s="2">
        <v>106259</v>
      </c>
      <c r="H351" s="2">
        <v>117638</v>
      </c>
      <c r="I351" s="2">
        <v>129441</v>
      </c>
      <c r="J351" s="2">
        <v>141045</v>
      </c>
      <c r="K351" s="2">
        <v>152135</v>
      </c>
      <c r="L351" s="2">
        <v>162728</v>
      </c>
      <c r="M351" s="2">
        <v>99681</v>
      </c>
      <c r="N351" s="2">
        <v>111328</v>
      </c>
      <c r="O351" s="2">
        <v>123405</v>
      </c>
      <c r="P351" s="2">
        <v>135954</v>
      </c>
      <c r="Q351" s="2">
        <v>148327</v>
      </c>
      <c r="R351" s="2">
        <v>160191</v>
      </c>
      <c r="S351" s="2">
        <v>171547</v>
      </c>
      <c r="T351" s="2">
        <v>355800</v>
      </c>
      <c r="U351" s="2">
        <v>396804</v>
      </c>
      <c r="V351" s="2">
        <v>439128</v>
      </c>
      <c r="W351" s="2">
        <v>482773</v>
      </c>
      <c r="X351" s="2">
        <v>525773</v>
      </c>
      <c r="Y351" s="2">
        <v>566767</v>
      </c>
      <c r="Z351" s="2">
        <v>605791</v>
      </c>
      <c r="AA351" s="2">
        <v>1709192740</v>
      </c>
      <c r="AB351" s="2">
        <v>1925517597</v>
      </c>
      <c r="AC351" s="2">
        <v>2153972948</v>
      </c>
      <c r="AD351" s="2">
        <v>2396149355</v>
      </c>
      <c r="AE351" s="2">
        <v>2641068136</v>
      </c>
      <c r="AF351" s="2">
        <v>2881062752</v>
      </c>
      <c r="AG351" s="2">
        <v>3118048854</v>
      </c>
      <c r="AH351" s="1">
        <f>(Table1[[#This Row],[2050_BUILDINGS]]/Table1[[#This Row],[2020_BUILDINGS]])-1</f>
        <v>0.70875336021505375</v>
      </c>
      <c r="AI351" s="1">
        <f>(Table1[[#This Row],[2050_DWELLINGS]]/Table1[[#This Row],[2020_DWELLINGS]])-1</f>
        <v>0.72095986195965134</v>
      </c>
      <c r="AJ351" s="1">
        <f>(Table1[[#This Row],[2050_OCCUPANTS]]/Table1[[#This Row],[2020_OCCUPANTS]])-1</f>
        <v>0.70261663856098933</v>
      </c>
      <c r="AK351" s="1">
        <f>(Table1[[#This Row],[2050_TOTAL_REPL_COST_USD]]/Table1[[#This Row],[2020_TOTAL_REPL_COST_USD]])-1</f>
        <v>0.82428159272429391</v>
      </c>
      <c r="AL351"/>
      <c r="AM351"/>
    </row>
    <row r="352" spans="1:39" x14ac:dyDescent="0.2">
      <c r="A352" t="s">
        <v>145</v>
      </c>
      <c r="B352" t="s">
        <v>176</v>
      </c>
      <c r="C352" t="s">
        <v>203</v>
      </c>
      <c r="D352" t="s">
        <v>1542</v>
      </c>
      <c r="E352" t="s">
        <v>1543</v>
      </c>
      <c r="F352" s="2">
        <v>445121</v>
      </c>
      <c r="G352" s="2">
        <v>496682</v>
      </c>
      <c r="H352" s="2">
        <v>549953</v>
      </c>
      <c r="I352" s="2">
        <v>604996</v>
      </c>
      <c r="J352" s="2">
        <v>659294</v>
      </c>
      <c r="K352" s="2">
        <v>711146</v>
      </c>
      <c r="L352" s="2">
        <v>760626</v>
      </c>
      <c r="M352" s="2">
        <v>465973</v>
      </c>
      <c r="N352" s="2">
        <v>520484</v>
      </c>
      <c r="O352" s="2">
        <v>576919</v>
      </c>
      <c r="P352" s="2">
        <v>635413</v>
      </c>
      <c r="Q352" s="2">
        <v>693281</v>
      </c>
      <c r="R352" s="2">
        <v>748723</v>
      </c>
      <c r="S352" s="2">
        <v>801871</v>
      </c>
      <c r="T352" s="2">
        <v>1663059</v>
      </c>
      <c r="U352" s="2">
        <v>1854717</v>
      </c>
      <c r="V352" s="2">
        <v>2052550</v>
      </c>
      <c r="W352" s="2">
        <v>2256573</v>
      </c>
      <c r="X352" s="2">
        <v>2457503</v>
      </c>
      <c r="Y352" s="2">
        <v>2649152</v>
      </c>
      <c r="Z352" s="2">
        <v>2831526</v>
      </c>
      <c r="AA352" s="2">
        <v>7988934560</v>
      </c>
      <c r="AB352" s="2">
        <v>9000058112</v>
      </c>
      <c r="AC352" s="2">
        <v>10067880824</v>
      </c>
      <c r="AD352" s="2">
        <v>11199837136</v>
      </c>
      <c r="AE352" s="2">
        <v>12344611532</v>
      </c>
      <c r="AF352" s="2">
        <v>13466369962</v>
      </c>
      <c r="AG352" s="2">
        <v>14574066202</v>
      </c>
      <c r="AH352" s="1">
        <f>(Table1[[#This Row],[2050_BUILDINGS]]/Table1[[#This Row],[2020_BUILDINGS]])-1</f>
        <v>0.70880726813607975</v>
      </c>
      <c r="AI352" s="1">
        <f>(Table1[[#This Row],[2050_DWELLINGS]]/Table1[[#This Row],[2020_DWELLINGS]])-1</f>
        <v>0.7208529249548794</v>
      </c>
      <c r="AJ352" s="1">
        <f>(Table1[[#This Row],[2050_OCCUPANTS]]/Table1[[#This Row],[2020_OCCUPANTS]])-1</f>
        <v>0.70260105023333508</v>
      </c>
      <c r="AK352" s="1">
        <f>(Table1[[#This Row],[2050_TOTAL_REPL_COST_USD]]/Table1[[#This Row],[2020_TOTAL_REPL_COST_USD]])-1</f>
        <v>0.82428158505281335</v>
      </c>
      <c r="AL352"/>
      <c r="AM352"/>
    </row>
    <row r="353" spans="1:39" x14ac:dyDescent="0.2">
      <c r="A353" t="s">
        <v>145</v>
      </c>
      <c r="B353" t="s">
        <v>176</v>
      </c>
      <c r="C353" t="s">
        <v>204</v>
      </c>
      <c r="D353" t="s">
        <v>1544</v>
      </c>
      <c r="E353" t="s">
        <v>1545</v>
      </c>
      <c r="F353" s="2">
        <v>337742</v>
      </c>
      <c r="G353" s="2">
        <v>376856</v>
      </c>
      <c r="H353" s="2">
        <v>417301</v>
      </c>
      <c r="I353" s="2">
        <v>459047</v>
      </c>
      <c r="J353" s="2">
        <v>500233</v>
      </c>
      <c r="K353" s="2">
        <v>539592</v>
      </c>
      <c r="L353" s="2">
        <v>577107</v>
      </c>
      <c r="M353" s="2">
        <v>353564</v>
      </c>
      <c r="N353" s="2">
        <v>394901</v>
      </c>
      <c r="O353" s="2">
        <v>437757</v>
      </c>
      <c r="P353" s="2">
        <v>482137</v>
      </c>
      <c r="Q353" s="2">
        <v>526017</v>
      </c>
      <c r="R353" s="2">
        <v>568125</v>
      </c>
      <c r="S353" s="2">
        <v>608411</v>
      </c>
      <c r="T353" s="2">
        <v>1261857</v>
      </c>
      <c r="U353" s="2">
        <v>1407276</v>
      </c>
      <c r="V353" s="2">
        <v>1557384</v>
      </c>
      <c r="W353" s="2">
        <v>1712182</v>
      </c>
      <c r="X353" s="2">
        <v>1864643</v>
      </c>
      <c r="Y353" s="2">
        <v>2010056</v>
      </c>
      <c r="Z353" s="2">
        <v>2148445</v>
      </c>
      <c r="AA353" s="2">
        <v>6061646460</v>
      </c>
      <c r="AB353" s="2">
        <v>6828841815</v>
      </c>
      <c r="AC353" s="2">
        <v>7639057980</v>
      </c>
      <c r="AD353" s="2">
        <v>8497935814</v>
      </c>
      <c r="AE353" s="2">
        <v>9366539469</v>
      </c>
      <c r="AF353" s="2">
        <v>10217679623</v>
      </c>
      <c r="AG353" s="2">
        <v>11058150024</v>
      </c>
      <c r="AH353" s="1">
        <f>(Table1[[#This Row],[2050_BUILDINGS]]/Table1[[#This Row],[2020_BUILDINGS]])-1</f>
        <v>0.70872145010096466</v>
      </c>
      <c r="AI353" s="1">
        <f>(Table1[[#This Row],[2050_DWELLINGS]]/Table1[[#This Row],[2020_DWELLINGS]])-1</f>
        <v>0.72079453790544279</v>
      </c>
      <c r="AJ353" s="1">
        <f>(Table1[[#This Row],[2050_OCCUPANTS]]/Table1[[#This Row],[2020_OCCUPANTS]])-1</f>
        <v>0.70260576277660625</v>
      </c>
      <c r="AK353" s="1">
        <f>(Table1[[#This Row],[2050_TOTAL_REPL_COST_USD]]/Table1[[#This Row],[2020_TOTAL_REPL_COST_USD]])-1</f>
        <v>0.82428158701951082</v>
      </c>
      <c r="AL353"/>
      <c r="AM353"/>
    </row>
    <row r="354" spans="1:39" x14ac:dyDescent="0.2">
      <c r="A354" t="s">
        <v>145</v>
      </c>
      <c r="B354" t="s">
        <v>176</v>
      </c>
      <c r="C354" t="s">
        <v>205</v>
      </c>
      <c r="D354" t="s">
        <v>1546</v>
      </c>
      <c r="E354" t="s">
        <v>1547</v>
      </c>
      <c r="F354" s="2">
        <v>292468</v>
      </c>
      <c r="G354" s="2">
        <v>326344</v>
      </c>
      <c r="H354" s="2">
        <v>361361</v>
      </c>
      <c r="I354" s="2">
        <v>397517</v>
      </c>
      <c r="J354" s="2">
        <v>433207</v>
      </c>
      <c r="K354" s="2">
        <v>467256</v>
      </c>
      <c r="L354" s="2">
        <v>499773</v>
      </c>
      <c r="M354" s="2">
        <v>306176</v>
      </c>
      <c r="N354" s="2">
        <v>341980</v>
      </c>
      <c r="O354" s="2">
        <v>379067</v>
      </c>
      <c r="P354" s="2">
        <v>417511</v>
      </c>
      <c r="Q354" s="2">
        <v>455546</v>
      </c>
      <c r="R354" s="2">
        <v>491954</v>
      </c>
      <c r="S354" s="2">
        <v>526880</v>
      </c>
      <c r="T354" s="2">
        <v>1092731</v>
      </c>
      <c r="U354" s="2">
        <v>1218661</v>
      </c>
      <c r="V354" s="2">
        <v>1348644</v>
      </c>
      <c r="W354" s="2">
        <v>1482698</v>
      </c>
      <c r="X354" s="2">
        <v>1614716</v>
      </c>
      <c r="Y354" s="2">
        <v>1740651</v>
      </c>
      <c r="Z354" s="2">
        <v>1860479</v>
      </c>
      <c r="AA354" s="2">
        <v>5249212348</v>
      </c>
      <c r="AB354" s="2">
        <v>5913581592</v>
      </c>
      <c r="AC354" s="2">
        <v>6615205585</v>
      </c>
      <c r="AD354" s="2">
        <v>7358969235</v>
      </c>
      <c r="AE354" s="2">
        <v>8111155117</v>
      </c>
      <c r="AF354" s="2">
        <v>8848218161</v>
      </c>
      <c r="AG354" s="2">
        <v>9576041454</v>
      </c>
      <c r="AH354" s="1">
        <f>(Table1[[#This Row],[2050_BUILDINGS]]/Table1[[#This Row],[2020_BUILDINGS]])-1</f>
        <v>0.70881258804382008</v>
      </c>
      <c r="AI354" s="1">
        <f>(Table1[[#This Row],[2050_DWELLINGS]]/Table1[[#This Row],[2020_DWELLINGS]])-1</f>
        <v>0.7208403010033444</v>
      </c>
      <c r="AJ354" s="1">
        <f>(Table1[[#This Row],[2050_OCCUPANTS]]/Table1[[#This Row],[2020_OCCUPANTS]])-1</f>
        <v>0.70259560678703181</v>
      </c>
      <c r="AK354" s="1">
        <f>(Table1[[#This Row],[2050_TOTAL_REPL_COST_USD]]/Table1[[#This Row],[2020_TOTAL_REPL_COST_USD]])-1</f>
        <v>0.824281591055954</v>
      </c>
      <c r="AL354"/>
      <c r="AM354"/>
    </row>
    <row r="355" spans="1:39" x14ac:dyDescent="0.2">
      <c r="A355" t="s">
        <v>145</v>
      </c>
      <c r="B355" t="s">
        <v>176</v>
      </c>
      <c r="C355" t="s">
        <v>206</v>
      </c>
      <c r="D355" t="s">
        <v>1548</v>
      </c>
      <c r="E355" t="s">
        <v>1549</v>
      </c>
      <c r="F355" s="2">
        <v>187614</v>
      </c>
      <c r="G355" s="2">
        <v>209327</v>
      </c>
      <c r="H355" s="2">
        <v>231811</v>
      </c>
      <c r="I355" s="2">
        <v>254993</v>
      </c>
      <c r="J355" s="2">
        <v>277877</v>
      </c>
      <c r="K355" s="2">
        <v>299740</v>
      </c>
      <c r="L355" s="2">
        <v>320584</v>
      </c>
      <c r="M355" s="2">
        <v>196404</v>
      </c>
      <c r="N355" s="2">
        <v>219369</v>
      </c>
      <c r="O355" s="2">
        <v>243188</v>
      </c>
      <c r="P355" s="2">
        <v>267819</v>
      </c>
      <c r="Q355" s="2">
        <v>292199</v>
      </c>
      <c r="R355" s="2">
        <v>315574</v>
      </c>
      <c r="S355" s="2">
        <v>337964</v>
      </c>
      <c r="T355" s="2">
        <v>700945</v>
      </c>
      <c r="U355" s="2">
        <v>781723</v>
      </c>
      <c r="V355" s="2">
        <v>865106</v>
      </c>
      <c r="W355" s="2">
        <v>951096</v>
      </c>
      <c r="X355" s="2">
        <v>1035780</v>
      </c>
      <c r="Y355" s="2">
        <v>1116556</v>
      </c>
      <c r="Z355" s="2">
        <v>1193435</v>
      </c>
      <c r="AA355" s="2">
        <v>3367167844</v>
      </c>
      <c r="AB355" s="2">
        <v>3793335153</v>
      </c>
      <c r="AC355" s="2">
        <v>4243399960</v>
      </c>
      <c r="AD355" s="2">
        <v>4720495731</v>
      </c>
      <c r="AE355" s="2">
        <v>5202994066</v>
      </c>
      <c r="AF355" s="2">
        <v>5675791643</v>
      </c>
      <c r="AG355" s="2">
        <v>6142662305</v>
      </c>
      <c r="AH355" s="1">
        <f>(Table1[[#This Row],[2050_BUILDINGS]]/Table1[[#This Row],[2020_BUILDINGS]])-1</f>
        <v>0.70874241794322379</v>
      </c>
      <c r="AI355" s="1">
        <f>(Table1[[#This Row],[2050_DWELLINGS]]/Table1[[#This Row],[2020_DWELLINGS]])-1</f>
        <v>0.72075925133907659</v>
      </c>
      <c r="AJ355" s="1">
        <f>(Table1[[#This Row],[2050_OCCUPANTS]]/Table1[[#This Row],[2020_OCCUPANTS]])-1</f>
        <v>0.70260862121849788</v>
      </c>
      <c r="AK355" s="1">
        <f>(Table1[[#This Row],[2050_TOTAL_REPL_COST_USD]]/Table1[[#This Row],[2020_TOTAL_REPL_COST_USD]])-1</f>
        <v>0.82428158903503723</v>
      </c>
      <c r="AL355"/>
      <c r="AM355"/>
    </row>
    <row r="356" spans="1:39" x14ac:dyDescent="0.2">
      <c r="A356" t="s">
        <v>145</v>
      </c>
      <c r="B356" t="s">
        <v>176</v>
      </c>
      <c r="C356" t="s">
        <v>207</v>
      </c>
      <c r="D356" t="s">
        <v>1550</v>
      </c>
      <c r="E356" t="s">
        <v>1551</v>
      </c>
      <c r="F356" s="2">
        <v>217178</v>
      </c>
      <c r="G356" s="2">
        <v>242315</v>
      </c>
      <c r="H356" s="2">
        <v>268327</v>
      </c>
      <c r="I356" s="2">
        <v>295165</v>
      </c>
      <c r="J356" s="2">
        <v>321639</v>
      </c>
      <c r="K356" s="2">
        <v>346981</v>
      </c>
      <c r="L356" s="2">
        <v>371110</v>
      </c>
      <c r="M356" s="2">
        <v>227350</v>
      </c>
      <c r="N356" s="2">
        <v>253935</v>
      </c>
      <c r="O356" s="2">
        <v>281478</v>
      </c>
      <c r="P356" s="2">
        <v>310013</v>
      </c>
      <c r="Q356" s="2">
        <v>338244</v>
      </c>
      <c r="R356" s="2">
        <v>365321</v>
      </c>
      <c r="S356" s="2">
        <v>391242</v>
      </c>
      <c r="T356" s="2">
        <v>811399</v>
      </c>
      <c r="U356" s="2">
        <v>904909</v>
      </c>
      <c r="V356" s="2">
        <v>1001436</v>
      </c>
      <c r="W356" s="2">
        <v>1100981</v>
      </c>
      <c r="X356" s="2">
        <v>1199008</v>
      </c>
      <c r="Y356" s="2">
        <v>1292514</v>
      </c>
      <c r="Z356" s="2">
        <v>1381499</v>
      </c>
      <c r="AA356" s="2">
        <v>3897799178</v>
      </c>
      <c r="AB356" s="2">
        <v>4391126108</v>
      </c>
      <c r="AC356" s="2">
        <v>4912116553</v>
      </c>
      <c r="AD356" s="2">
        <v>5464397768</v>
      </c>
      <c r="AE356" s="2">
        <v>6022932896</v>
      </c>
      <c r="AF356" s="2">
        <v>6570238565</v>
      </c>
      <c r="AG356" s="2">
        <v>7110683280</v>
      </c>
      <c r="AH356" s="1">
        <f>(Table1[[#This Row],[2050_BUILDINGS]]/Table1[[#This Row],[2020_BUILDINGS]])-1</f>
        <v>0.70878265754358183</v>
      </c>
      <c r="AI356" s="1">
        <f>(Table1[[#This Row],[2050_DWELLINGS]]/Table1[[#This Row],[2020_DWELLINGS]])-1</f>
        <v>0.7208797009016934</v>
      </c>
      <c r="AJ356" s="1">
        <f>(Table1[[#This Row],[2050_OCCUPANTS]]/Table1[[#This Row],[2020_OCCUPANTS]])-1</f>
        <v>0.70261363398278776</v>
      </c>
      <c r="AK356" s="1">
        <f>(Table1[[#This Row],[2050_TOTAL_REPL_COST_USD]]/Table1[[#This Row],[2020_TOTAL_REPL_COST_USD]])-1</f>
        <v>0.82428158950163333</v>
      </c>
      <c r="AL356"/>
      <c r="AM356"/>
    </row>
    <row r="357" spans="1:39" x14ac:dyDescent="0.2">
      <c r="A357" t="s">
        <v>145</v>
      </c>
      <c r="B357" t="s">
        <v>176</v>
      </c>
      <c r="C357" t="s">
        <v>208</v>
      </c>
      <c r="D357" t="s">
        <v>1552</v>
      </c>
      <c r="E357" t="s">
        <v>1553</v>
      </c>
      <c r="F357" s="2">
        <v>86231</v>
      </c>
      <c r="G357" s="2">
        <v>96226</v>
      </c>
      <c r="H357" s="2">
        <v>106549</v>
      </c>
      <c r="I357" s="2">
        <v>117220</v>
      </c>
      <c r="J357" s="2">
        <v>127749</v>
      </c>
      <c r="K357" s="2">
        <v>137792</v>
      </c>
      <c r="L357" s="2">
        <v>147375</v>
      </c>
      <c r="M357" s="2">
        <v>90270</v>
      </c>
      <c r="N357" s="2">
        <v>100830</v>
      </c>
      <c r="O357" s="2">
        <v>111772</v>
      </c>
      <c r="P357" s="2">
        <v>123100</v>
      </c>
      <c r="Q357" s="2">
        <v>134328</v>
      </c>
      <c r="R357" s="2">
        <v>145078</v>
      </c>
      <c r="S357" s="2">
        <v>155369</v>
      </c>
      <c r="T357" s="2">
        <v>322231</v>
      </c>
      <c r="U357" s="2">
        <v>359371</v>
      </c>
      <c r="V357" s="2">
        <v>397697</v>
      </c>
      <c r="W357" s="2">
        <v>437227</v>
      </c>
      <c r="X357" s="2">
        <v>476159</v>
      </c>
      <c r="Y357" s="2">
        <v>513290</v>
      </c>
      <c r="Z357" s="2">
        <v>548634</v>
      </c>
      <c r="AA357" s="2">
        <v>1547917427</v>
      </c>
      <c r="AB357" s="2">
        <v>1743830393</v>
      </c>
      <c r="AC357" s="2">
        <v>1950729245</v>
      </c>
      <c r="AD357" s="2">
        <v>2170054475</v>
      </c>
      <c r="AE357" s="2">
        <v>2391863303</v>
      </c>
      <c r="AF357" s="2">
        <v>2609212625</v>
      </c>
      <c r="AG357" s="2">
        <v>2823837277</v>
      </c>
      <c r="AH357" s="1">
        <f>(Table1[[#This Row],[2050_BUILDINGS]]/Table1[[#This Row],[2020_BUILDINGS]])-1</f>
        <v>0.70907214342869729</v>
      </c>
      <c r="AI357" s="1">
        <f>(Table1[[#This Row],[2050_DWELLINGS]]/Table1[[#This Row],[2020_DWELLINGS]])-1</f>
        <v>0.72115874598426943</v>
      </c>
      <c r="AJ357" s="1">
        <f>(Table1[[#This Row],[2050_OCCUPANTS]]/Table1[[#This Row],[2020_OCCUPANTS]])-1</f>
        <v>0.70261085991105765</v>
      </c>
      <c r="AK357" s="1">
        <f>(Table1[[#This Row],[2050_TOTAL_REPL_COST_USD]]/Table1[[#This Row],[2020_TOTAL_REPL_COST_USD]])-1</f>
        <v>0.82428159780644417</v>
      </c>
      <c r="AL357"/>
      <c r="AM357"/>
    </row>
    <row r="358" spans="1:39" x14ac:dyDescent="0.2">
      <c r="A358" t="s">
        <v>145</v>
      </c>
      <c r="B358" t="s">
        <v>176</v>
      </c>
      <c r="C358" t="s">
        <v>209</v>
      </c>
      <c r="D358" t="s">
        <v>1554</v>
      </c>
      <c r="E358" t="s">
        <v>1555</v>
      </c>
      <c r="F358" s="2">
        <v>101807</v>
      </c>
      <c r="G358" s="2">
        <v>113606</v>
      </c>
      <c r="H358" s="2">
        <v>125779</v>
      </c>
      <c r="I358" s="2">
        <v>138380</v>
      </c>
      <c r="J358" s="2">
        <v>150787</v>
      </c>
      <c r="K358" s="2">
        <v>162646</v>
      </c>
      <c r="L358" s="2">
        <v>173966</v>
      </c>
      <c r="M358" s="2">
        <v>106572</v>
      </c>
      <c r="N358" s="2">
        <v>119037</v>
      </c>
      <c r="O358" s="2">
        <v>131944</v>
      </c>
      <c r="P358" s="2">
        <v>145332</v>
      </c>
      <c r="Q358" s="2">
        <v>158558</v>
      </c>
      <c r="R358" s="2">
        <v>171237</v>
      </c>
      <c r="S358" s="2">
        <v>183416</v>
      </c>
      <c r="T358" s="2">
        <v>380382</v>
      </c>
      <c r="U358" s="2">
        <v>424218</v>
      </c>
      <c r="V358" s="2">
        <v>469472</v>
      </c>
      <c r="W358" s="2">
        <v>516121</v>
      </c>
      <c r="X358" s="2">
        <v>562086</v>
      </c>
      <c r="Y358" s="2">
        <v>605916</v>
      </c>
      <c r="Z358" s="2">
        <v>647636</v>
      </c>
      <c r="AA358" s="2">
        <v>1827255732</v>
      </c>
      <c r="AB358" s="2">
        <v>2058523265</v>
      </c>
      <c r="AC358" s="2">
        <v>2302759245</v>
      </c>
      <c r="AD358" s="2">
        <v>2561664052</v>
      </c>
      <c r="AE358" s="2">
        <v>2823500669</v>
      </c>
      <c r="AF358" s="2">
        <v>3080072993</v>
      </c>
      <c r="AG358" s="2">
        <v>3333428965</v>
      </c>
      <c r="AH358" s="1">
        <f>(Table1[[#This Row],[2050_BUILDINGS]]/Table1[[#This Row],[2020_BUILDINGS]])-1</f>
        <v>0.70878230377086049</v>
      </c>
      <c r="AI358" s="1">
        <f>(Table1[[#This Row],[2050_DWELLINGS]]/Table1[[#This Row],[2020_DWELLINGS]])-1</f>
        <v>0.72105243403520625</v>
      </c>
      <c r="AJ358" s="1">
        <f>(Table1[[#This Row],[2050_OCCUPANTS]]/Table1[[#This Row],[2020_OCCUPANTS]])-1</f>
        <v>0.70259370842994673</v>
      </c>
      <c r="AK358" s="1">
        <f>(Table1[[#This Row],[2050_TOTAL_REPL_COST_USD]]/Table1[[#This Row],[2020_TOTAL_REPL_COST_USD]])-1</f>
        <v>0.82428157516377687</v>
      </c>
      <c r="AL358"/>
      <c r="AM358"/>
    </row>
    <row r="359" spans="1:39" x14ac:dyDescent="0.2">
      <c r="A359" t="s">
        <v>145</v>
      </c>
      <c r="B359" t="s">
        <v>176</v>
      </c>
      <c r="C359" t="s">
        <v>210</v>
      </c>
      <c r="D359" t="s">
        <v>1556</v>
      </c>
      <c r="E359" t="s">
        <v>1557</v>
      </c>
      <c r="F359" s="2">
        <v>317399</v>
      </c>
      <c r="G359" s="2">
        <v>354160</v>
      </c>
      <c r="H359" s="2">
        <v>392143</v>
      </c>
      <c r="I359" s="2">
        <v>431405</v>
      </c>
      <c r="J359" s="2">
        <v>470117</v>
      </c>
      <c r="K359" s="2">
        <v>507085</v>
      </c>
      <c r="L359" s="2">
        <v>542366</v>
      </c>
      <c r="M359" s="2">
        <v>332270</v>
      </c>
      <c r="N359" s="2">
        <v>371110</v>
      </c>
      <c r="O359" s="2">
        <v>411378</v>
      </c>
      <c r="P359" s="2">
        <v>453110</v>
      </c>
      <c r="Q359" s="2">
        <v>494364</v>
      </c>
      <c r="R359" s="2">
        <v>533897</v>
      </c>
      <c r="S359" s="2">
        <v>571786</v>
      </c>
      <c r="T359" s="2">
        <v>1185864</v>
      </c>
      <c r="U359" s="2">
        <v>1322539</v>
      </c>
      <c r="V359" s="2">
        <v>1463603</v>
      </c>
      <c r="W359" s="2">
        <v>1609080</v>
      </c>
      <c r="X359" s="2">
        <v>1752356</v>
      </c>
      <c r="Y359" s="2">
        <v>1889011</v>
      </c>
      <c r="Z359" s="2">
        <v>2019064</v>
      </c>
      <c r="AA359" s="2">
        <v>5696625836</v>
      </c>
      <c r="AB359" s="2">
        <v>6417622165</v>
      </c>
      <c r="AC359" s="2">
        <v>7179048659</v>
      </c>
      <c r="AD359" s="2">
        <v>7986206556</v>
      </c>
      <c r="AE359" s="2">
        <v>8802504574</v>
      </c>
      <c r="AF359" s="2">
        <v>9602390710</v>
      </c>
      <c r="AG359" s="2">
        <v>10392249580</v>
      </c>
      <c r="AH359" s="1">
        <f>(Table1[[#This Row],[2050_BUILDINGS]]/Table1[[#This Row],[2020_BUILDINGS]])-1</f>
        <v>0.70878295142706804</v>
      </c>
      <c r="AI359" s="1">
        <f>(Table1[[#This Row],[2050_DWELLINGS]]/Table1[[#This Row],[2020_DWELLINGS]])-1</f>
        <v>0.72084750353628069</v>
      </c>
      <c r="AJ359" s="1">
        <f>(Table1[[#This Row],[2050_OCCUPANTS]]/Table1[[#This Row],[2020_OCCUPANTS]])-1</f>
        <v>0.70261008007663617</v>
      </c>
      <c r="AK359" s="1">
        <f>(Table1[[#This Row],[2050_TOTAL_REPL_COST_USD]]/Table1[[#This Row],[2020_TOTAL_REPL_COST_USD]])-1</f>
        <v>0.8242815798653762</v>
      </c>
      <c r="AL359"/>
      <c r="AM359"/>
    </row>
    <row r="360" spans="1:39" x14ac:dyDescent="0.2">
      <c r="A360" t="s">
        <v>145</v>
      </c>
      <c r="B360" t="s">
        <v>176</v>
      </c>
      <c r="C360" t="s">
        <v>211</v>
      </c>
      <c r="D360" t="s">
        <v>1558</v>
      </c>
      <c r="E360" t="s">
        <v>1559</v>
      </c>
      <c r="F360" s="2">
        <v>103748</v>
      </c>
      <c r="G360" s="2">
        <v>115775</v>
      </c>
      <c r="H360" s="2">
        <v>128190</v>
      </c>
      <c r="I360" s="2">
        <v>141023</v>
      </c>
      <c r="J360" s="2">
        <v>153664</v>
      </c>
      <c r="K360" s="2">
        <v>165742</v>
      </c>
      <c r="L360" s="2">
        <v>177295</v>
      </c>
      <c r="M360" s="2">
        <v>108601</v>
      </c>
      <c r="N360" s="2">
        <v>121315</v>
      </c>
      <c r="O360" s="2">
        <v>134476</v>
      </c>
      <c r="P360" s="2">
        <v>148107</v>
      </c>
      <c r="Q360" s="2">
        <v>161594</v>
      </c>
      <c r="R360" s="2">
        <v>174506</v>
      </c>
      <c r="S360" s="2">
        <v>186910</v>
      </c>
      <c r="T360" s="2">
        <v>387655</v>
      </c>
      <c r="U360" s="2">
        <v>432330</v>
      </c>
      <c r="V360" s="2">
        <v>478446</v>
      </c>
      <c r="W360" s="2">
        <v>526003</v>
      </c>
      <c r="X360" s="2">
        <v>572831</v>
      </c>
      <c r="Y360" s="2">
        <v>617504</v>
      </c>
      <c r="Z360" s="2">
        <v>660020</v>
      </c>
      <c r="AA360" s="2">
        <v>1862187291</v>
      </c>
      <c r="AB360" s="2">
        <v>2097875964</v>
      </c>
      <c r="AC360" s="2">
        <v>2346780992</v>
      </c>
      <c r="AD360" s="2">
        <v>2610635270</v>
      </c>
      <c r="AE360" s="2">
        <v>2877477402</v>
      </c>
      <c r="AF360" s="2">
        <v>3138954606</v>
      </c>
      <c r="AG360" s="2">
        <v>3397153979</v>
      </c>
      <c r="AH360" s="1">
        <f>(Table1[[#This Row],[2050_BUILDINGS]]/Table1[[#This Row],[2020_BUILDINGS]])-1</f>
        <v>0.70890041253807312</v>
      </c>
      <c r="AI360" s="1">
        <f>(Table1[[#This Row],[2050_DWELLINGS]]/Table1[[#This Row],[2020_DWELLINGS]])-1</f>
        <v>0.72107070837285114</v>
      </c>
      <c r="AJ360" s="1">
        <f>(Table1[[#This Row],[2050_OCCUPANTS]]/Table1[[#This Row],[2020_OCCUPANTS]])-1</f>
        <v>0.70259638080251774</v>
      </c>
      <c r="AK360" s="1">
        <f>(Table1[[#This Row],[2050_TOTAL_REPL_COST_USD]]/Table1[[#This Row],[2020_TOTAL_REPL_COST_USD]])-1</f>
        <v>0.8242815829635044</v>
      </c>
      <c r="AL360"/>
      <c r="AM360"/>
    </row>
    <row r="361" spans="1:39" x14ac:dyDescent="0.2">
      <c r="A361" t="s">
        <v>145</v>
      </c>
      <c r="B361" t="s">
        <v>176</v>
      </c>
      <c r="C361" t="s">
        <v>212</v>
      </c>
      <c r="D361" t="s">
        <v>1560</v>
      </c>
      <c r="E361" t="s">
        <v>1561</v>
      </c>
      <c r="F361" s="2">
        <v>115050</v>
      </c>
      <c r="G361" s="2">
        <v>128358</v>
      </c>
      <c r="H361" s="2">
        <v>142159</v>
      </c>
      <c r="I361" s="2">
        <v>156370</v>
      </c>
      <c r="J361" s="2">
        <v>170407</v>
      </c>
      <c r="K361" s="2">
        <v>183811</v>
      </c>
      <c r="L361" s="2">
        <v>196599</v>
      </c>
      <c r="M361" s="2">
        <v>120429</v>
      </c>
      <c r="N361" s="2">
        <v>134504</v>
      </c>
      <c r="O361" s="2">
        <v>149111</v>
      </c>
      <c r="P361" s="2">
        <v>164237</v>
      </c>
      <c r="Q361" s="2">
        <v>179196</v>
      </c>
      <c r="R361" s="2">
        <v>193521</v>
      </c>
      <c r="S361" s="2">
        <v>207259</v>
      </c>
      <c r="T361" s="2">
        <v>429862</v>
      </c>
      <c r="U361" s="2">
        <v>479401</v>
      </c>
      <c r="V361" s="2">
        <v>530538</v>
      </c>
      <c r="W361" s="2">
        <v>583278</v>
      </c>
      <c r="X361" s="2">
        <v>635213</v>
      </c>
      <c r="Y361" s="2">
        <v>684743</v>
      </c>
      <c r="Z361" s="2">
        <v>731893</v>
      </c>
      <c r="AA361" s="2">
        <v>2064963604</v>
      </c>
      <c r="AB361" s="2">
        <v>2326316768</v>
      </c>
      <c r="AC361" s="2">
        <v>2602325403</v>
      </c>
      <c r="AD361" s="2">
        <v>2894911191</v>
      </c>
      <c r="AE361" s="2">
        <v>3190810154</v>
      </c>
      <c r="AF361" s="2">
        <v>3480759997</v>
      </c>
      <c r="AG361" s="2">
        <v>3767075078</v>
      </c>
      <c r="AH361" s="1">
        <f>(Table1[[#This Row],[2050_BUILDINGS]]/Table1[[#This Row],[2020_BUILDINGS]])-1</f>
        <v>0.70881355932203394</v>
      </c>
      <c r="AI361" s="1">
        <f>(Table1[[#This Row],[2050_DWELLINGS]]/Table1[[#This Row],[2020_DWELLINGS]])-1</f>
        <v>0.72100573782062449</v>
      </c>
      <c r="AJ361" s="1">
        <f>(Table1[[#This Row],[2050_OCCUPANTS]]/Table1[[#This Row],[2020_OCCUPANTS]])-1</f>
        <v>0.70262316743513042</v>
      </c>
      <c r="AK361" s="1">
        <f>(Table1[[#This Row],[2050_TOTAL_REPL_COST_USD]]/Table1[[#This Row],[2020_TOTAL_REPL_COST_USD]])-1</f>
        <v>0.82428158573975518</v>
      </c>
      <c r="AL361"/>
      <c r="AM361"/>
    </row>
    <row r="362" spans="1:39" x14ac:dyDescent="0.2">
      <c r="A362" t="s">
        <v>145</v>
      </c>
      <c r="B362" t="s">
        <v>176</v>
      </c>
      <c r="C362" t="s">
        <v>213</v>
      </c>
      <c r="D362" t="s">
        <v>1562</v>
      </c>
      <c r="E362" t="s">
        <v>1563</v>
      </c>
      <c r="F362" s="2">
        <v>315643</v>
      </c>
      <c r="G362" s="2">
        <v>352199</v>
      </c>
      <c r="H362" s="2">
        <v>389972</v>
      </c>
      <c r="I362" s="2">
        <v>429023</v>
      </c>
      <c r="J362" s="2">
        <v>467526</v>
      </c>
      <c r="K362" s="2">
        <v>504290</v>
      </c>
      <c r="L362" s="2">
        <v>539359</v>
      </c>
      <c r="M362" s="2">
        <v>330435</v>
      </c>
      <c r="N362" s="2">
        <v>369068</v>
      </c>
      <c r="O362" s="2">
        <v>409098</v>
      </c>
      <c r="P362" s="2">
        <v>450583</v>
      </c>
      <c r="Q362" s="2">
        <v>491632</v>
      </c>
      <c r="R362" s="2">
        <v>530956</v>
      </c>
      <c r="S362" s="2">
        <v>568611</v>
      </c>
      <c r="T362" s="2">
        <v>1179305</v>
      </c>
      <c r="U362" s="2">
        <v>1315215</v>
      </c>
      <c r="V362" s="2">
        <v>1455501</v>
      </c>
      <c r="W362" s="2">
        <v>1600177</v>
      </c>
      <c r="X362" s="2">
        <v>1742654</v>
      </c>
      <c r="Y362" s="2">
        <v>1878561</v>
      </c>
      <c r="Z362" s="2">
        <v>2007893</v>
      </c>
      <c r="AA362" s="2">
        <v>5665104182</v>
      </c>
      <c r="AB362" s="2">
        <v>6382110960</v>
      </c>
      <c r="AC362" s="2">
        <v>7139324187</v>
      </c>
      <c r="AD362" s="2">
        <v>7942015760</v>
      </c>
      <c r="AE362" s="2">
        <v>8753796868</v>
      </c>
      <c r="AF362" s="2">
        <v>9549256929</v>
      </c>
      <c r="AG362" s="2">
        <v>10334745230</v>
      </c>
      <c r="AH362" s="1">
        <f>(Table1[[#This Row],[2050_BUILDINGS]]/Table1[[#This Row],[2020_BUILDINGS]])-1</f>
        <v>0.70876274778784887</v>
      </c>
      <c r="AI362" s="1">
        <f>(Table1[[#This Row],[2050_DWELLINGS]]/Table1[[#This Row],[2020_DWELLINGS]])-1</f>
        <v>0.72079531526623986</v>
      </c>
      <c r="AJ362" s="1">
        <f>(Table1[[#This Row],[2050_OCCUPANTS]]/Table1[[#This Row],[2020_OCCUPANTS]])-1</f>
        <v>0.70260704397929286</v>
      </c>
      <c r="AK362" s="1">
        <f>(Table1[[#This Row],[2050_TOTAL_REPL_COST_USD]]/Table1[[#This Row],[2020_TOTAL_REPL_COST_USD]])-1</f>
        <v>0.82428158388279393</v>
      </c>
      <c r="AL362"/>
      <c r="AM362"/>
    </row>
    <row r="363" spans="1:39" x14ac:dyDescent="0.2">
      <c r="A363" t="s">
        <v>145</v>
      </c>
      <c r="B363" t="s">
        <v>176</v>
      </c>
      <c r="C363" t="s">
        <v>214</v>
      </c>
      <c r="D363" t="s">
        <v>1564</v>
      </c>
      <c r="E363" t="s">
        <v>1565</v>
      </c>
      <c r="F363" s="2">
        <v>322301</v>
      </c>
      <c r="G363" s="2">
        <v>359635</v>
      </c>
      <c r="H363" s="2">
        <v>398209</v>
      </c>
      <c r="I363" s="2">
        <v>438060</v>
      </c>
      <c r="J363" s="2">
        <v>477378</v>
      </c>
      <c r="K363" s="2">
        <v>514913</v>
      </c>
      <c r="L363" s="2">
        <v>550733</v>
      </c>
      <c r="M363" s="2">
        <v>337405</v>
      </c>
      <c r="N363" s="2">
        <v>376849</v>
      </c>
      <c r="O363" s="2">
        <v>417732</v>
      </c>
      <c r="P363" s="2">
        <v>460080</v>
      </c>
      <c r="Q363" s="2">
        <v>501987</v>
      </c>
      <c r="R363" s="2">
        <v>542131</v>
      </c>
      <c r="S363" s="2">
        <v>580599</v>
      </c>
      <c r="T363" s="2">
        <v>1204165</v>
      </c>
      <c r="U363" s="2">
        <v>1342938</v>
      </c>
      <c r="V363" s="2">
        <v>1486176</v>
      </c>
      <c r="W363" s="2">
        <v>1633899</v>
      </c>
      <c r="X363" s="2">
        <v>1779389</v>
      </c>
      <c r="Y363" s="2">
        <v>1918158</v>
      </c>
      <c r="Z363" s="2">
        <v>2050210</v>
      </c>
      <c r="AA363" s="2">
        <v>5784514742</v>
      </c>
      <c r="AB363" s="2">
        <v>6516634782</v>
      </c>
      <c r="AC363" s="2">
        <v>7289808776</v>
      </c>
      <c r="AD363" s="2">
        <v>8109419675</v>
      </c>
      <c r="AE363" s="2">
        <v>8938311738</v>
      </c>
      <c r="AF363" s="2">
        <v>9750538722</v>
      </c>
      <c r="AG363" s="2">
        <v>10552583752</v>
      </c>
      <c r="AH363" s="1">
        <f>(Table1[[#This Row],[2050_BUILDINGS]]/Table1[[#This Row],[2020_BUILDINGS]])-1</f>
        <v>0.7087536185118879</v>
      </c>
      <c r="AI363" s="1">
        <f>(Table1[[#This Row],[2050_DWELLINGS]]/Table1[[#This Row],[2020_DWELLINGS]])-1</f>
        <v>0.72077770038973932</v>
      </c>
      <c r="AJ363" s="1">
        <f>(Table1[[#This Row],[2050_OCCUPANTS]]/Table1[[#This Row],[2020_OCCUPANTS]])-1</f>
        <v>0.70259889633065242</v>
      </c>
      <c r="AK363" s="1">
        <f>(Table1[[#This Row],[2050_TOTAL_REPL_COST_USD]]/Table1[[#This Row],[2020_TOTAL_REPL_COST_USD]])-1</f>
        <v>0.82428159018770808</v>
      </c>
      <c r="AL363"/>
      <c r="AM363"/>
    </row>
    <row r="364" spans="1:39" x14ac:dyDescent="0.2">
      <c r="A364" t="s">
        <v>145</v>
      </c>
      <c r="B364" t="s">
        <v>176</v>
      </c>
      <c r="C364" t="s">
        <v>215</v>
      </c>
      <c r="D364" t="s">
        <v>1566</v>
      </c>
      <c r="E364" t="s">
        <v>1567</v>
      </c>
      <c r="F364" s="2">
        <v>348263</v>
      </c>
      <c r="G364" s="2">
        <v>388595</v>
      </c>
      <c r="H364" s="2">
        <v>430288</v>
      </c>
      <c r="I364" s="2">
        <v>473337</v>
      </c>
      <c r="J364" s="2">
        <v>515818</v>
      </c>
      <c r="K364" s="2">
        <v>556396</v>
      </c>
      <c r="L364" s="2">
        <v>595084</v>
      </c>
      <c r="M364" s="2">
        <v>364566</v>
      </c>
      <c r="N364" s="2">
        <v>407201</v>
      </c>
      <c r="O364" s="2">
        <v>451385</v>
      </c>
      <c r="P364" s="2">
        <v>497140</v>
      </c>
      <c r="Q364" s="2">
        <v>542416</v>
      </c>
      <c r="R364" s="2">
        <v>585803</v>
      </c>
      <c r="S364" s="2">
        <v>627353</v>
      </c>
      <c r="T364" s="2">
        <v>1301145</v>
      </c>
      <c r="U364" s="2">
        <v>1451096</v>
      </c>
      <c r="V364" s="2">
        <v>1605880</v>
      </c>
      <c r="W364" s="2">
        <v>1765495</v>
      </c>
      <c r="X364" s="2">
        <v>1922692</v>
      </c>
      <c r="Y364" s="2">
        <v>2072641</v>
      </c>
      <c r="Z364" s="2">
        <v>2215334</v>
      </c>
      <c r="AA364" s="2">
        <v>6250384853</v>
      </c>
      <c r="AB364" s="2">
        <v>7041467980</v>
      </c>
      <c r="AC364" s="2">
        <v>7876911412</v>
      </c>
      <c r="AD364" s="2">
        <v>8762531701</v>
      </c>
      <c r="AE364" s="2">
        <v>9658180626</v>
      </c>
      <c r="AF364" s="2">
        <v>10535822306</v>
      </c>
      <c r="AG364" s="2">
        <v>11402462000</v>
      </c>
      <c r="AH364" s="1">
        <f>(Table1[[#This Row],[2050_BUILDINGS]]/Table1[[#This Row],[2020_BUILDINGS]])-1</f>
        <v>0.70872013392177746</v>
      </c>
      <c r="AI364" s="1">
        <f>(Table1[[#This Row],[2050_DWELLINGS]]/Table1[[#This Row],[2020_DWELLINGS]])-1</f>
        <v>0.72082146991216955</v>
      </c>
      <c r="AJ364" s="1">
        <f>(Table1[[#This Row],[2050_OCCUPANTS]]/Table1[[#This Row],[2020_OCCUPANTS]])-1</f>
        <v>0.70260347616906649</v>
      </c>
      <c r="AK364" s="1">
        <f>(Table1[[#This Row],[2050_TOTAL_REPL_COST_USD]]/Table1[[#This Row],[2020_TOTAL_REPL_COST_USD]])-1</f>
        <v>0.82428158716133382</v>
      </c>
      <c r="AL364"/>
      <c r="AM364"/>
    </row>
    <row r="365" spans="1:39" x14ac:dyDescent="0.2">
      <c r="A365" t="s">
        <v>145</v>
      </c>
      <c r="B365" t="s">
        <v>176</v>
      </c>
      <c r="C365" t="s">
        <v>216</v>
      </c>
      <c r="D365" t="s">
        <v>1568</v>
      </c>
      <c r="E365" t="s">
        <v>1569</v>
      </c>
      <c r="F365" s="2">
        <v>449442</v>
      </c>
      <c r="G365" s="2">
        <v>501507</v>
      </c>
      <c r="H365" s="2">
        <v>555314</v>
      </c>
      <c r="I365" s="2">
        <v>610888</v>
      </c>
      <c r="J365" s="2">
        <v>665700</v>
      </c>
      <c r="K365" s="2">
        <v>718044</v>
      </c>
      <c r="L365" s="2">
        <v>767999</v>
      </c>
      <c r="M365" s="2">
        <v>470504</v>
      </c>
      <c r="N365" s="2">
        <v>525541</v>
      </c>
      <c r="O365" s="2">
        <v>582536</v>
      </c>
      <c r="P365" s="2">
        <v>641606</v>
      </c>
      <c r="Q365" s="2">
        <v>700023</v>
      </c>
      <c r="R365" s="2">
        <v>756003</v>
      </c>
      <c r="S365" s="2">
        <v>809655</v>
      </c>
      <c r="T365" s="2">
        <v>1679229</v>
      </c>
      <c r="U365" s="2">
        <v>1872755</v>
      </c>
      <c r="V365" s="2">
        <v>2072515</v>
      </c>
      <c r="W365" s="2">
        <v>2278518</v>
      </c>
      <c r="X365" s="2">
        <v>2481402</v>
      </c>
      <c r="Y365" s="2">
        <v>2674920</v>
      </c>
      <c r="Z365" s="2">
        <v>2859072</v>
      </c>
      <c r="AA365" s="2">
        <v>8066640120</v>
      </c>
      <c r="AB365" s="2">
        <v>9087598528</v>
      </c>
      <c r="AC365" s="2">
        <v>10165807571</v>
      </c>
      <c r="AD365" s="2">
        <v>11308774023</v>
      </c>
      <c r="AE365" s="2">
        <v>12464683240</v>
      </c>
      <c r="AF365" s="2">
        <v>13597352631</v>
      </c>
      <c r="AG365" s="2">
        <v>14715823037</v>
      </c>
      <c r="AH365" s="1">
        <f>(Table1[[#This Row],[2050_BUILDINGS]]/Table1[[#This Row],[2020_BUILDINGS]])-1</f>
        <v>0.70878333578081265</v>
      </c>
      <c r="AI365" s="1">
        <f>(Table1[[#This Row],[2050_DWELLINGS]]/Table1[[#This Row],[2020_DWELLINGS]])-1</f>
        <v>0.72082490265757571</v>
      </c>
      <c r="AJ365" s="1">
        <f>(Table1[[#This Row],[2050_OCCUPANTS]]/Table1[[#This Row],[2020_OCCUPANTS]])-1</f>
        <v>0.70260994777960595</v>
      </c>
      <c r="AK365" s="1">
        <f>(Table1[[#This Row],[2050_TOTAL_REPL_COST_USD]]/Table1[[#This Row],[2020_TOTAL_REPL_COST_USD]])-1</f>
        <v>0.82428158664403139</v>
      </c>
      <c r="AL365"/>
      <c r="AM365"/>
    </row>
    <row r="366" spans="1:39" x14ac:dyDescent="0.2">
      <c r="A366" t="s">
        <v>145</v>
      </c>
      <c r="B366" t="s">
        <v>176</v>
      </c>
      <c r="C366" t="s">
        <v>217</v>
      </c>
      <c r="D366" t="s">
        <v>1570</v>
      </c>
      <c r="E366" t="s">
        <v>1571</v>
      </c>
      <c r="F366" s="2">
        <v>197608</v>
      </c>
      <c r="G366" s="2">
        <v>220498</v>
      </c>
      <c r="H366" s="2">
        <v>244151</v>
      </c>
      <c r="I366" s="2">
        <v>268583</v>
      </c>
      <c r="J366" s="2">
        <v>292671</v>
      </c>
      <c r="K366" s="2">
        <v>315700</v>
      </c>
      <c r="L366" s="2">
        <v>337667</v>
      </c>
      <c r="M366" s="2">
        <v>206867</v>
      </c>
      <c r="N366" s="2">
        <v>231061</v>
      </c>
      <c r="O366" s="2">
        <v>256117</v>
      </c>
      <c r="P366" s="2">
        <v>282081</v>
      </c>
      <c r="Q366" s="2">
        <v>307758</v>
      </c>
      <c r="R366" s="2">
        <v>332392</v>
      </c>
      <c r="S366" s="2">
        <v>355982</v>
      </c>
      <c r="T366" s="2">
        <v>738290</v>
      </c>
      <c r="U366" s="2">
        <v>823374</v>
      </c>
      <c r="V366" s="2">
        <v>911196</v>
      </c>
      <c r="W366" s="2">
        <v>1001765</v>
      </c>
      <c r="X366" s="2">
        <v>1090966</v>
      </c>
      <c r="Y366" s="2">
        <v>1176052</v>
      </c>
      <c r="Z366" s="2">
        <v>1257017</v>
      </c>
      <c r="AA366" s="2">
        <v>3546563517</v>
      </c>
      <c r="AB366" s="2">
        <v>3995436142</v>
      </c>
      <c r="AC366" s="2">
        <v>4469479464</v>
      </c>
      <c r="AD366" s="2">
        <v>4971993913</v>
      </c>
      <c r="AE366" s="2">
        <v>5480198736</v>
      </c>
      <c r="AF366" s="2">
        <v>5978185982</v>
      </c>
      <c r="AG366" s="2">
        <v>6469930530</v>
      </c>
      <c r="AH366" s="1">
        <f>(Table1[[#This Row],[2050_BUILDINGS]]/Table1[[#This Row],[2020_BUILDINGS]])-1</f>
        <v>0.70877191206833734</v>
      </c>
      <c r="AI366" s="1">
        <f>(Table1[[#This Row],[2050_DWELLINGS]]/Table1[[#This Row],[2020_DWELLINGS]])-1</f>
        <v>0.72082545790290387</v>
      </c>
      <c r="AJ366" s="1">
        <f>(Table1[[#This Row],[2050_OCCUPANTS]]/Table1[[#This Row],[2020_OCCUPANTS]])-1</f>
        <v>0.70260602202386591</v>
      </c>
      <c r="AK366" s="1">
        <f>(Table1[[#This Row],[2050_TOTAL_REPL_COST_USD]]/Table1[[#This Row],[2020_TOTAL_REPL_COST_USD]])-1</f>
        <v>0.82428158948435937</v>
      </c>
      <c r="AL366"/>
      <c r="AM366"/>
    </row>
    <row r="367" spans="1:39" x14ac:dyDescent="0.2">
      <c r="A367" t="s">
        <v>145</v>
      </c>
      <c r="B367" t="s">
        <v>176</v>
      </c>
      <c r="C367" t="s">
        <v>218</v>
      </c>
      <c r="D367" t="s">
        <v>1572</v>
      </c>
      <c r="E367" t="s">
        <v>1573</v>
      </c>
      <c r="F367" s="2">
        <v>292349</v>
      </c>
      <c r="G367" s="2">
        <v>326216</v>
      </c>
      <c r="H367" s="2">
        <v>361212</v>
      </c>
      <c r="I367" s="2">
        <v>397351</v>
      </c>
      <c r="J367" s="2">
        <v>433013</v>
      </c>
      <c r="K367" s="2">
        <v>467061</v>
      </c>
      <c r="L367" s="2">
        <v>499568</v>
      </c>
      <c r="M367" s="2">
        <v>306049</v>
      </c>
      <c r="N367" s="2">
        <v>341846</v>
      </c>
      <c r="O367" s="2">
        <v>378914</v>
      </c>
      <c r="P367" s="2">
        <v>417339</v>
      </c>
      <c r="Q367" s="2">
        <v>455347</v>
      </c>
      <c r="R367" s="2">
        <v>491760</v>
      </c>
      <c r="S367" s="2">
        <v>526669</v>
      </c>
      <c r="T367" s="2">
        <v>1092274</v>
      </c>
      <c r="U367" s="2">
        <v>1218148</v>
      </c>
      <c r="V367" s="2">
        <v>1348093</v>
      </c>
      <c r="W367" s="2">
        <v>1482091</v>
      </c>
      <c r="X367" s="2">
        <v>1614048</v>
      </c>
      <c r="Y367" s="2">
        <v>1739927</v>
      </c>
      <c r="Z367" s="2">
        <v>1859710</v>
      </c>
      <c r="AA367" s="2">
        <v>5247031446</v>
      </c>
      <c r="AB367" s="2">
        <v>5911124654</v>
      </c>
      <c r="AC367" s="2">
        <v>6612457134</v>
      </c>
      <c r="AD367" s="2">
        <v>7355911763</v>
      </c>
      <c r="AE367" s="2">
        <v>8107785160</v>
      </c>
      <c r="AF367" s="2">
        <v>8844541941</v>
      </c>
      <c r="AG367" s="2">
        <v>9572062856</v>
      </c>
      <c r="AH367" s="1">
        <f>(Table1[[#This Row],[2050_BUILDINGS]]/Table1[[#This Row],[2020_BUILDINGS]])-1</f>
        <v>0.70880693965089669</v>
      </c>
      <c r="AI367" s="1">
        <f>(Table1[[#This Row],[2050_DWELLINGS]]/Table1[[#This Row],[2020_DWELLINGS]])-1</f>
        <v>0.72086495953262375</v>
      </c>
      <c r="AJ367" s="1">
        <f>(Table1[[#This Row],[2050_OCCUPANTS]]/Table1[[#This Row],[2020_OCCUPANTS]])-1</f>
        <v>0.70260392538868444</v>
      </c>
      <c r="AK367" s="1">
        <f>(Table1[[#This Row],[2050_TOTAL_REPL_COST_USD]]/Table1[[#This Row],[2020_TOTAL_REPL_COST_USD]])-1</f>
        <v>0.82428158750546965</v>
      </c>
      <c r="AL367"/>
      <c r="AM367"/>
    </row>
    <row r="368" spans="1:39" x14ac:dyDescent="0.2">
      <c r="A368" t="s">
        <v>145</v>
      </c>
      <c r="B368" t="s">
        <v>176</v>
      </c>
      <c r="C368" t="s">
        <v>219</v>
      </c>
      <c r="D368" t="s">
        <v>1574</v>
      </c>
      <c r="E368" t="s">
        <v>1575</v>
      </c>
      <c r="F368" s="2">
        <v>300648</v>
      </c>
      <c r="G368" s="2">
        <v>335474</v>
      </c>
      <c r="H368" s="2">
        <v>371453</v>
      </c>
      <c r="I368" s="2">
        <v>408631</v>
      </c>
      <c r="J368" s="2">
        <v>445284</v>
      </c>
      <c r="K368" s="2">
        <v>480321</v>
      </c>
      <c r="L368" s="2">
        <v>513727</v>
      </c>
      <c r="M368" s="2">
        <v>314725</v>
      </c>
      <c r="N368" s="2">
        <v>351541</v>
      </c>
      <c r="O368" s="2">
        <v>389663</v>
      </c>
      <c r="P368" s="2">
        <v>429181</v>
      </c>
      <c r="Q368" s="2">
        <v>468252</v>
      </c>
      <c r="R368" s="2">
        <v>505723</v>
      </c>
      <c r="S368" s="2">
        <v>541596</v>
      </c>
      <c r="T368" s="2">
        <v>1123253</v>
      </c>
      <c r="U368" s="2">
        <v>1252697</v>
      </c>
      <c r="V368" s="2">
        <v>1386322</v>
      </c>
      <c r="W368" s="2">
        <v>1524122</v>
      </c>
      <c r="X368" s="2">
        <v>1659831</v>
      </c>
      <c r="Y368" s="2">
        <v>1789281</v>
      </c>
      <c r="Z368" s="2">
        <v>1912460</v>
      </c>
      <c r="AA368" s="2">
        <v>5395843416</v>
      </c>
      <c r="AB368" s="2">
        <v>6078771067</v>
      </c>
      <c r="AC368" s="2">
        <v>6799994199</v>
      </c>
      <c r="AD368" s="2">
        <v>7564534046</v>
      </c>
      <c r="AE368" s="2">
        <v>8337731454</v>
      </c>
      <c r="AF368" s="2">
        <v>9095383532</v>
      </c>
      <c r="AG368" s="2">
        <v>9843537801</v>
      </c>
      <c r="AH368" s="1">
        <f>(Table1[[#This Row],[2050_BUILDINGS]]/Table1[[#This Row],[2020_BUILDINGS]])-1</f>
        <v>0.70873247119555094</v>
      </c>
      <c r="AI368" s="1">
        <f>(Table1[[#This Row],[2050_DWELLINGS]]/Table1[[#This Row],[2020_DWELLINGS]])-1</f>
        <v>0.72085471443323534</v>
      </c>
      <c r="AJ368" s="1">
        <f>(Table1[[#This Row],[2050_OCCUPANTS]]/Table1[[#This Row],[2020_OCCUPANTS]])-1</f>
        <v>0.70260840612043762</v>
      </c>
      <c r="AK368" s="1">
        <f>(Table1[[#This Row],[2050_TOTAL_REPL_COST_USD]]/Table1[[#This Row],[2020_TOTAL_REPL_COST_USD]])-1</f>
        <v>0.82428158901192261</v>
      </c>
      <c r="AL368"/>
      <c r="AM368"/>
    </row>
    <row r="369" spans="1:39" x14ac:dyDescent="0.2">
      <c r="A369" t="s">
        <v>145</v>
      </c>
      <c r="B369" t="s">
        <v>176</v>
      </c>
      <c r="C369" t="s">
        <v>220</v>
      </c>
      <c r="D369" t="s">
        <v>1576</v>
      </c>
      <c r="E369" t="s">
        <v>1577</v>
      </c>
      <c r="F369" s="2">
        <v>619925</v>
      </c>
      <c r="G369" s="2">
        <v>691699</v>
      </c>
      <c r="H369" s="2">
        <v>765899</v>
      </c>
      <c r="I369" s="2">
        <v>842543</v>
      </c>
      <c r="J369" s="2">
        <v>918135</v>
      </c>
      <c r="K369" s="2">
        <v>990391</v>
      </c>
      <c r="L369" s="2">
        <v>1059285</v>
      </c>
      <c r="M369" s="2">
        <v>648946</v>
      </c>
      <c r="N369" s="2">
        <v>724815</v>
      </c>
      <c r="O369" s="2">
        <v>803452</v>
      </c>
      <c r="P369" s="2">
        <v>884904</v>
      </c>
      <c r="Q369" s="2">
        <v>965503</v>
      </c>
      <c r="R369" s="2">
        <v>1042734</v>
      </c>
      <c r="S369" s="2">
        <v>1116721</v>
      </c>
      <c r="T369" s="2">
        <v>2316088</v>
      </c>
      <c r="U369" s="2">
        <v>2582994</v>
      </c>
      <c r="V369" s="2">
        <v>2858498</v>
      </c>
      <c r="W369" s="2">
        <v>3142641</v>
      </c>
      <c r="X369" s="2">
        <v>3422458</v>
      </c>
      <c r="Y369" s="2">
        <v>3689373</v>
      </c>
      <c r="Z369" s="2">
        <v>3943370</v>
      </c>
      <c r="AA369" s="2">
        <v>11125891374</v>
      </c>
      <c r="AB369" s="2">
        <v>12534045461</v>
      </c>
      <c r="AC369" s="2">
        <v>14021162368</v>
      </c>
      <c r="AD369" s="2">
        <v>15597595719</v>
      </c>
      <c r="AE369" s="2">
        <v>17191880356</v>
      </c>
      <c r="AF369" s="2">
        <v>18754111507</v>
      </c>
      <c r="AG369" s="2">
        <v>20296758779</v>
      </c>
      <c r="AH369" s="1">
        <f>(Table1[[#This Row],[2050_BUILDINGS]]/Table1[[#This Row],[2020_BUILDINGS]])-1</f>
        <v>0.70873089486631446</v>
      </c>
      <c r="AI369" s="1">
        <f>(Table1[[#This Row],[2050_DWELLINGS]]/Table1[[#This Row],[2020_DWELLINGS]])-1</f>
        <v>0.72082268786617076</v>
      </c>
      <c r="AJ369" s="1">
        <f>(Table1[[#This Row],[2050_OCCUPANTS]]/Table1[[#This Row],[2020_OCCUPANTS]])-1</f>
        <v>0.7025993830977062</v>
      </c>
      <c r="AK369" s="1">
        <f>(Table1[[#This Row],[2050_TOTAL_REPL_COST_USD]]/Table1[[#This Row],[2020_TOTAL_REPL_COST_USD]])-1</f>
        <v>0.82428158757969916</v>
      </c>
      <c r="AL369"/>
      <c r="AM369"/>
    </row>
    <row r="370" spans="1:39" x14ac:dyDescent="0.2">
      <c r="A370" t="s">
        <v>145</v>
      </c>
      <c r="B370" t="s">
        <v>176</v>
      </c>
      <c r="C370" t="s">
        <v>221</v>
      </c>
      <c r="D370" t="s">
        <v>1578</v>
      </c>
      <c r="E370" t="s">
        <v>1579</v>
      </c>
      <c r="F370" s="2">
        <v>260679</v>
      </c>
      <c r="G370" s="2">
        <v>290891</v>
      </c>
      <c r="H370" s="2">
        <v>322089</v>
      </c>
      <c r="I370" s="2">
        <v>354324</v>
      </c>
      <c r="J370" s="2">
        <v>386123</v>
      </c>
      <c r="K370" s="2">
        <v>416502</v>
      </c>
      <c r="L370" s="2">
        <v>445487</v>
      </c>
      <c r="M370" s="2">
        <v>272899</v>
      </c>
      <c r="N370" s="2">
        <v>304823</v>
      </c>
      <c r="O370" s="2">
        <v>337887</v>
      </c>
      <c r="P370" s="2">
        <v>372133</v>
      </c>
      <c r="Q370" s="2">
        <v>406041</v>
      </c>
      <c r="R370" s="2">
        <v>438517</v>
      </c>
      <c r="S370" s="2">
        <v>469641</v>
      </c>
      <c r="T370" s="2">
        <v>974011</v>
      </c>
      <c r="U370" s="2">
        <v>1086262</v>
      </c>
      <c r="V370" s="2">
        <v>1202131</v>
      </c>
      <c r="W370" s="2">
        <v>1321615</v>
      </c>
      <c r="X370" s="2">
        <v>1439294</v>
      </c>
      <c r="Y370" s="2">
        <v>1551554</v>
      </c>
      <c r="Z370" s="2">
        <v>1658360</v>
      </c>
      <c r="AA370" s="2">
        <v>4678929302</v>
      </c>
      <c r="AB370" s="2">
        <v>5271120361</v>
      </c>
      <c r="AC370" s="2">
        <v>5896518781</v>
      </c>
      <c r="AD370" s="2">
        <v>6559478719</v>
      </c>
      <c r="AE370" s="2">
        <v>7229945915</v>
      </c>
      <c r="AF370" s="2">
        <v>7886933193</v>
      </c>
      <c r="AG370" s="2">
        <v>8535684586</v>
      </c>
      <c r="AH370" s="1">
        <f>(Table1[[#This Row],[2050_BUILDINGS]]/Table1[[#This Row],[2020_BUILDINGS]])-1</f>
        <v>0.70894855358506059</v>
      </c>
      <c r="AI370" s="1">
        <f>(Table1[[#This Row],[2050_DWELLINGS]]/Table1[[#This Row],[2020_DWELLINGS]])-1</f>
        <v>0.72093338561152653</v>
      </c>
      <c r="AJ370" s="1">
        <f>(Table1[[#This Row],[2050_OCCUPANTS]]/Table1[[#This Row],[2020_OCCUPANTS]])-1</f>
        <v>0.70260910811068866</v>
      </c>
      <c r="AK370" s="1">
        <f>(Table1[[#This Row],[2050_TOTAL_REPL_COST_USD]]/Table1[[#This Row],[2020_TOTAL_REPL_COST_USD]])-1</f>
        <v>0.82428158988241962</v>
      </c>
      <c r="AL370"/>
      <c r="AM370"/>
    </row>
    <row r="371" spans="1:39" x14ac:dyDescent="0.2">
      <c r="A371" t="s">
        <v>145</v>
      </c>
      <c r="B371" t="s">
        <v>176</v>
      </c>
      <c r="C371" t="s">
        <v>222</v>
      </c>
      <c r="D371" t="s">
        <v>1580</v>
      </c>
      <c r="E371" t="s">
        <v>1581</v>
      </c>
      <c r="F371" s="2">
        <v>294268</v>
      </c>
      <c r="G371" s="2">
        <v>328349</v>
      </c>
      <c r="H371" s="2">
        <v>363572</v>
      </c>
      <c r="I371" s="2">
        <v>399984</v>
      </c>
      <c r="J371" s="2">
        <v>435875</v>
      </c>
      <c r="K371" s="2">
        <v>470148</v>
      </c>
      <c r="L371" s="2">
        <v>502860</v>
      </c>
      <c r="M371" s="2">
        <v>308057</v>
      </c>
      <c r="N371" s="2">
        <v>344084</v>
      </c>
      <c r="O371" s="2">
        <v>381400</v>
      </c>
      <c r="P371" s="2">
        <v>420091</v>
      </c>
      <c r="Q371" s="2">
        <v>458343</v>
      </c>
      <c r="R371" s="2">
        <v>494995</v>
      </c>
      <c r="S371" s="2">
        <v>530133</v>
      </c>
      <c r="T371" s="2">
        <v>1099465</v>
      </c>
      <c r="U371" s="2">
        <v>1226167</v>
      </c>
      <c r="V371" s="2">
        <v>1356964</v>
      </c>
      <c r="W371" s="2">
        <v>1491840</v>
      </c>
      <c r="X371" s="2">
        <v>1624678</v>
      </c>
      <c r="Y371" s="2">
        <v>1751379</v>
      </c>
      <c r="Z371" s="2">
        <v>1871957</v>
      </c>
      <c r="AA371" s="2">
        <v>5281579465</v>
      </c>
      <c r="AB371" s="2">
        <v>5950045248</v>
      </c>
      <c r="AC371" s="2">
        <v>6655995525</v>
      </c>
      <c r="AD371" s="2">
        <v>7404345284</v>
      </c>
      <c r="AE371" s="2">
        <v>8161169230</v>
      </c>
      <c r="AF371" s="2">
        <v>8902777046</v>
      </c>
      <c r="AG371" s="2">
        <v>9635088160</v>
      </c>
      <c r="AH371" s="1">
        <f>(Table1[[#This Row],[2050_BUILDINGS]]/Table1[[#This Row],[2020_BUILDINGS]])-1</f>
        <v>0.708850435657292</v>
      </c>
      <c r="AI371" s="1">
        <f>(Table1[[#This Row],[2050_DWELLINGS]]/Table1[[#This Row],[2020_DWELLINGS]])-1</f>
        <v>0.72089256209078201</v>
      </c>
      <c r="AJ371" s="1">
        <f>(Table1[[#This Row],[2050_OCCUPANTS]]/Table1[[#This Row],[2020_OCCUPANTS]])-1</f>
        <v>0.70260717712705723</v>
      </c>
      <c r="AK371" s="1">
        <f>(Table1[[#This Row],[2050_TOTAL_REPL_COST_USD]]/Table1[[#This Row],[2020_TOTAL_REPL_COST_USD]])-1</f>
        <v>0.82428158543289087</v>
      </c>
      <c r="AL371"/>
      <c r="AM371"/>
    </row>
    <row r="372" spans="1:39" x14ac:dyDescent="0.2">
      <c r="A372" t="s">
        <v>145</v>
      </c>
      <c r="B372" t="s">
        <v>176</v>
      </c>
      <c r="C372" t="s">
        <v>223</v>
      </c>
      <c r="D372" t="s">
        <v>1582</v>
      </c>
      <c r="E372" t="s">
        <v>1583</v>
      </c>
      <c r="F372" s="2">
        <v>321042</v>
      </c>
      <c r="G372" s="2">
        <v>358210</v>
      </c>
      <c r="H372" s="2">
        <v>396649</v>
      </c>
      <c r="I372" s="2">
        <v>436335</v>
      </c>
      <c r="J372" s="2">
        <v>475485</v>
      </c>
      <c r="K372" s="2">
        <v>512882</v>
      </c>
      <c r="L372" s="2">
        <v>548561</v>
      </c>
      <c r="M372" s="2">
        <v>336068</v>
      </c>
      <c r="N372" s="2">
        <v>375367</v>
      </c>
      <c r="O372" s="2">
        <v>416089</v>
      </c>
      <c r="P372" s="2">
        <v>458257</v>
      </c>
      <c r="Q372" s="2">
        <v>500007</v>
      </c>
      <c r="R372" s="2">
        <v>540003</v>
      </c>
      <c r="S372" s="2">
        <v>578305</v>
      </c>
      <c r="T372" s="2">
        <v>1199420</v>
      </c>
      <c r="U372" s="2">
        <v>1337648</v>
      </c>
      <c r="V372" s="2">
        <v>1480323</v>
      </c>
      <c r="W372" s="2">
        <v>1627470</v>
      </c>
      <c r="X372" s="2">
        <v>1772385</v>
      </c>
      <c r="Y372" s="2">
        <v>1910607</v>
      </c>
      <c r="Z372" s="2">
        <v>2042135</v>
      </c>
      <c r="AA372" s="2">
        <v>5761728738</v>
      </c>
      <c r="AB372" s="2">
        <v>6490964856</v>
      </c>
      <c r="AC372" s="2">
        <v>7261093184</v>
      </c>
      <c r="AD372" s="2">
        <v>8077475539</v>
      </c>
      <c r="AE372" s="2">
        <v>8903102476</v>
      </c>
      <c r="AF372" s="2">
        <v>9712129968</v>
      </c>
      <c r="AG372" s="2">
        <v>10511015627</v>
      </c>
      <c r="AH372" s="1">
        <f>(Table1[[#This Row],[2050_BUILDINGS]]/Table1[[#This Row],[2020_BUILDINGS]])-1</f>
        <v>0.70868920577369932</v>
      </c>
      <c r="AI372" s="1">
        <f>(Table1[[#This Row],[2050_DWELLINGS]]/Table1[[#This Row],[2020_DWELLINGS]])-1</f>
        <v>0.72079757668090982</v>
      </c>
      <c r="AJ372" s="1">
        <f>(Table1[[#This Row],[2050_OCCUPANTS]]/Table1[[#This Row],[2020_OCCUPANTS]])-1</f>
        <v>0.70260209101065518</v>
      </c>
      <c r="AK372" s="1">
        <f>(Table1[[#This Row],[2050_TOTAL_REPL_COST_USD]]/Table1[[#This Row],[2020_TOTAL_REPL_COST_USD]])-1</f>
        <v>0.82428158369853466</v>
      </c>
      <c r="AL372"/>
      <c r="AM372"/>
    </row>
    <row r="373" spans="1:39" x14ac:dyDescent="0.2">
      <c r="A373" t="s">
        <v>638</v>
      </c>
      <c r="B373" t="s">
        <v>743</v>
      </c>
      <c r="C373" t="s">
        <v>744</v>
      </c>
      <c r="D373" t="s">
        <v>1584</v>
      </c>
      <c r="E373" t="s">
        <v>1585</v>
      </c>
      <c r="F373" s="2">
        <v>20801</v>
      </c>
      <c r="G373" s="2">
        <v>23412</v>
      </c>
      <c r="H373" s="2">
        <v>26243</v>
      </c>
      <c r="I373" s="2">
        <v>29238</v>
      </c>
      <c r="J373" s="2">
        <v>32314</v>
      </c>
      <c r="K373" s="2">
        <v>35458</v>
      </c>
      <c r="L373" s="2">
        <v>38619</v>
      </c>
      <c r="M373" s="2">
        <v>21649</v>
      </c>
      <c r="N373" s="2">
        <v>24389</v>
      </c>
      <c r="O373" s="2">
        <v>27342</v>
      </c>
      <c r="P373" s="2">
        <v>30483</v>
      </c>
      <c r="Q373" s="2">
        <v>33705</v>
      </c>
      <c r="R373" s="2">
        <v>36995</v>
      </c>
      <c r="S373" s="2">
        <v>40318</v>
      </c>
      <c r="T373" s="2">
        <v>104901</v>
      </c>
      <c r="U373" s="2">
        <v>117961</v>
      </c>
      <c r="V373" s="2">
        <v>132053</v>
      </c>
      <c r="W373" s="2">
        <v>146985</v>
      </c>
      <c r="X373" s="2">
        <v>162326</v>
      </c>
      <c r="Y373" s="2">
        <v>177872</v>
      </c>
      <c r="Z373" s="2">
        <v>193629</v>
      </c>
      <c r="AA373" s="2">
        <v>307710306</v>
      </c>
      <c r="AB373" s="2">
        <v>347952118</v>
      </c>
      <c r="AC373" s="2">
        <v>391868730</v>
      </c>
      <c r="AD373" s="2">
        <v>438855139</v>
      </c>
      <c r="AE373" s="2">
        <v>487634158</v>
      </c>
      <c r="AF373" s="2">
        <v>537485615</v>
      </c>
      <c r="AG373" s="2">
        <v>588389933</v>
      </c>
      <c r="AH373" s="1">
        <f>(Table1[[#This Row],[2050_BUILDINGS]]/Table1[[#This Row],[2020_BUILDINGS]])-1</f>
        <v>0.85659343300802848</v>
      </c>
      <c r="AI373" s="1">
        <f>(Table1[[#This Row],[2050_DWELLINGS]]/Table1[[#This Row],[2020_DWELLINGS]])-1</f>
        <v>0.86234930019862355</v>
      </c>
      <c r="AJ373" s="1">
        <f>(Table1[[#This Row],[2050_OCCUPANTS]]/Table1[[#This Row],[2020_OCCUPANTS]])-1</f>
        <v>0.84582606457517095</v>
      </c>
      <c r="AK373" s="1">
        <f>(Table1[[#This Row],[2050_TOTAL_REPL_COST_USD]]/Table1[[#This Row],[2020_TOTAL_REPL_COST_USD]])-1</f>
        <v>0.91215543167410185</v>
      </c>
      <c r="AL373"/>
      <c r="AM373"/>
    </row>
    <row r="374" spans="1:39" x14ac:dyDescent="0.2">
      <c r="A374" t="s">
        <v>638</v>
      </c>
      <c r="B374" t="s">
        <v>743</v>
      </c>
      <c r="C374" t="s">
        <v>745</v>
      </c>
      <c r="D374" t="s">
        <v>1586</v>
      </c>
      <c r="E374" t="s">
        <v>1587</v>
      </c>
      <c r="F374" s="2">
        <v>42020</v>
      </c>
      <c r="G374" s="2">
        <v>47312</v>
      </c>
      <c r="H374" s="2">
        <v>53024</v>
      </c>
      <c r="I374" s="2">
        <v>59101</v>
      </c>
      <c r="J374" s="2">
        <v>65353</v>
      </c>
      <c r="K374" s="2">
        <v>71696</v>
      </c>
      <c r="L374" s="2">
        <v>78152</v>
      </c>
      <c r="M374" s="2">
        <v>43451</v>
      </c>
      <c r="N374" s="2">
        <v>48938</v>
      </c>
      <c r="O374" s="2">
        <v>54857</v>
      </c>
      <c r="P374" s="2">
        <v>61161</v>
      </c>
      <c r="Q374" s="2">
        <v>67638</v>
      </c>
      <c r="R374" s="2">
        <v>74223</v>
      </c>
      <c r="S374" s="2">
        <v>80909</v>
      </c>
      <c r="T374" s="2">
        <v>210475</v>
      </c>
      <c r="U374" s="2">
        <v>236677</v>
      </c>
      <c r="V374" s="2">
        <v>264962</v>
      </c>
      <c r="W374" s="2">
        <v>294914</v>
      </c>
      <c r="X374" s="2">
        <v>325701</v>
      </c>
      <c r="Y374" s="2">
        <v>356891</v>
      </c>
      <c r="Z374" s="2">
        <v>388503</v>
      </c>
      <c r="AA374" s="2">
        <v>579632533</v>
      </c>
      <c r="AB374" s="2">
        <v>654444072</v>
      </c>
      <c r="AC374" s="2">
        <v>735851946</v>
      </c>
      <c r="AD374" s="2">
        <v>822714857</v>
      </c>
      <c r="AE374" s="2">
        <v>912658357</v>
      </c>
      <c r="AF374" s="2">
        <v>1004383384</v>
      </c>
      <c r="AG374" s="2">
        <v>1097863181</v>
      </c>
      <c r="AH374" s="1">
        <f>(Table1[[#This Row],[2050_BUILDINGS]]/Table1[[#This Row],[2020_BUILDINGS]])-1</f>
        <v>0.85987624940504515</v>
      </c>
      <c r="AI374" s="1">
        <f>(Table1[[#This Row],[2050_DWELLINGS]]/Table1[[#This Row],[2020_DWELLINGS]])-1</f>
        <v>0.8620745207244942</v>
      </c>
      <c r="AJ374" s="1">
        <f>(Table1[[#This Row],[2050_OCCUPANTS]]/Table1[[#This Row],[2020_OCCUPANTS]])-1</f>
        <v>0.84583917329849156</v>
      </c>
      <c r="AK374" s="1">
        <f>(Table1[[#This Row],[2050_TOTAL_REPL_COST_USD]]/Table1[[#This Row],[2020_TOTAL_REPL_COST_USD]])-1</f>
        <v>0.89406756607983562</v>
      </c>
      <c r="AL374"/>
      <c r="AM374"/>
    </row>
    <row r="375" spans="1:39" x14ac:dyDescent="0.2">
      <c r="A375" t="s">
        <v>638</v>
      </c>
      <c r="B375" t="s">
        <v>743</v>
      </c>
      <c r="C375" t="s">
        <v>746</v>
      </c>
      <c r="D375" t="s">
        <v>1588</v>
      </c>
      <c r="E375" t="s">
        <v>1589</v>
      </c>
      <c r="F375" s="2">
        <v>360604</v>
      </c>
      <c r="G375" s="2">
        <v>405752</v>
      </c>
      <c r="H375" s="2">
        <v>454563</v>
      </c>
      <c r="I375" s="2">
        <v>506286</v>
      </c>
      <c r="J375" s="2">
        <v>559548</v>
      </c>
      <c r="K375" s="2">
        <v>613554</v>
      </c>
      <c r="L375" s="2">
        <v>668361</v>
      </c>
      <c r="M375" s="2">
        <v>378373</v>
      </c>
      <c r="N375" s="2">
        <v>426061</v>
      </c>
      <c r="O375" s="2">
        <v>477686</v>
      </c>
      <c r="P375" s="2">
        <v>532486</v>
      </c>
      <c r="Q375" s="2">
        <v>588985</v>
      </c>
      <c r="R375" s="2">
        <v>646359</v>
      </c>
      <c r="S375" s="2">
        <v>704609</v>
      </c>
      <c r="T375" s="2">
        <v>1832644</v>
      </c>
      <c r="U375" s="2">
        <v>2060816</v>
      </c>
      <c r="V375" s="2">
        <v>2307101</v>
      </c>
      <c r="W375" s="2">
        <v>2567866</v>
      </c>
      <c r="X375" s="2">
        <v>2835887</v>
      </c>
      <c r="Y375" s="2">
        <v>3107521</v>
      </c>
      <c r="Z375" s="2">
        <v>3382777</v>
      </c>
      <c r="AA375" s="2">
        <v>5631478268</v>
      </c>
      <c r="AB375" s="2">
        <v>6378812489</v>
      </c>
      <c r="AC375" s="2">
        <v>7196967990</v>
      </c>
      <c r="AD375" s="2">
        <v>8074890050</v>
      </c>
      <c r="AE375" s="2">
        <v>8988862139</v>
      </c>
      <c r="AF375" s="2">
        <v>9925073238</v>
      </c>
      <c r="AG375" s="2">
        <v>10883055847</v>
      </c>
      <c r="AH375" s="1">
        <f>(Table1[[#This Row],[2050_BUILDINGS]]/Table1[[#This Row],[2020_BUILDINGS]])-1</f>
        <v>0.8534486583620815</v>
      </c>
      <c r="AI375" s="1">
        <f>(Table1[[#This Row],[2050_DWELLINGS]]/Table1[[#This Row],[2020_DWELLINGS]])-1</f>
        <v>0.86220739851945027</v>
      </c>
      <c r="AJ375" s="1">
        <f>(Table1[[#This Row],[2050_OCCUPANTS]]/Table1[[#This Row],[2020_OCCUPANTS]])-1</f>
        <v>0.84584512867747375</v>
      </c>
      <c r="AK375" s="1">
        <f>(Table1[[#This Row],[2050_TOTAL_REPL_COST_USD]]/Table1[[#This Row],[2020_TOTAL_REPL_COST_USD]])-1</f>
        <v>0.93253979311991197</v>
      </c>
      <c r="AL375"/>
      <c r="AM375"/>
    </row>
    <row r="376" spans="1:39" x14ac:dyDescent="0.2">
      <c r="A376" t="s">
        <v>638</v>
      </c>
      <c r="B376" t="s">
        <v>743</v>
      </c>
      <c r="C376" t="s">
        <v>747</v>
      </c>
      <c r="D376" t="s">
        <v>1590</v>
      </c>
      <c r="E376" t="s">
        <v>1591</v>
      </c>
      <c r="F376" s="2">
        <v>121808</v>
      </c>
      <c r="G376" s="2">
        <v>137086</v>
      </c>
      <c r="H376" s="2">
        <v>153603</v>
      </c>
      <c r="I376" s="2">
        <v>171120</v>
      </c>
      <c r="J376" s="2">
        <v>189165</v>
      </c>
      <c r="K376" s="2">
        <v>207483</v>
      </c>
      <c r="L376" s="2">
        <v>226065</v>
      </c>
      <c r="M376" s="2">
        <v>128098</v>
      </c>
      <c r="N376" s="2">
        <v>144241</v>
      </c>
      <c r="O376" s="2">
        <v>161705</v>
      </c>
      <c r="P376" s="2">
        <v>180266</v>
      </c>
      <c r="Q376" s="2">
        <v>199377</v>
      </c>
      <c r="R376" s="2">
        <v>218814</v>
      </c>
      <c r="S376" s="2">
        <v>238530</v>
      </c>
      <c r="T376" s="2">
        <v>620390</v>
      </c>
      <c r="U376" s="2">
        <v>697630</v>
      </c>
      <c r="V376" s="2">
        <v>781004</v>
      </c>
      <c r="W376" s="2">
        <v>869281</v>
      </c>
      <c r="X376" s="2">
        <v>960010</v>
      </c>
      <c r="Y376" s="2">
        <v>1051964</v>
      </c>
      <c r="Z376" s="2">
        <v>1145151</v>
      </c>
      <c r="AA376" s="2">
        <v>1917697177</v>
      </c>
      <c r="AB376" s="2">
        <v>2169394705</v>
      </c>
      <c r="AC376" s="2">
        <v>2444291251</v>
      </c>
      <c r="AD376" s="2">
        <v>2738617800</v>
      </c>
      <c r="AE376" s="2">
        <v>3044386297</v>
      </c>
      <c r="AF376" s="2">
        <v>3357055875</v>
      </c>
      <c r="AG376" s="2">
        <v>3676495613</v>
      </c>
      <c r="AH376" s="1">
        <f>(Table1[[#This Row],[2050_BUILDINGS]]/Table1[[#This Row],[2020_BUILDINGS]])-1</f>
        <v>0.85591258373834234</v>
      </c>
      <c r="AI376" s="1">
        <f>(Table1[[#This Row],[2050_DWELLINGS]]/Table1[[#This Row],[2020_DWELLINGS]])-1</f>
        <v>0.86208996237255842</v>
      </c>
      <c r="AJ376" s="1">
        <f>(Table1[[#This Row],[2050_OCCUPANTS]]/Table1[[#This Row],[2020_OCCUPANTS]])-1</f>
        <v>0.8458566385660633</v>
      </c>
      <c r="AK376" s="1">
        <f>(Table1[[#This Row],[2050_TOTAL_REPL_COST_USD]]/Table1[[#This Row],[2020_TOTAL_REPL_COST_USD]])-1</f>
        <v>0.91714085888754471</v>
      </c>
      <c r="AL376"/>
      <c r="AM376"/>
    </row>
    <row r="377" spans="1:39" x14ac:dyDescent="0.2">
      <c r="A377" t="s">
        <v>638</v>
      </c>
      <c r="B377" t="s">
        <v>743</v>
      </c>
      <c r="C377" t="s">
        <v>748</v>
      </c>
      <c r="D377" t="s">
        <v>1592</v>
      </c>
      <c r="E377" t="s">
        <v>1593</v>
      </c>
      <c r="F377" s="2">
        <v>19313</v>
      </c>
      <c r="G377" s="2">
        <v>21745</v>
      </c>
      <c r="H377" s="2">
        <v>24386</v>
      </c>
      <c r="I377" s="2">
        <v>27174</v>
      </c>
      <c r="J377" s="2">
        <v>30056</v>
      </c>
      <c r="K377" s="2">
        <v>32978</v>
      </c>
      <c r="L377" s="2">
        <v>35949</v>
      </c>
      <c r="M377" s="2">
        <v>19865</v>
      </c>
      <c r="N377" s="2">
        <v>22371</v>
      </c>
      <c r="O377" s="2">
        <v>25086</v>
      </c>
      <c r="P377" s="2">
        <v>27967</v>
      </c>
      <c r="Q377" s="2">
        <v>30942</v>
      </c>
      <c r="R377" s="2">
        <v>33956</v>
      </c>
      <c r="S377" s="2">
        <v>37007</v>
      </c>
      <c r="T377" s="2">
        <v>96274</v>
      </c>
      <c r="U377" s="2">
        <v>108260</v>
      </c>
      <c r="V377" s="2">
        <v>121189</v>
      </c>
      <c r="W377" s="2">
        <v>134888</v>
      </c>
      <c r="X377" s="2">
        <v>148966</v>
      </c>
      <c r="Y377" s="2">
        <v>163237</v>
      </c>
      <c r="Z377" s="2">
        <v>177696</v>
      </c>
      <c r="AA377" s="2">
        <v>248437313</v>
      </c>
      <c r="AB377" s="2">
        <v>280236057</v>
      </c>
      <c r="AC377" s="2">
        <v>314774531</v>
      </c>
      <c r="AD377" s="2">
        <v>351563155</v>
      </c>
      <c r="AE377" s="2">
        <v>389592588</v>
      </c>
      <c r="AF377" s="2">
        <v>428321550</v>
      </c>
      <c r="AG377" s="2">
        <v>467741225</v>
      </c>
      <c r="AH377" s="1">
        <f>(Table1[[#This Row],[2050_BUILDINGS]]/Table1[[#This Row],[2020_BUILDINGS]])-1</f>
        <v>0.86138870191063011</v>
      </c>
      <c r="AI377" s="1">
        <f>(Table1[[#This Row],[2050_DWELLINGS]]/Table1[[#This Row],[2020_DWELLINGS]])-1</f>
        <v>0.86292474200855773</v>
      </c>
      <c r="AJ377" s="1">
        <f>(Table1[[#This Row],[2050_OCCUPANTS]]/Table1[[#This Row],[2020_OCCUPANTS]])-1</f>
        <v>0.8457319733261317</v>
      </c>
      <c r="AK377" s="1">
        <f>(Table1[[#This Row],[2050_TOTAL_REPL_COST_USD]]/Table1[[#This Row],[2020_TOTAL_REPL_COST_USD]])-1</f>
        <v>0.8827333919844802</v>
      </c>
      <c r="AL377"/>
      <c r="AM377"/>
    </row>
    <row r="378" spans="1:39" x14ac:dyDescent="0.2">
      <c r="A378" t="s">
        <v>638</v>
      </c>
      <c r="B378" t="s">
        <v>743</v>
      </c>
      <c r="C378" t="s">
        <v>749</v>
      </c>
      <c r="D378" t="s">
        <v>1594</v>
      </c>
      <c r="E378" t="s">
        <v>1595</v>
      </c>
      <c r="F378" s="2">
        <v>21773</v>
      </c>
      <c r="G378" s="2">
        <v>24512</v>
      </c>
      <c r="H378" s="2">
        <v>27478</v>
      </c>
      <c r="I378" s="2">
        <v>30618</v>
      </c>
      <c r="J378" s="2">
        <v>33862</v>
      </c>
      <c r="K378" s="2">
        <v>37157</v>
      </c>
      <c r="L378" s="2">
        <v>40505</v>
      </c>
      <c r="M378" s="2">
        <v>22408</v>
      </c>
      <c r="N378" s="2">
        <v>25236</v>
      </c>
      <c r="O378" s="2">
        <v>28294</v>
      </c>
      <c r="P378" s="2">
        <v>31533</v>
      </c>
      <c r="Q378" s="2">
        <v>34879</v>
      </c>
      <c r="R378" s="2">
        <v>38279</v>
      </c>
      <c r="S378" s="2">
        <v>41733</v>
      </c>
      <c r="T378" s="2">
        <v>108539</v>
      </c>
      <c r="U378" s="2">
        <v>122062</v>
      </c>
      <c r="V378" s="2">
        <v>136643</v>
      </c>
      <c r="W378" s="2">
        <v>152090</v>
      </c>
      <c r="X378" s="2">
        <v>167961</v>
      </c>
      <c r="Y378" s="2">
        <v>184055</v>
      </c>
      <c r="Z378" s="2">
        <v>200350</v>
      </c>
      <c r="AA378" s="2">
        <v>261600824</v>
      </c>
      <c r="AB378" s="2">
        <v>294255527</v>
      </c>
      <c r="AC378" s="2">
        <v>329522778</v>
      </c>
      <c r="AD378" s="2">
        <v>366885725</v>
      </c>
      <c r="AE378" s="2">
        <v>405307694</v>
      </c>
      <c r="AF378" s="2">
        <v>444266845</v>
      </c>
      <c r="AG378" s="2">
        <v>483762305</v>
      </c>
      <c r="AH378" s="1">
        <f>(Table1[[#This Row],[2050_BUILDINGS]]/Table1[[#This Row],[2020_BUILDINGS]])-1</f>
        <v>0.86033160336196213</v>
      </c>
      <c r="AI378" s="1">
        <f>(Table1[[#This Row],[2050_DWELLINGS]]/Table1[[#This Row],[2020_DWELLINGS]])-1</f>
        <v>0.86241520885398071</v>
      </c>
      <c r="AJ378" s="1">
        <f>(Table1[[#This Row],[2050_OCCUPANTS]]/Table1[[#This Row],[2020_OCCUPANTS]])-1</f>
        <v>0.84588028266337445</v>
      </c>
      <c r="AK378" s="1">
        <f>(Table1[[#This Row],[2050_TOTAL_REPL_COST_USD]]/Table1[[#This Row],[2020_TOTAL_REPL_COST_USD]])-1</f>
        <v>0.84923846034980377</v>
      </c>
      <c r="AL378"/>
      <c r="AM378"/>
    </row>
    <row r="379" spans="1:39" x14ac:dyDescent="0.2">
      <c r="A379" t="s">
        <v>638</v>
      </c>
      <c r="B379" t="s">
        <v>743</v>
      </c>
      <c r="C379" t="s">
        <v>750</v>
      </c>
      <c r="D379" t="s">
        <v>1596</v>
      </c>
      <c r="E379" t="s">
        <v>1597</v>
      </c>
      <c r="F379" s="2">
        <v>28527</v>
      </c>
      <c r="G379" s="2">
        <v>32114</v>
      </c>
      <c r="H379" s="2">
        <v>35992</v>
      </c>
      <c r="I379" s="2">
        <v>40090</v>
      </c>
      <c r="J379" s="2">
        <v>44330</v>
      </c>
      <c r="K379" s="2">
        <v>48633</v>
      </c>
      <c r="L379" s="2">
        <v>52994</v>
      </c>
      <c r="M379" s="2">
        <v>29549</v>
      </c>
      <c r="N379" s="2">
        <v>33278</v>
      </c>
      <c r="O379" s="2">
        <v>37303</v>
      </c>
      <c r="P379" s="2">
        <v>41581</v>
      </c>
      <c r="Q379" s="2">
        <v>45991</v>
      </c>
      <c r="R379" s="2">
        <v>50472</v>
      </c>
      <c r="S379" s="2">
        <v>55022</v>
      </c>
      <c r="T379" s="2">
        <v>143131</v>
      </c>
      <c r="U379" s="2">
        <v>160953</v>
      </c>
      <c r="V379" s="2">
        <v>180192</v>
      </c>
      <c r="W379" s="2">
        <v>200551</v>
      </c>
      <c r="X379" s="2">
        <v>221482</v>
      </c>
      <c r="Y379" s="2">
        <v>242699</v>
      </c>
      <c r="Z379" s="2">
        <v>264204</v>
      </c>
      <c r="AA379" s="2">
        <v>392374307</v>
      </c>
      <c r="AB379" s="2">
        <v>443760109</v>
      </c>
      <c r="AC379" s="2">
        <v>499855355</v>
      </c>
      <c r="AD379" s="2">
        <v>559888723</v>
      </c>
      <c r="AE379" s="2">
        <v>622229371</v>
      </c>
      <c r="AF379" s="2">
        <v>685954780</v>
      </c>
      <c r="AG379" s="2">
        <v>751039289</v>
      </c>
      <c r="AH379" s="1">
        <f>(Table1[[#This Row],[2050_BUILDINGS]]/Table1[[#This Row],[2020_BUILDINGS]])-1</f>
        <v>0.85767869036351518</v>
      </c>
      <c r="AI379" s="1">
        <f>(Table1[[#This Row],[2050_DWELLINGS]]/Table1[[#This Row],[2020_DWELLINGS]])-1</f>
        <v>0.86205962976750472</v>
      </c>
      <c r="AJ379" s="1">
        <f>(Table1[[#This Row],[2050_OCCUPANTS]]/Table1[[#This Row],[2020_OCCUPANTS]])-1</f>
        <v>0.84588942996276129</v>
      </c>
      <c r="AK379" s="1">
        <f>(Table1[[#This Row],[2050_TOTAL_REPL_COST_USD]]/Table1[[#This Row],[2020_TOTAL_REPL_COST_USD]])-1</f>
        <v>0.91408885750513735</v>
      </c>
      <c r="AL379"/>
      <c r="AM379"/>
    </row>
    <row r="380" spans="1:39" x14ac:dyDescent="0.2">
      <c r="A380" t="s">
        <v>638</v>
      </c>
      <c r="B380" t="s">
        <v>743</v>
      </c>
      <c r="C380" t="s">
        <v>751</v>
      </c>
      <c r="D380" t="s">
        <v>1598</v>
      </c>
      <c r="E380" t="s">
        <v>1599</v>
      </c>
      <c r="F380" s="2">
        <v>83630</v>
      </c>
      <c r="G380" s="2">
        <v>94118</v>
      </c>
      <c r="H380" s="2">
        <v>105447</v>
      </c>
      <c r="I380" s="2">
        <v>117451</v>
      </c>
      <c r="J380" s="2">
        <v>129816</v>
      </c>
      <c r="K380" s="2">
        <v>142361</v>
      </c>
      <c r="L380" s="2">
        <v>155078</v>
      </c>
      <c r="M380" s="2">
        <v>87227</v>
      </c>
      <c r="N380" s="2">
        <v>98237</v>
      </c>
      <c r="O380" s="2">
        <v>110133</v>
      </c>
      <c r="P380" s="2">
        <v>122774</v>
      </c>
      <c r="Q380" s="2">
        <v>135808</v>
      </c>
      <c r="R380" s="2">
        <v>149024</v>
      </c>
      <c r="S380" s="2">
        <v>162460</v>
      </c>
      <c r="T380" s="2">
        <v>422538</v>
      </c>
      <c r="U380" s="2">
        <v>475147</v>
      </c>
      <c r="V380" s="2">
        <v>531935</v>
      </c>
      <c r="W380" s="2">
        <v>592060</v>
      </c>
      <c r="X380" s="2">
        <v>653852</v>
      </c>
      <c r="Y380" s="2">
        <v>716482</v>
      </c>
      <c r="Z380" s="2">
        <v>779945</v>
      </c>
      <c r="AA380" s="2">
        <v>1245163420</v>
      </c>
      <c r="AB380" s="2">
        <v>1410578633</v>
      </c>
      <c r="AC380" s="2">
        <v>1591710069</v>
      </c>
      <c r="AD380" s="2">
        <v>1786113758</v>
      </c>
      <c r="AE380" s="2">
        <v>1988540302</v>
      </c>
      <c r="AF380" s="2">
        <v>2195925863</v>
      </c>
      <c r="AG380" s="2">
        <v>2408165339</v>
      </c>
      <c r="AH380" s="1">
        <f>(Table1[[#This Row],[2050_BUILDINGS]]/Table1[[#This Row],[2020_BUILDINGS]])-1</f>
        <v>0.85433456893459292</v>
      </c>
      <c r="AI380" s="1">
        <f>(Table1[[#This Row],[2050_DWELLINGS]]/Table1[[#This Row],[2020_DWELLINGS]])-1</f>
        <v>0.86249670400220113</v>
      </c>
      <c r="AJ380" s="1">
        <f>(Table1[[#This Row],[2050_OCCUPANTS]]/Table1[[#This Row],[2020_OCCUPANTS]])-1</f>
        <v>0.8458576506728388</v>
      </c>
      <c r="AK380" s="1">
        <f>(Table1[[#This Row],[2050_TOTAL_REPL_COST_USD]]/Table1[[#This Row],[2020_TOTAL_REPL_COST_USD]])-1</f>
        <v>0.93401548770200793</v>
      </c>
      <c r="AL380"/>
      <c r="AM380"/>
    </row>
    <row r="381" spans="1:39" x14ac:dyDescent="0.2">
      <c r="A381" t="s">
        <v>638</v>
      </c>
      <c r="B381" t="s">
        <v>743</v>
      </c>
      <c r="C381" t="s">
        <v>752</v>
      </c>
      <c r="D381" t="s">
        <v>1600</v>
      </c>
      <c r="E381" t="s">
        <v>1601</v>
      </c>
      <c r="F381" s="2">
        <v>24299</v>
      </c>
      <c r="G381" s="2">
        <v>27356</v>
      </c>
      <c r="H381" s="2">
        <v>30682</v>
      </c>
      <c r="I381" s="2">
        <v>34193</v>
      </c>
      <c r="J381" s="2">
        <v>37815</v>
      </c>
      <c r="K381" s="2">
        <v>41489</v>
      </c>
      <c r="L381" s="2">
        <v>45221</v>
      </c>
      <c r="M381" s="2">
        <v>25017</v>
      </c>
      <c r="N381" s="2">
        <v>28172</v>
      </c>
      <c r="O381" s="2">
        <v>31593</v>
      </c>
      <c r="P381" s="2">
        <v>35213</v>
      </c>
      <c r="Q381" s="2">
        <v>38951</v>
      </c>
      <c r="R381" s="2">
        <v>42737</v>
      </c>
      <c r="S381" s="2">
        <v>46587</v>
      </c>
      <c r="T381" s="2">
        <v>121194</v>
      </c>
      <c r="U381" s="2">
        <v>136282</v>
      </c>
      <c r="V381" s="2">
        <v>152570</v>
      </c>
      <c r="W381" s="2">
        <v>169810</v>
      </c>
      <c r="X381" s="2">
        <v>187543</v>
      </c>
      <c r="Y381" s="2">
        <v>205508</v>
      </c>
      <c r="Z381" s="2">
        <v>223705</v>
      </c>
      <c r="AA381" s="2">
        <v>317446444</v>
      </c>
      <c r="AB381" s="2">
        <v>358137336</v>
      </c>
      <c r="AC381" s="2">
        <v>402348452</v>
      </c>
      <c r="AD381" s="2">
        <v>449454326</v>
      </c>
      <c r="AE381" s="2">
        <v>498163418</v>
      </c>
      <c r="AF381" s="2">
        <v>547780587</v>
      </c>
      <c r="AG381" s="2">
        <v>598294023</v>
      </c>
      <c r="AH381" s="1">
        <f>(Table1[[#This Row],[2050_BUILDINGS]]/Table1[[#This Row],[2020_BUILDINGS]])-1</f>
        <v>0.86102308736985056</v>
      </c>
      <c r="AI381" s="1">
        <f>(Table1[[#This Row],[2050_DWELLINGS]]/Table1[[#This Row],[2020_DWELLINGS]])-1</f>
        <v>0.86221369468761244</v>
      </c>
      <c r="AJ381" s="1">
        <f>(Table1[[#This Row],[2050_OCCUPANTS]]/Table1[[#This Row],[2020_OCCUPANTS]])-1</f>
        <v>0.84584220340940974</v>
      </c>
      <c r="AK381" s="1">
        <f>(Table1[[#This Row],[2050_TOTAL_REPL_COST_USD]]/Table1[[#This Row],[2020_TOTAL_REPL_COST_USD]])-1</f>
        <v>0.88470853685165229</v>
      </c>
      <c r="AL381"/>
      <c r="AM381"/>
    </row>
    <row r="382" spans="1:39" x14ac:dyDescent="0.2">
      <c r="A382" t="s">
        <v>638</v>
      </c>
      <c r="B382" t="s">
        <v>743</v>
      </c>
      <c r="C382" t="s">
        <v>753</v>
      </c>
      <c r="D382" t="s">
        <v>1602</v>
      </c>
      <c r="E382" t="s">
        <v>1603</v>
      </c>
      <c r="F382" s="2">
        <v>57316</v>
      </c>
      <c r="G382" s="2">
        <v>64501</v>
      </c>
      <c r="H382" s="2">
        <v>72271</v>
      </c>
      <c r="I382" s="2">
        <v>80503</v>
      </c>
      <c r="J382" s="2">
        <v>88986</v>
      </c>
      <c r="K382" s="2">
        <v>97584</v>
      </c>
      <c r="L382" s="2">
        <v>106319</v>
      </c>
      <c r="M382" s="2">
        <v>59787</v>
      </c>
      <c r="N382" s="2">
        <v>67315</v>
      </c>
      <c r="O382" s="2">
        <v>75475</v>
      </c>
      <c r="P382" s="2">
        <v>84132</v>
      </c>
      <c r="Q382" s="2">
        <v>93061</v>
      </c>
      <c r="R382" s="2">
        <v>102124</v>
      </c>
      <c r="S382" s="2">
        <v>111344</v>
      </c>
      <c r="T382" s="2">
        <v>289587</v>
      </c>
      <c r="U382" s="2">
        <v>325642</v>
      </c>
      <c r="V382" s="2">
        <v>364561</v>
      </c>
      <c r="W382" s="2">
        <v>405760</v>
      </c>
      <c r="X382" s="2">
        <v>448113</v>
      </c>
      <c r="Y382" s="2">
        <v>491036</v>
      </c>
      <c r="Z382" s="2">
        <v>534527</v>
      </c>
      <c r="AA382" s="2">
        <v>849990712</v>
      </c>
      <c r="AB382" s="2">
        <v>962013949</v>
      </c>
      <c r="AC382" s="2">
        <v>1084471630</v>
      </c>
      <c r="AD382" s="2">
        <v>1215693941</v>
      </c>
      <c r="AE382" s="2">
        <v>1352125706</v>
      </c>
      <c r="AF382" s="2">
        <v>1491727430</v>
      </c>
      <c r="AG382" s="2">
        <v>1634436392</v>
      </c>
      <c r="AH382" s="1">
        <f>(Table1[[#This Row],[2050_BUILDINGS]]/Table1[[#This Row],[2020_BUILDINGS]])-1</f>
        <v>0.85496196524530665</v>
      </c>
      <c r="AI382" s="1">
        <f>(Table1[[#This Row],[2050_DWELLINGS]]/Table1[[#This Row],[2020_DWELLINGS]])-1</f>
        <v>0.86234465686520489</v>
      </c>
      <c r="AJ382" s="1">
        <f>(Table1[[#This Row],[2050_OCCUPANTS]]/Table1[[#This Row],[2020_OCCUPANTS]])-1</f>
        <v>0.8458252614930919</v>
      </c>
      <c r="AK382" s="1">
        <f>(Table1[[#This Row],[2050_TOTAL_REPL_COST_USD]]/Table1[[#This Row],[2020_TOTAL_REPL_COST_USD]])-1</f>
        <v>0.92288735503265129</v>
      </c>
      <c r="AL382"/>
      <c r="AM382"/>
    </row>
    <row r="383" spans="1:39" x14ac:dyDescent="0.2">
      <c r="A383" t="s">
        <v>638</v>
      </c>
      <c r="B383" t="s">
        <v>743</v>
      </c>
      <c r="C383" t="s">
        <v>754</v>
      </c>
      <c r="D383" t="s">
        <v>1604</v>
      </c>
      <c r="E383" t="s">
        <v>1605</v>
      </c>
      <c r="F383" s="2">
        <v>35212</v>
      </c>
      <c r="G383" s="2">
        <v>39652</v>
      </c>
      <c r="H383" s="2">
        <v>44430</v>
      </c>
      <c r="I383" s="2">
        <v>49501</v>
      </c>
      <c r="J383" s="2">
        <v>54719</v>
      </c>
      <c r="K383" s="2">
        <v>60016</v>
      </c>
      <c r="L383" s="2">
        <v>65390</v>
      </c>
      <c r="M383" s="2">
        <v>36695</v>
      </c>
      <c r="N383" s="2">
        <v>41339</v>
      </c>
      <c r="O383" s="2">
        <v>46336</v>
      </c>
      <c r="P383" s="2">
        <v>51655</v>
      </c>
      <c r="Q383" s="2">
        <v>57126</v>
      </c>
      <c r="R383" s="2">
        <v>62701</v>
      </c>
      <c r="S383" s="2">
        <v>68335</v>
      </c>
      <c r="T383" s="2">
        <v>177780</v>
      </c>
      <c r="U383" s="2">
        <v>199917</v>
      </c>
      <c r="V383" s="2">
        <v>223807</v>
      </c>
      <c r="W383" s="2">
        <v>249109</v>
      </c>
      <c r="X383" s="2">
        <v>275111</v>
      </c>
      <c r="Y383" s="2">
        <v>301457</v>
      </c>
      <c r="Z383" s="2">
        <v>328161</v>
      </c>
      <c r="AA383" s="2">
        <v>515850197</v>
      </c>
      <c r="AB383" s="2">
        <v>583277850</v>
      </c>
      <c r="AC383" s="2">
        <v>656854695</v>
      </c>
      <c r="AD383" s="2">
        <v>735566436</v>
      </c>
      <c r="AE383" s="2">
        <v>817273102</v>
      </c>
      <c r="AF383" s="2">
        <v>900769306</v>
      </c>
      <c r="AG383" s="2">
        <v>986022701</v>
      </c>
      <c r="AH383" s="1">
        <f>(Table1[[#This Row],[2050_BUILDINGS]]/Table1[[#This Row],[2020_BUILDINGS]])-1</f>
        <v>0.85703737362262866</v>
      </c>
      <c r="AI383" s="1">
        <f>(Table1[[#This Row],[2050_DWELLINGS]]/Table1[[#This Row],[2020_DWELLINGS]])-1</f>
        <v>0.86224281237225786</v>
      </c>
      <c r="AJ383" s="1">
        <f>(Table1[[#This Row],[2050_OCCUPANTS]]/Table1[[#This Row],[2020_OCCUPANTS]])-1</f>
        <v>0.84588255146810676</v>
      </c>
      <c r="AK383" s="1">
        <f>(Table1[[#This Row],[2050_TOTAL_REPL_COST_USD]]/Table1[[#This Row],[2020_TOTAL_REPL_COST_USD]])-1</f>
        <v>0.91145163214893565</v>
      </c>
      <c r="AL383"/>
      <c r="AM383"/>
    </row>
    <row r="384" spans="1:39" x14ac:dyDescent="0.2">
      <c r="A384" t="s">
        <v>638</v>
      </c>
      <c r="B384" t="s">
        <v>743</v>
      </c>
      <c r="C384" t="s">
        <v>755</v>
      </c>
      <c r="D384" t="s">
        <v>1606</v>
      </c>
      <c r="E384" t="s">
        <v>1607</v>
      </c>
      <c r="F384" s="2">
        <v>39215</v>
      </c>
      <c r="G384" s="2">
        <v>44150</v>
      </c>
      <c r="H384" s="2">
        <v>49497</v>
      </c>
      <c r="I384" s="2">
        <v>55169</v>
      </c>
      <c r="J384" s="2">
        <v>60994</v>
      </c>
      <c r="K384" s="2">
        <v>66931</v>
      </c>
      <c r="L384" s="2">
        <v>72955</v>
      </c>
      <c r="M384" s="2">
        <v>40355</v>
      </c>
      <c r="N384" s="2">
        <v>45451</v>
      </c>
      <c r="O384" s="2">
        <v>50965</v>
      </c>
      <c r="P384" s="2">
        <v>56810</v>
      </c>
      <c r="Q384" s="2">
        <v>62825</v>
      </c>
      <c r="R384" s="2">
        <v>68950</v>
      </c>
      <c r="S384" s="2">
        <v>75173</v>
      </c>
      <c r="T384" s="2">
        <v>195534</v>
      </c>
      <c r="U384" s="2">
        <v>219881</v>
      </c>
      <c r="V384" s="2">
        <v>246160</v>
      </c>
      <c r="W384" s="2">
        <v>273983</v>
      </c>
      <c r="X384" s="2">
        <v>302579</v>
      </c>
      <c r="Y384" s="2">
        <v>331559</v>
      </c>
      <c r="Z384" s="2">
        <v>360930</v>
      </c>
      <c r="AA384" s="2">
        <v>513510859</v>
      </c>
      <c r="AB384" s="2">
        <v>579578770</v>
      </c>
      <c r="AC384" s="2">
        <v>651421684</v>
      </c>
      <c r="AD384" s="2">
        <v>728028200</v>
      </c>
      <c r="AE384" s="2">
        <v>807301290</v>
      </c>
      <c r="AF384" s="2">
        <v>888102307</v>
      </c>
      <c r="AG384" s="2">
        <v>970409641</v>
      </c>
      <c r="AH384" s="1">
        <f>(Table1[[#This Row],[2050_BUILDINGS]]/Table1[[#This Row],[2020_BUILDINGS]])-1</f>
        <v>0.86038505673849297</v>
      </c>
      <c r="AI384" s="1">
        <f>(Table1[[#This Row],[2050_DWELLINGS]]/Table1[[#This Row],[2020_DWELLINGS]])-1</f>
        <v>0.86279271465741547</v>
      </c>
      <c r="AJ384" s="1">
        <f>(Table1[[#This Row],[2050_OCCUPANTS]]/Table1[[#This Row],[2020_OCCUPANTS]])-1</f>
        <v>0.84586823774893372</v>
      </c>
      <c r="AK384" s="1">
        <f>(Table1[[#This Row],[2050_TOTAL_REPL_COST_USD]]/Table1[[#This Row],[2020_TOTAL_REPL_COST_USD]])-1</f>
        <v>0.88975485910805241</v>
      </c>
      <c r="AL384"/>
      <c r="AM384"/>
    </row>
    <row r="385" spans="1:39" x14ac:dyDescent="0.2">
      <c r="A385" t="s">
        <v>638</v>
      </c>
      <c r="B385" t="s">
        <v>743</v>
      </c>
      <c r="C385" t="s">
        <v>756</v>
      </c>
      <c r="D385" t="s">
        <v>1608</v>
      </c>
      <c r="E385" t="s">
        <v>1609</v>
      </c>
      <c r="F385" s="2">
        <v>12348</v>
      </c>
      <c r="G385" s="2">
        <v>13904</v>
      </c>
      <c r="H385" s="2">
        <v>15597</v>
      </c>
      <c r="I385" s="2">
        <v>17383</v>
      </c>
      <c r="J385" s="2">
        <v>19223</v>
      </c>
      <c r="K385" s="2">
        <v>21100</v>
      </c>
      <c r="L385" s="2">
        <v>23000</v>
      </c>
      <c r="M385" s="2">
        <v>12701</v>
      </c>
      <c r="N385" s="2">
        <v>14305</v>
      </c>
      <c r="O385" s="2">
        <v>16049</v>
      </c>
      <c r="P385" s="2">
        <v>17893</v>
      </c>
      <c r="Q385" s="2">
        <v>19783</v>
      </c>
      <c r="R385" s="2">
        <v>21720</v>
      </c>
      <c r="S385" s="2">
        <v>23685</v>
      </c>
      <c r="T385" s="2">
        <v>61608</v>
      </c>
      <c r="U385" s="2">
        <v>69277</v>
      </c>
      <c r="V385" s="2">
        <v>77561</v>
      </c>
      <c r="W385" s="2">
        <v>86327</v>
      </c>
      <c r="X385" s="2">
        <v>95338</v>
      </c>
      <c r="Y385" s="2">
        <v>104472</v>
      </c>
      <c r="Z385" s="2">
        <v>113727</v>
      </c>
      <c r="AA385" s="2">
        <v>157238816</v>
      </c>
      <c r="AB385" s="2">
        <v>177280207</v>
      </c>
      <c r="AC385" s="2">
        <v>199027870</v>
      </c>
      <c r="AD385" s="2">
        <v>222171806</v>
      </c>
      <c r="AE385" s="2">
        <v>246075855</v>
      </c>
      <c r="AF385" s="2">
        <v>270402337</v>
      </c>
      <c r="AG385" s="2">
        <v>295146543</v>
      </c>
      <c r="AH385" s="1">
        <f>(Table1[[#This Row],[2050_BUILDINGS]]/Table1[[#This Row],[2020_BUILDINGS]])-1</f>
        <v>0.86264982183349526</v>
      </c>
      <c r="AI385" s="1">
        <f>(Table1[[#This Row],[2050_DWELLINGS]]/Table1[[#This Row],[2020_DWELLINGS]])-1</f>
        <v>0.86481379418943383</v>
      </c>
      <c r="AJ385" s="1">
        <f>(Table1[[#This Row],[2050_OCCUPANTS]]/Table1[[#This Row],[2020_OCCUPANTS]])-1</f>
        <v>0.84597779509154658</v>
      </c>
      <c r="AK385" s="1">
        <f>(Table1[[#This Row],[2050_TOTAL_REPL_COST_USD]]/Table1[[#This Row],[2020_TOTAL_REPL_COST_USD]])-1</f>
        <v>0.87705905264511785</v>
      </c>
      <c r="AL385"/>
      <c r="AM385"/>
    </row>
    <row r="386" spans="1:39" x14ac:dyDescent="0.2">
      <c r="A386" t="s">
        <v>638</v>
      </c>
      <c r="B386" t="s">
        <v>743</v>
      </c>
      <c r="C386" t="s">
        <v>757</v>
      </c>
      <c r="D386" t="s">
        <v>1610</v>
      </c>
      <c r="E386" t="s">
        <v>1611</v>
      </c>
      <c r="F386" s="2">
        <v>71404</v>
      </c>
      <c r="G386" s="2">
        <v>80392</v>
      </c>
      <c r="H386" s="2">
        <v>90110</v>
      </c>
      <c r="I386" s="2">
        <v>100401</v>
      </c>
      <c r="J386" s="2">
        <v>111019</v>
      </c>
      <c r="K386" s="2">
        <v>121784</v>
      </c>
      <c r="L386" s="2">
        <v>132726</v>
      </c>
      <c r="M386" s="2">
        <v>74478</v>
      </c>
      <c r="N386" s="2">
        <v>83876</v>
      </c>
      <c r="O386" s="2">
        <v>94039</v>
      </c>
      <c r="P386" s="2">
        <v>104833</v>
      </c>
      <c r="Q386" s="2">
        <v>115955</v>
      </c>
      <c r="R386" s="2">
        <v>127237</v>
      </c>
      <c r="S386" s="2">
        <v>138704</v>
      </c>
      <c r="T386" s="2">
        <v>360775</v>
      </c>
      <c r="U386" s="2">
        <v>405701</v>
      </c>
      <c r="V386" s="2">
        <v>454183</v>
      </c>
      <c r="W386" s="2">
        <v>505516</v>
      </c>
      <c r="X386" s="2">
        <v>558279</v>
      </c>
      <c r="Y386" s="2">
        <v>611756</v>
      </c>
      <c r="Z386" s="2">
        <v>665944</v>
      </c>
      <c r="AA386" s="2">
        <v>1032344306</v>
      </c>
      <c r="AB386" s="2">
        <v>1165406642</v>
      </c>
      <c r="AC386" s="2">
        <v>1310158223</v>
      </c>
      <c r="AD386" s="2">
        <v>1464566192</v>
      </c>
      <c r="AE386" s="2">
        <v>1624407164</v>
      </c>
      <c r="AF386" s="2">
        <v>1787377938</v>
      </c>
      <c r="AG386" s="2">
        <v>1953432649</v>
      </c>
      <c r="AH386" s="1">
        <f>(Table1[[#This Row],[2050_BUILDINGS]]/Table1[[#This Row],[2020_BUILDINGS]])-1</f>
        <v>0.85880342837936241</v>
      </c>
      <c r="AI386" s="1">
        <f>(Table1[[#This Row],[2050_DWELLINGS]]/Table1[[#This Row],[2020_DWELLINGS]])-1</f>
        <v>0.86234861301323873</v>
      </c>
      <c r="AJ386" s="1">
        <f>(Table1[[#This Row],[2050_OCCUPANTS]]/Table1[[#This Row],[2020_OCCUPANTS]])-1</f>
        <v>0.84587069503152934</v>
      </c>
      <c r="AK386" s="1">
        <f>(Table1[[#This Row],[2050_TOTAL_REPL_COST_USD]]/Table1[[#This Row],[2020_TOTAL_REPL_COST_USD]])-1</f>
        <v>0.89222978966089239</v>
      </c>
      <c r="AL386"/>
      <c r="AM386"/>
    </row>
    <row r="387" spans="1:39" x14ac:dyDescent="0.2">
      <c r="A387" t="s">
        <v>638</v>
      </c>
      <c r="B387" t="s">
        <v>743</v>
      </c>
      <c r="C387" t="s">
        <v>758</v>
      </c>
      <c r="D387" t="s">
        <v>1612</v>
      </c>
      <c r="E387" t="s">
        <v>1613</v>
      </c>
      <c r="F387" s="2">
        <v>54063</v>
      </c>
      <c r="G387" s="2">
        <v>60829</v>
      </c>
      <c r="H387" s="2">
        <v>68148</v>
      </c>
      <c r="I387" s="2">
        <v>75913</v>
      </c>
      <c r="J387" s="2">
        <v>83926</v>
      </c>
      <c r="K387" s="2">
        <v>92019</v>
      </c>
      <c r="L387" s="2">
        <v>100247</v>
      </c>
      <c r="M387" s="2">
        <v>56861</v>
      </c>
      <c r="N387" s="2">
        <v>64023</v>
      </c>
      <c r="O387" s="2">
        <v>71774</v>
      </c>
      <c r="P387" s="2">
        <v>80014</v>
      </c>
      <c r="Q387" s="2">
        <v>88511</v>
      </c>
      <c r="R387" s="2">
        <v>97127</v>
      </c>
      <c r="S387" s="2">
        <v>105880</v>
      </c>
      <c r="T387" s="2">
        <v>275397</v>
      </c>
      <c r="U387" s="2">
        <v>309683</v>
      </c>
      <c r="V387" s="2">
        <v>346693</v>
      </c>
      <c r="W387" s="2">
        <v>385883</v>
      </c>
      <c r="X387" s="2">
        <v>426153</v>
      </c>
      <c r="Y387" s="2">
        <v>466970</v>
      </c>
      <c r="Z387" s="2">
        <v>508339</v>
      </c>
      <c r="AA387" s="2">
        <v>873228349</v>
      </c>
      <c r="AB387" s="2">
        <v>989166805</v>
      </c>
      <c r="AC387" s="2">
        <v>1116105126</v>
      </c>
      <c r="AD387" s="2">
        <v>1252329245</v>
      </c>
      <c r="AE387" s="2">
        <v>1394159858</v>
      </c>
      <c r="AF387" s="2">
        <v>1539452209</v>
      </c>
      <c r="AG387" s="2">
        <v>1688133246</v>
      </c>
      <c r="AH387" s="1">
        <f>(Table1[[#This Row],[2050_BUILDINGS]]/Table1[[#This Row],[2020_BUILDINGS]])-1</f>
        <v>0.85426261953646665</v>
      </c>
      <c r="AI387" s="1">
        <f>(Table1[[#This Row],[2050_DWELLINGS]]/Table1[[#This Row],[2020_DWELLINGS]])-1</f>
        <v>0.86208473294525256</v>
      </c>
      <c r="AJ387" s="1">
        <f>(Table1[[#This Row],[2050_OCCUPANTS]]/Table1[[#This Row],[2020_OCCUPANTS]])-1</f>
        <v>0.84584073174362828</v>
      </c>
      <c r="AK387" s="1">
        <f>(Table1[[#This Row],[2050_TOTAL_REPL_COST_USD]]/Table1[[#This Row],[2020_TOTAL_REPL_COST_USD]])-1</f>
        <v>0.93320939240372747</v>
      </c>
      <c r="AL387"/>
      <c r="AM387"/>
    </row>
    <row r="388" spans="1:39" x14ac:dyDescent="0.2">
      <c r="A388" t="s">
        <v>376</v>
      </c>
      <c r="B388" t="s">
        <v>454</v>
      </c>
      <c r="C388" t="s">
        <v>455</v>
      </c>
      <c r="D388" t="s">
        <v>1614</v>
      </c>
      <c r="E388" t="s">
        <v>1615</v>
      </c>
      <c r="F388" s="2">
        <v>37226</v>
      </c>
      <c r="G388" s="2">
        <v>39533</v>
      </c>
      <c r="H388" s="2">
        <v>41619</v>
      </c>
      <c r="I388" s="2">
        <v>43516</v>
      </c>
      <c r="J388" s="2">
        <v>45179</v>
      </c>
      <c r="K388" s="2">
        <v>46744</v>
      </c>
      <c r="L388" s="2">
        <v>47957</v>
      </c>
      <c r="M388" s="2">
        <v>42597</v>
      </c>
      <c r="N388" s="2">
        <v>45103</v>
      </c>
      <c r="O388" s="2">
        <v>47252</v>
      </c>
      <c r="P388" s="2">
        <v>49091</v>
      </c>
      <c r="Q388" s="2">
        <v>50674</v>
      </c>
      <c r="R388" s="2">
        <v>52081</v>
      </c>
      <c r="S388" s="2">
        <v>53112</v>
      </c>
      <c r="T388" s="2">
        <v>216914</v>
      </c>
      <c r="U388" s="2">
        <v>229535</v>
      </c>
      <c r="V388" s="2">
        <v>240274</v>
      </c>
      <c r="W388" s="2">
        <v>249432</v>
      </c>
      <c r="X388" s="2">
        <v>257319</v>
      </c>
      <c r="Y388" s="2">
        <v>264270</v>
      </c>
      <c r="Z388" s="2">
        <v>269316</v>
      </c>
      <c r="AA388" s="2">
        <v>1914802575</v>
      </c>
      <c r="AB388" s="2">
        <v>2046044921</v>
      </c>
      <c r="AC388" s="2">
        <v>2163359181</v>
      </c>
      <c r="AD388" s="2">
        <v>2270650594</v>
      </c>
      <c r="AE388" s="2">
        <v>2364953014</v>
      </c>
      <c r="AF388" s="2">
        <v>2453110420</v>
      </c>
      <c r="AG388" s="2">
        <v>2521532104</v>
      </c>
      <c r="AH388" s="1">
        <f>(Table1[[#This Row],[2050_BUILDINGS]]/Table1[[#This Row],[2020_BUILDINGS]])-1</f>
        <v>0.28826626551335099</v>
      </c>
      <c r="AI388" s="1">
        <f>(Table1[[#This Row],[2050_DWELLINGS]]/Table1[[#This Row],[2020_DWELLINGS]])-1</f>
        <v>0.2468483696034931</v>
      </c>
      <c r="AJ388" s="1">
        <f>(Table1[[#This Row],[2050_OCCUPANTS]]/Table1[[#This Row],[2020_OCCUPANTS]])-1</f>
        <v>0.24157961219653878</v>
      </c>
      <c r="AK388" s="1">
        <f>(Table1[[#This Row],[2050_TOTAL_REPL_COST_USD]]/Table1[[#This Row],[2020_TOTAL_REPL_COST_USD]])-1</f>
        <v>0.31686270789561677</v>
      </c>
      <c r="AL388"/>
      <c r="AM388"/>
    </row>
    <row r="389" spans="1:39" x14ac:dyDescent="0.2">
      <c r="A389" t="s">
        <v>376</v>
      </c>
      <c r="B389" t="s">
        <v>454</v>
      </c>
      <c r="C389" t="s">
        <v>456</v>
      </c>
      <c r="D389" t="s">
        <v>1616</v>
      </c>
      <c r="E389" t="s">
        <v>1617</v>
      </c>
      <c r="F389" s="2">
        <v>10068</v>
      </c>
      <c r="G389" s="2">
        <v>10704</v>
      </c>
      <c r="H389" s="2">
        <v>11256</v>
      </c>
      <c r="I389" s="2">
        <v>11775</v>
      </c>
      <c r="J389" s="2">
        <v>12223</v>
      </c>
      <c r="K389" s="2">
        <v>12647</v>
      </c>
      <c r="L389" s="2">
        <v>12975</v>
      </c>
      <c r="M389" s="2">
        <v>11523</v>
      </c>
      <c r="N389" s="2">
        <v>12218</v>
      </c>
      <c r="O389" s="2">
        <v>12785</v>
      </c>
      <c r="P389" s="2">
        <v>13276</v>
      </c>
      <c r="Q389" s="2">
        <v>13713</v>
      </c>
      <c r="R389" s="2">
        <v>14083</v>
      </c>
      <c r="S389" s="2">
        <v>14368</v>
      </c>
      <c r="T389" s="2">
        <v>58696</v>
      </c>
      <c r="U389" s="2">
        <v>62111</v>
      </c>
      <c r="V389" s="2">
        <v>65017</v>
      </c>
      <c r="W389" s="2">
        <v>67493</v>
      </c>
      <c r="X389" s="2">
        <v>69633</v>
      </c>
      <c r="Y389" s="2">
        <v>71511</v>
      </c>
      <c r="Z389" s="2">
        <v>72877</v>
      </c>
      <c r="AA389" s="2">
        <v>518148933</v>
      </c>
      <c r="AB389" s="2">
        <v>553663340</v>
      </c>
      <c r="AC389" s="2">
        <v>585408786</v>
      </c>
      <c r="AD389" s="2">
        <v>614442026</v>
      </c>
      <c r="AE389" s="2">
        <v>639960434</v>
      </c>
      <c r="AF389" s="2">
        <v>663815985</v>
      </c>
      <c r="AG389" s="2">
        <v>682331002</v>
      </c>
      <c r="AH389" s="1">
        <f>(Table1[[#This Row],[2050_BUILDINGS]]/Table1[[#This Row],[2020_BUILDINGS]])-1</f>
        <v>0.28873659117997619</v>
      </c>
      <c r="AI389" s="1">
        <f>(Table1[[#This Row],[2050_DWELLINGS]]/Table1[[#This Row],[2020_DWELLINGS]])-1</f>
        <v>0.24689750932916765</v>
      </c>
      <c r="AJ389" s="1">
        <f>(Table1[[#This Row],[2050_OCCUPANTS]]/Table1[[#This Row],[2020_OCCUPANTS]])-1</f>
        <v>0.24160079051383399</v>
      </c>
      <c r="AK389" s="1">
        <f>(Table1[[#This Row],[2050_TOTAL_REPL_COST_USD]]/Table1[[#This Row],[2020_TOTAL_REPL_COST_USD]])-1</f>
        <v>0.3168626982389251</v>
      </c>
      <c r="AL389"/>
      <c r="AM389"/>
    </row>
    <row r="390" spans="1:39" x14ac:dyDescent="0.2">
      <c r="A390" t="s">
        <v>376</v>
      </c>
      <c r="B390" t="s">
        <v>454</v>
      </c>
      <c r="C390" t="s">
        <v>457</v>
      </c>
      <c r="D390" t="s">
        <v>1618</v>
      </c>
      <c r="E390" t="s">
        <v>1619</v>
      </c>
      <c r="F390" s="2">
        <v>38410</v>
      </c>
      <c r="G390" s="2">
        <v>40812</v>
      </c>
      <c r="H390" s="2">
        <v>42944</v>
      </c>
      <c r="I390" s="2">
        <v>44914</v>
      </c>
      <c r="J390" s="2">
        <v>46621</v>
      </c>
      <c r="K390" s="2">
        <v>48243</v>
      </c>
      <c r="L390" s="2">
        <v>49478</v>
      </c>
      <c r="M390" s="2">
        <v>43952</v>
      </c>
      <c r="N390" s="2">
        <v>46550</v>
      </c>
      <c r="O390" s="2">
        <v>48756</v>
      </c>
      <c r="P390" s="2">
        <v>50670</v>
      </c>
      <c r="Q390" s="2">
        <v>52289</v>
      </c>
      <c r="R390" s="2">
        <v>53759</v>
      </c>
      <c r="S390" s="2">
        <v>54787</v>
      </c>
      <c r="T390" s="2">
        <v>223851</v>
      </c>
      <c r="U390" s="2">
        <v>236881</v>
      </c>
      <c r="V390" s="2">
        <v>247948</v>
      </c>
      <c r="W390" s="2">
        <v>257407</v>
      </c>
      <c r="X390" s="2">
        <v>265549</v>
      </c>
      <c r="Y390" s="2">
        <v>272724</v>
      </c>
      <c r="Z390" s="2">
        <v>277935</v>
      </c>
      <c r="AA390" s="2">
        <v>1976061451</v>
      </c>
      <c r="AB390" s="2">
        <v>2111502530</v>
      </c>
      <c r="AC390" s="2">
        <v>2232569952</v>
      </c>
      <c r="AD390" s="2">
        <v>2343293859</v>
      </c>
      <c r="AE390" s="2">
        <v>2440613227</v>
      </c>
      <c r="AF390" s="2">
        <v>2531590992</v>
      </c>
      <c r="AG390" s="2">
        <v>2602201626</v>
      </c>
      <c r="AH390" s="1">
        <f>(Table1[[#This Row],[2050_BUILDINGS]]/Table1[[#This Row],[2020_BUILDINGS]])-1</f>
        <v>0.28815412652954953</v>
      </c>
      <c r="AI390" s="1">
        <f>(Table1[[#This Row],[2050_DWELLINGS]]/Table1[[#This Row],[2020_DWELLINGS]])-1</f>
        <v>0.24651892974153622</v>
      </c>
      <c r="AJ390" s="1">
        <f>(Table1[[#This Row],[2050_OCCUPANTS]]/Table1[[#This Row],[2020_OCCUPANTS]])-1</f>
        <v>0.24160714046396925</v>
      </c>
      <c r="AK390" s="1">
        <f>(Table1[[#This Row],[2050_TOTAL_REPL_COST_USD]]/Table1[[#This Row],[2020_TOTAL_REPL_COST_USD]])-1</f>
        <v>0.31686270418520501</v>
      </c>
      <c r="AL390"/>
      <c r="AM390"/>
    </row>
    <row r="391" spans="1:39" x14ac:dyDescent="0.2">
      <c r="A391" t="s">
        <v>376</v>
      </c>
      <c r="B391" t="s">
        <v>454</v>
      </c>
      <c r="C391" t="s">
        <v>458</v>
      </c>
      <c r="D391" t="s">
        <v>1620</v>
      </c>
      <c r="E391" t="s">
        <v>1621</v>
      </c>
      <c r="F391" s="2">
        <v>117340</v>
      </c>
      <c r="G391" s="2">
        <v>124661</v>
      </c>
      <c r="H391" s="2">
        <v>131205</v>
      </c>
      <c r="I391" s="2">
        <v>137181</v>
      </c>
      <c r="J391" s="2">
        <v>142439</v>
      </c>
      <c r="K391" s="2">
        <v>147353</v>
      </c>
      <c r="L391" s="2">
        <v>151170</v>
      </c>
      <c r="M391" s="2">
        <v>134269</v>
      </c>
      <c r="N391" s="2">
        <v>142226</v>
      </c>
      <c r="O391" s="2">
        <v>148977</v>
      </c>
      <c r="P391" s="2">
        <v>154775</v>
      </c>
      <c r="Q391" s="2">
        <v>159780</v>
      </c>
      <c r="R391" s="2">
        <v>164171</v>
      </c>
      <c r="S391" s="2">
        <v>167413</v>
      </c>
      <c r="T391" s="2">
        <v>683852</v>
      </c>
      <c r="U391" s="2">
        <v>723664</v>
      </c>
      <c r="V391" s="2">
        <v>757504</v>
      </c>
      <c r="W391" s="2">
        <v>786373</v>
      </c>
      <c r="X391" s="2">
        <v>811260</v>
      </c>
      <c r="Y391" s="2">
        <v>833159</v>
      </c>
      <c r="Z391" s="2">
        <v>849084</v>
      </c>
      <c r="AA391" s="2">
        <v>6036900896</v>
      </c>
      <c r="AB391" s="2">
        <v>6450675680</v>
      </c>
      <c r="AC391" s="2">
        <v>6820538689</v>
      </c>
      <c r="AD391" s="2">
        <v>7158802093</v>
      </c>
      <c r="AE391" s="2">
        <v>7456114382</v>
      </c>
      <c r="AF391" s="2">
        <v>7734052993</v>
      </c>
      <c r="AG391" s="2">
        <v>7949769683</v>
      </c>
      <c r="AH391" s="1">
        <f>(Table1[[#This Row],[2050_BUILDINGS]]/Table1[[#This Row],[2020_BUILDINGS]])-1</f>
        <v>0.28830748252940164</v>
      </c>
      <c r="AI391" s="1">
        <f>(Table1[[#This Row],[2050_DWELLINGS]]/Table1[[#This Row],[2020_DWELLINGS]])-1</f>
        <v>0.24684774594284598</v>
      </c>
      <c r="AJ391" s="1">
        <f>(Table1[[#This Row],[2050_OCCUPANTS]]/Table1[[#This Row],[2020_OCCUPANTS]])-1</f>
        <v>0.24161953171153994</v>
      </c>
      <c r="AK391" s="1">
        <f>(Table1[[#This Row],[2050_TOTAL_REPL_COST_USD]]/Table1[[#This Row],[2020_TOTAL_REPL_COST_USD]])-1</f>
        <v>0.3168627115060727</v>
      </c>
      <c r="AL391"/>
      <c r="AM391"/>
    </row>
    <row r="392" spans="1:39" x14ac:dyDescent="0.2">
      <c r="A392" t="s">
        <v>376</v>
      </c>
      <c r="B392" t="s">
        <v>454</v>
      </c>
      <c r="C392" t="s">
        <v>459</v>
      </c>
      <c r="D392" t="s">
        <v>1622</v>
      </c>
      <c r="E392" t="s">
        <v>1623</v>
      </c>
      <c r="F392" s="2">
        <v>16393</v>
      </c>
      <c r="G392" s="2">
        <v>17397</v>
      </c>
      <c r="H392" s="2">
        <v>18327</v>
      </c>
      <c r="I392" s="2">
        <v>19153</v>
      </c>
      <c r="J392" s="2">
        <v>19902</v>
      </c>
      <c r="K392" s="2">
        <v>20582</v>
      </c>
      <c r="L392" s="2">
        <v>21115</v>
      </c>
      <c r="M392" s="2">
        <v>18748</v>
      </c>
      <c r="N392" s="2">
        <v>19860</v>
      </c>
      <c r="O392" s="2">
        <v>20817</v>
      </c>
      <c r="P392" s="2">
        <v>21618</v>
      </c>
      <c r="Q392" s="2">
        <v>22328</v>
      </c>
      <c r="R392" s="2">
        <v>22944</v>
      </c>
      <c r="S392" s="2">
        <v>23381</v>
      </c>
      <c r="T392" s="2">
        <v>95528</v>
      </c>
      <c r="U392" s="2">
        <v>101087</v>
      </c>
      <c r="V392" s="2">
        <v>105815</v>
      </c>
      <c r="W392" s="2">
        <v>109847</v>
      </c>
      <c r="X392" s="2">
        <v>113326</v>
      </c>
      <c r="Y392" s="2">
        <v>116380</v>
      </c>
      <c r="Z392" s="2">
        <v>118606</v>
      </c>
      <c r="AA392" s="2">
        <v>843292580</v>
      </c>
      <c r="AB392" s="2">
        <v>901092638</v>
      </c>
      <c r="AC392" s="2">
        <v>952758667</v>
      </c>
      <c r="AD392" s="2">
        <v>1000010561</v>
      </c>
      <c r="AE392" s="2">
        <v>1041542011</v>
      </c>
      <c r="AF392" s="2">
        <v>1080367167</v>
      </c>
      <c r="AG392" s="2">
        <v>1110500546</v>
      </c>
      <c r="AH392" s="1">
        <f>(Table1[[#This Row],[2050_BUILDINGS]]/Table1[[#This Row],[2020_BUILDINGS]])-1</f>
        <v>0.28804977734398829</v>
      </c>
      <c r="AI392" s="1">
        <f>(Table1[[#This Row],[2050_DWELLINGS]]/Table1[[#This Row],[2020_DWELLINGS]])-1</f>
        <v>0.24711969276722856</v>
      </c>
      <c r="AJ392" s="1">
        <f>(Table1[[#This Row],[2050_OCCUPANTS]]/Table1[[#This Row],[2020_OCCUPANTS]])-1</f>
        <v>0.24158361946235662</v>
      </c>
      <c r="AK392" s="1">
        <f>(Table1[[#This Row],[2050_TOTAL_REPL_COST_USD]]/Table1[[#This Row],[2020_TOTAL_REPL_COST_USD]])-1</f>
        <v>0.31686270262214333</v>
      </c>
      <c r="AL392"/>
      <c r="AM392"/>
    </row>
    <row r="393" spans="1:39" x14ac:dyDescent="0.2">
      <c r="A393" t="s">
        <v>376</v>
      </c>
      <c r="B393" t="s">
        <v>454</v>
      </c>
      <c r="C393" t="s">
        <v>460</v>
      </c>
      <c r="D393" t="s">
        <v>1624</v>
      </c>
      <c r="E393" t="s">
        <v>1625</v>
      </c>
      <c r="F393" s="2">
        <v>19555</v>
      </c>
      <c r="G393" s="2">
        <v>20767</v>
      </c>
      <c r="H393" s="2">
        <v>21855</v>
      </c>
      <c r="I393" s="2">
        <v>22859</v>
      </c>
      <c r="J393" s="2">
        <v>23718</v>
      </c>
      <c r="K393" s="2">
        <v>24549</v>
      </c>
      <c r="L393" s="2">
        <v>25181</v>
      </c>
      <c r="M393" s="2">
        <v>22380</v>
      </c>
      <c r="N393" s="2">
        <v>23688</v>
      </c>
      <c r="O393" s="2">
        <v>24819</v>
      </c>
      <c r="P393" s="2">
        <v>25773</v>
      </c>
      <c r="Q393" s="2">
        <v>26599</v>
      </c>
      <c r="R393" s="2">
        <v>27368</v>
      </c>
      <c r="S393" s="2">
        <v>27901</v>
      </c>
      <c r="T393" s="2">
        <v>113923</v>
      </c>
      <c r="U393" s="2">
        <v>120556</v>
      </c>
      <c r="V393" s="2">
        <v>126192</v>
      </c>
      <c r="W393" s="2">
        <v>131006</v>
      </c>
      <c r="X393" s="2">
        <v>135151</v>
      </c>
      <c r="Y393" s="2">
        <v>138799</v>
      </c>
      <c r="Z393" s="2">
        <v>141450</v>
      </c>
      <c r="AA393" s="2">
        <v>1005695789</v>
      </c>
      <c r="AB393" s="2">
        <v>1074627111</v>
      </c>
      <c r="AC393" s="2">
        <v>1136243110</v>
      </c>
      <c r="AD393" s="2">
        <v>1192594882</v>
      </c>
      <c r="AE393" s="2">
        <v>1242124561</v>
      </c>
      <c r="AF393" s="2">
        <v>1288426747</v>
      </c>
      <c r="AG393" s="2">
        <v>1324363287</v>
      </c>
      <c r="AH393" s="1">
        <f>(Table1[[#This Row],[2050_BUILDINGS]]/Table1[[#This Row],[2020_BUILDINGS]])-1</f>
        <v>0.28770135515213502</v>
      </c>
      <c r="AI393" s="1">
        <f>(Table1[[#This Row],[2050_DWELLINGS]]/Table1[[#This Row],[2020_DWELLINGS]])-1</f>
        <v>0.2466934763181412</v>
      </c>
      <c r="AJ393" s="1">
        <f>(Table1[[#This Row],[2050_OCCUPANTS]]/Table1[[#This Row],[2020_OCCUPANTS]])-1</f>
        <v>0.24162811723708111</v>
      </c>
      <c r="AK393" s="1">
        <f>(Table1[[#This Row],[2050_TOTAL_REPL_COST_USD]]/Table1[[#This Row],[2020_TOTAL_REPL_COST_USD]])-1</f>
        <v>0.31686271483433637</v>
      </c>
      <c r="AL393"/>
      <c r="AM393"/>
    </row>
    <row r="394" spans="1:39" x14ac:dyDescent="0.2">
      <c r="A394" t="s">
        <v>376</v>
      </c>
      <c r="B394" t="s">
        <v>454</v>
      </c>
      <c r="C394" t="s">
        <v>461</v>
      </c>
      <c r="D394" t="s">
        <v>1626</v>
      </c>
      <c r="E394" t="s">
        <v>1627</v>
      </c>
      <c r="F394" s="2">
        <v>59664</v>
      </c>
      <c r="G394" s="2">
        <v>63407</v>
      </c>
      <c r="H394" s="2">
        <v>66732</v>
      </c>
      <c r="I394" s="2">
        <v>69761</v>
      </c>
      <c r="J394" s="2">
        <v>72448</v>
      </c>
      <c r="K394" s="2">
        <v>74940</v>
      </c>
      <c r="L394" s="2">
        <v>76885</v>
      </c>
      <c r="M394" s="2">
        <v>68287</v>
      </c>
      <c r="N394" s="2">
        <v>72337</v>
      </c>
      <c r="O394" s="2">
        <v>75778</v>
      </c>
      <c r="P394" s="2">
        <v>78711</v>
      </c>
      <c r="Q394" s="2">
        <v>81277</v>
      </c>
      <c r="R394" s="2">
        <v>83510</v>
      </c>
      <c r="S394" s="2">
        <v>85156</v>
      </c>
      <c r="T394" s="2">
        <v>347834</v>
      </c>
      <c r="U394" s="2">
        <v>368092</v>
      </c>
      <c r="V394" s="2">
        <v>385305</v>
      </c>
      <c r="W394" s="2">
        <v>399982</v>
      </c>
      <c r="X394" s="2">
        <v>412655</v>
      </c>
      <c r="Y394" s="2">
        <v>423782</v>
      </c>
      <c r="Z394" s="2">
        <v>431886</v>
      </c>
      <c r="AA394" s="2">
        <v>3070661076</v>
      </c>
      <c r="AB394" s="2">
        <v>3281127030</v>
      </c>
      <c r="AC394" s="2">
        <v>3469257321</v>
      </c>
      <c r="AD394" s="2">
        <v>3641314513</v>
      </c>
      <c r="AE394" s="2">
        <v>3792541993</v>
      </c>
      <c r="AF394" s="2">
        <v>3933915081</v>
      </c>
      <c r="AG394" s="2">
        <v>4043639066</v>
      </c>
      <c r="AH394" s="1">
        <f>(Table1[[#This Row],[2050_BUILDINGS]]/Table1[[#This Row],[2020_BUILDINGS]])-1</f>
        <v>0.28863301153124166</v>
      </c>
      <c r="AI394" s="1">
        <f>(Table1[[#This Row],[2050_DWELLINGS]]/Table1[[#This Row],[2020_DWELLINGS]])-1</f>
        <v>0.2470309136438853</v>
      </c>
      <c r="AJ394" s="1">
        <f>(Table1[[#This Row],[2050_OCCUPANTS]]/Table1[[#This Row],[2020_OCCUPANTS]])-1</f>
        <v>0.24164400259894081</v>
      </c>
      <c r="AK394" s="1">
        <f>(Table1[[#This Row],[2050_TOTAL_REPL_COST_USD]]/Table1[[#This Row],[2020_TOTAL_REPL_COST_USD]])-1</f>
        <v>0.31686270998929356</v>
      </c>
      <c r="AL394"/>
      <c r="AM394"/>
    </row>
    <row r="395" spans="1:39" x14ac:dyDescent="0.2">
      <c r="A395" t="s">
        <v>376</v>
      </c>
      <c r="B395" t="s">
        <v>454</v>
      </c>
      <c r="C395" t="s">
        <v>462</v>
      </c>
      <c r="D395" t="s">
        <v>1628</v>
      </c>
      <c r="E395" t="s">
        <v>1629</v>
      </c>
      <c r="F395" s="2">
        <v>27761</v>
      </c>
      <c r="G395" s="2">
        <v>29484</v>
      </c>
      <c r="H395" s="2">
        <v>31025</v>
      </c>
      <c r="I395" s="2">
        <v>32449</v>
      </c>
      <c r="J395" s="2">
        <v>33685</v>
      </c>
      <c r="K395" s="2">
        <v>34856</v>
      </c>
      <c r="L395" s="2">
        <v>35744</v>
      </c>
      <c r="M395" s="2">
        <v>31773</v>
      </c>
      <c r="N395" s="2">
        <v>33637</v>
      </c>
      <c r="O395" s="2">
        <v>35231</v>
      </c>
      <c r="P395" s="2">
        <v>36600</v>
      </c>
      <c r="Q395" s="2">
        <v>37783</v>
      </c>
      <c r="R395" s="2">
        <v>38840</v>
      </c>
      <c r="S395" s="2">
        <v>39608</v>
      </c>
      <c r="T395" s="2">
        <v>161750</v>
      </c>
      <c r="U395" s="2">
        <v>171175</v>
      </c>
      <c r="V395" s="2">
        <v>179184</v>
      </c>
      <c r="W395" s="2">
        <v>186009</v>
      </c>
      <c r="X395" s="2">
        <v>191896</v>
      </c>
      <c r="Y395" s="2">
        <v>197070</v>
      </c>
      <c r="Z395" s="2">
        <v>200843</v>
      </c>
      <c r="AA395" s="2">
        <v>1427961898</v>
      </c>
      <c r="AB395" s="2">
        <v>1525835718</v>
      </c>
      <c r="AC395" s="2">
        <v>1613322714</v>
      </c>
      <c r="AD395" s="2">
        <v>1693335164</v>
      </c>
      <c r="AE395" s="2">
        <v>1763661084</v>
      </c>
      <c r="AF395" s="2">
        <v>1829404380</v>
      </c>
      <c r="AG395" s="2">
        <v>1880429770</v>
      </c>
      <c r="AH395" s="1">
        <f>(Table1[[#This Row],[2050_BUILDINGS]]/Table1[[#This Row],[2020_BUILDINGS]])-1</f>
        <v>0.28756168725910447</v>
      </c>
      <c r="AI395" s="1">
        <f>(Table1[[#This Row],[2050_DWELLINGS]]/Table1[[#This Row],[2020_DWELLINGS]])-1</f>
        <v>0.24659301923016397</v>
      </c>
      <c r="AJ395" s="1">
        <f>(Table1[[#This Row],[2050_OCCUPANTS]]/Table1[[#This Row],[2020_OCCUPANTS]])-1</f>
        <v>0.24168778979907257</v>
      </c>
      <c r="AK395" s="1">
        <f>(Table1[[#This Row],[2050_TOTAL_REPL_COST_USD]]/Table1[[#This Row],[2020_TOTAL_REPL_COST_USD]])-1</f>
        <v>0.3168627066546561</v>
      </c>
      <c r="AL395"/>
      <c r="AM395"/>
    </row>
    <row r="396" spans="1:39" x14ac:dyDescent="0.2">
      <c r="A396" t="s">
        <v>376</v>
      </c>
      <c r="B396" t="s">
        <v>454</v>
      </c>
      <c r="C396" t="s">
        <v>463</v>
      </c>
      <c r="D396" t="s">
        <v>1630</v>
      </c>
      <c r="E396" t="s">
        <v>1631</v>
      </c>
      <c r="F396" s="2">
        <v>29123</v>
      </c>
      <c r="G396" s="2">
        <v>30951</v>
      </c>
      <c r="H396" s="2">
        <v>32577</v>
      </c>
      <c r="I396" s="2">
        <v>34053</v>
      </c>
      <c r="J396" s="2">
        <v>35351</v>
      </c>
      <c r="K396" s="2">
        <v>36575</v>
      </c>
      <c r="L396" s="2">
        <v>37525</v>
      </c>
      <c r="M396" s="2">
        <v>33333</v>
      </c>
      <c r="N396" s="2">
        <v>35310</v>
      </c>
      <c r="O396" s="2">
        <v>36982</v>
      </c>
      <c r="P396" s="2">
        <v>38415</v>
      </c>
      <c r="Q396" s="2">
        <v>39648</v>
      </c>
      <c r="R396" s="2">
        <v>40761</v>
      </c>
      <c r="S396" s="2">
        <v>41565</v>
      </c>
      <c r="T396" s="2">
        <v>169767</v>
      </c>
      <c r="U396" s="2">
        <v>179650</v>
      </c>
      <c r="V396" s="2">
        <v>188045</v>
      </c>
      <c r="W396" s="2">
        <v>195217</v>
      </c>
      <c r="X396" s="2">
        <v>201395</v>
      </c>
      <c r="Y396" s="2">
        <v>206829</v>
      </c>
      <c r="Z396" s="2">
        <v>210782</v>
      </c>
      <c r="AA396" s="2">
        <v>1498656911</v>
      </c>
      <c r="AB396" s="2">
        <v>1601376242</v>
      </c>
      <c r="AC396" s="2">
        <v>1693194519</v>
      </c>
      <c r="AD396" s="2">
        <v>1777168196</v>
      </c>
      <c r="AE396" s="2">
        <v>1850975791</v>
      </c>
      <c r="AF396" s="2">
        <v>1919973876</v>
      </c>
      <c r="AG396" s="2">
        <v>1973525409</v>
      </c>
      <c r="AH396" s="1">
        <f>(Table1[[#This Row],[2050_BUILDINGS]]/Table1[[#This Row],[2020_BUILDINGS]])-1</f>
        <v>0.28850049788826704</v>
      </c>
      <c r="AI396" s="1">
        <f>(Table1[[#This Row],[2050_DWELLINGS]]/Table1[[#This Row],[2020_DWELLINGS]])-1</f>
        <v>0.24696246962469615</v>
      </c>
      <c r="AJ396" s="1">
        <f>(Table1[[#This Row],[2050_OCCUPANTS]]/Table1[[#This Row],[2020_OCCUPANTS]])-1</f>
        <v>0.24159583429052756</v>
      </c>
      <c r="AK396" s="1">
        <f>(Table1[[#This Row],[2050_TOTAL_REPL_COST_USD]]/Table1[[#This Row],[2020_TOTAL_REPL_COST_USD]])-1</f>
        <v>0.31686271521821308</v>
      </c>
      <c r="AL396"/>
      <c r="AM396"/>
    </row>
    <row r="397" spans="1:39" x14ac:dyDescent="0.2">
      <c r="A397" t="s">
        <v>376</v>
      </c>
      <c r="B397" t="s">
        <v>454</v>
      </c>
      <c r="C397" t="s">
        <v>464</v>
      </c>
      <c r="D397" t="s">
        <v>1632</v>
      </c>
      <c r="E397" t="s">
        <v>1633</v>
      </c>
      <c r="F397" s="2">
        <v>220333</v>
      </c>
      <c r="G397" s="2">
        <v>234080</v>
      </c>
      <c r="H397" s="2">
        <v>246353</v>
      </c>
      <c r="I397" s="2">
        <v>257577</v>
      </c>
      <c r="J397" s="2">
        <v>267442</v>
      </c>
      <c r="K397" s="2">
        <v>276677</v>
      </c>
      <c r="L397" s="2">
        <v>283835</v>
      </c>
      <c r="M397" s="2">
        <v>252124</v>
      </c>
      <c r="N397" s="2">
        <v>267030</v>
      </c>
      <c r="O397" s="2">
        <v>279721</v>
      </c>
      <c r="P397" s="2">
        <v>290588</v>
      </c>
      <c r="Q397" s="2">
        <v>299979</v>
      </c>
      <c r="R397" s="2">
        <v>308278</v>
      </c>
      <c r="S397" s="2">
        <v>314338</v>
      </c>
      <c r="T397" s="2">
        <v>1283990</v>
      </c>
      <c r="U397" s="2">
        <v>1358745</v>
      </c>
      <c r="V397" s="2">
        <v>1422295</v>
      </c>
      <c r="W397" s="2">
        <v>1476498</v>
      </c>
      <c r="X397" s="2">
        <v>1523220</v>
      </c>
      <c r="Y397" s="2">
        <v>1564332</v>
      </c>
      <c r="Z397" s="2">
        <v>1594247</v>
      </c>
      <c r="AA397" s="2">
        <v>11334860548</v>
      </c>
      <c r="AB397" s="2">
        <v>12111762391</v>
      </c>
      <c r="AC397" s="2">
        <v>12806215668</v>
      </c>
      <c r="AD397" s="2">
        <v>13441337644</v>
      </c>
      <c r="AE397" s="2">
        <v>13999570003</v>
      </c>
      <c r="AF397" s="2">
        <v>14521426401</v>
      </c>
      <c r="AG397" s="2">
        <v>14926455177</v>
      </c>
      <c r="AH397" s="1">
        <f>(Table1[[#This Row],[2050_BUILDINGS]]/Table1[[#This Row],[2020_BUILDINGS]])-1</f>
        <v>0.28820921060394955</v>
      </c>
      <c r="AI397" s="1">
        <f>(Table1[[#This Row],[2050_DWELLINGS]]/Table1[[#This Row],[2020_DWELLINGS]])-1</f>
        <v>0.24675953102441661</v>
      </c>
      <c r="AJ397" s="1">
        <f>(Table1[[#This Row],[2050_OCCUPANTS]]/Table1[[#This Row],[2020_OCCUPANTS]])-1</f>
        <v>0.24163505946307984</v>
      </c>
      <c r="AK397" s="1">
        <f>(Table1[[#This Row],[2050_TOTAL_REPL_COST_USD]]/Table1[[#This Row],[2020_TOTAL_REPL_COST_USD]])-1</f>
        <v>0.31686270984901754</v>
      </c>
      <c r="AL397"/>
      <c r="AM397"/>
    </row>
    <row r="398" spans="1:39" x14ac:dyDescent="0.2">
      <c r="A398" t="s">
        <v>376</v>
      </c>
      <c r="B398" t="s">
        <v>454</v>
      </c>
      <c r="C398" t="s">
        <v>465</v>
      </c>
      <c r="D398" t="s">
        <v>1634</v>
      </c>
      <c r="E398" t="s">
        <v>1635</v>
      </c>
      <c r="F398" s="2">
        <v>15892</v>
      </c>
      <c r="G398" s="2">
        <v>16874</v>
      </c>
      <c r="H398" s="2">
        <v>17763</v>
      </c>
      <c r="I398" s="2">
        <v>18592</v>
      </c>
      <c r="J398" s="2">
        <v>19293</v>
      </c>
      <c r="K398" s="2">
        <v>19961</v>
      </c>
      <c r="L398" s="2">
        <v>20478</v>
      </c>
      <c r="M398" s="2">
        <v>18184</v>
      </c>
      <c r="N398" s="2">
        <v>19249</v>
      </c>
      <c r="O398" s="2">
        <v>20177</v>
      </c>
      <c r="P398" s="2">
        <v>20971</v>
      </c>
      <c r="Q398" s="2">
        <v>21644</v>
      </c>
      <c r="R398" s="2">
        <v>22240</v>
      </c>
      <c r="S398" s="2">
        <v>22686</v>
      </c>
      <c r="T398" s="2">
        <v>92637</v>
      </c>
      <c r="U398" s="2">
        <v>98033</v>
      </c>
      <c r="V398" s="2">
        <v>102618</v>
      </c>
      <c r="W398" s="2">
        <v>106529</v>
      </c>
      <c r="X398" s="2">
        <v>109901</v>
      </c>
      <c r="Y398" s="2">
        <v>112860</v>
      </c>
      <c r="Z398" s="2">
        <v>115026</v>
      </c>
      <c r="AA398" s="2">
        <v>817807550</v>
      </c>
      <c r="AB398" s="2">
        <v>873860848</v>
      </c>
      <c r="AC398" s="2">
        <v>923965486</v>
      </c>
      <c r="AD398" s="2">
        <v>969789392</v>
      </c>
      <c r="AE398" s="2">
        <v>1010065728</v>
      </c>
      <c r="AF398" s="2">
        <v>1047717548</v>
      </c>
      <c r="AG398" s="2">
        <v>1076940274</v>
      </c>
      <c r="AH398" s="1">
        <f>(Table1[[#This Row],[2050_BUILDINGS]]/Table1[[#This Row],[2020_BUILDINGS]])-1</f>
        <v>0.28857286685124595</v>
      </c>
      <c r="AI398" s="1">
        <f>(Table1[[#This Row],[2050_DWELLINGS]]/Table1[[#This Row],[2020_DWELLINGS]])-1</f>
        <v>0.24758029036515627</v>
      </c>
      <c r="AJ398" s="1">
        <f>(Table1[[#This Row],[2050_OCCUPANTS]]/Table1[[#This Row],[2020_OCCUPANTS]])-1</f>
        <v>0.24168528773600184</v>
      </c>
      <c r="AK398" s="1">
        <f>(Table1[[#This Row],[2050_TOTAL_REPL_COST_USD]]/Table1[[#This Row],[2020_TOTAL_REPL_COST_USD]])-1</f>
        <v>0.31686271910793673</v>
      </c>
      <c r="AL398"/>
      <c r="AM398"/>
    </row>
    <row r="399" spans="1:39" x14ac:dyDescent="0.2">
      <c r="A399" t="s">
        <v>376</v>
      </c>
      <c r="B399" t="s">
        <v>454</v>
      </c>
      <c r="C399" t="s">
        <v>466</v>
      </c>
      <c r="D399" t="s">
        <v>1636</v>
      </c>
      <c r="E399" t="s">
        <v>1637</v>
      </c>
      <c r="F399" s="2">
        <v>139853</v>
      </c>
      <c r="G399" s="2">
        <v>148556</v>
      </c>
      <c r="H399" s="2">
        <v>156363</v>
      </c>
      <c r="I399" s="2">
        <v>163498</v>
      </c>
      <c r="J399" s="2">
        <v>169767</v>
      </c>
      <c r="K399" s="2">
        <v>175609</v>
      </c>
      <c r="L399" s="2">
        <v>180162</v>
      </c>
      <c r="M399" s="2">
        <v>160030</v>
      </c>
      <c r="N399" s="2">
        <v>169460</v>
      </c>
      <c r="O399" s="2">
        <v>177543</v>
      </c>
      <c r="P399" s="2">
        <v>184457</v>
      </c>
      <c r="Q399" s="2">
        <v>190403</v>
      </c>
      <c r="R399" s="2">
        <v>195672</v>
      </c>
      <c r="S399" s="2">
        <v>199514</v>
      </c>
      <c r="T399" s="2">
        <v>814965</v>
      </c>
      <c r="U399" s="2">
        <v>862408</v>
      </c>
      <c r="V399" s="2">
        <v>902747</v>
      </c>
      <c r="W399" s="2">
        <v>937144</v>
      </c>
      <c r="X399" s="2">
        <v>966807</v>
      </c>
      <c r="Y399" s="2">
        <v>992896</v>
      </c>
      <c r="Z399" s="2">
        <v>1011880</v>
      </c>
      <c r="AA399" s="2">
        <v>7194355879</v>
      </c>
      <c r="AB399" s="2">
        <v>7687463688</v>
      </c>
      <c r="AC399" s="2">
        <v>8128240531</v>
      </c>
      <c r="AD399" s="2">
        <v>8531359182</v>
      </c>
      <c r="AE399" s="2">
        <v>8885675146</v>
      </c>
      <c r="AF399" s="2">
        <v>9216902927</v>
      </c>
      <c r="AG399" s="2">
        <v>9473978978</v>
      </c>
      <c r="AH399" s="1">
        <f>(Table1[[#This Row],[2050_BUILDINGS]]/Table1[[#This Row],[2020_BUILDINGS]])-1</f>
        <v>0.288224063838459</v>
      </c>
      <c r="AI399" s="1">
        <f>(Table1[[#This Row],[2050_DWELLINGS]]/Table1[[#This Row],[2020_DWELLINGS]])-1</f>
        <v>0.24672873836155729</v>
      </c>
      <c r="AJ399" s="1">
        <f>(Table1[[#This Row],[2050_OCCUPANTS]]/Table1[[#This Row],[2020_OCCUPANTS]])-1</f>
        <v>0.24162387341787683</v>
      </c>
      <c r="AK399" s="1">
        <f>(Table1[[#This Row],[2050_TOTAL_REPL_COST_USD]]/Table1[[#This Row],[2020_TOTAL_REPL_COST_USD]])-1</f>
        <v>0.31686270978811559</v>
      </c>
      <c r="AL399"/>
      <c r="AM399"/>
    </row>
    <row r="400" spans="1:39" x14ac:dyDescent="0.2">
      <c r="A400" t="s">
        <v>376</v>
      </c>
      <c r="B400" t="s">
        <v>454</v>
      </c>
      <c r="C400" t="s">
        <v>467</v>
      </c>
      <c r="D400" t="s">
        <v>1638</v>
      </c>
      <c r="E400" t="s">
        <v>1639</v>
      </c>
      <c r="F400" s="2">
        <v>16368</v>
      </c>
      <c r="G400" s="2">
        <v>17374</v>
      </c>
      <c r="H400" s="2">
        <v>18301</v>
      </c>
      <c r="I400" s="2">
        <v>19130</v>
      </c>
      <c r="J400" s="2">
        <v>19873</v>
      </c>
      <c r="K400" s="2">
        <v>20554</v>
      </c>
      <c r="L400" s="2">
        <v>21085</v>
      </c>
      <c r="M400" s="2">
        <v>18720</v>
      </c>
      <c r="N400" s="2">
        <v>19820</v>
      </c>
      <c r="O400" s="2">
        <v>20787</v>
      </c>
      <c r="P400" s="2">
        <v>21596</v>
      </c>
      <c r="Q400" s="2">
        <v>22287</v>
      </c>
      <c r="R400" s="2">
        <v>22907</v>
      </c>
      <c r="S400" s="2">
        <v>23348</v>
      </c>
      <c r="T400" s="2">
        <v>95381</v>
      </c>
      <c r="U400" s="2">
        <v>100930</v>
      </c>
      <c r="V400" s="2">
        <v>105649</v>
      </c>
      <c r="W400" s="2">
        <v>109677</v>
      </c>
      <c r="X400" s="2">
        <v>113150</v>
      </c>
      <c r="Y400" s="2">
        <v>116199</v>
      </c>
      <c r="Z400" s="2">
        <v>118424</v>
      </c>
      <c r="AA400" s="2">
        <v>841981294</v>
      </c>
      <c r="AB400" s="2">
        <v>899691491</v>
      </c>
      <c r="AC400" s="2">
        <v>951277173</v>
      </c>
      <c r="AD400" s="2">
        <v>998455598</v>
      </c>
      <c r="AE400" s="2">
        <v>1039922465</v>
      </c>
      <c r="AF400" s="2">
        <v>1078687242</v>
      </c>
      <c r="AG400" s="2">
        <v>1108773782</v>
      </c>
      <c r="AH400" s="1">
        <f>(Table1[[#This Row],[2050_BUILDINGS]]/Table1[[#This Row],[2020_BUILDINGS]])-1</f>
        <v>0.28818426197458447</v>
      </c>
      <c r="AI400" s="1">
        <f>(Table1[[#This Row],[2050_DWELLINGS]]/Table1[[#This Row],[2020_DWELLINGS]])-1</f>
        <v>0.24722222222222223</v>
      </c>
      <c r="AJ400" s="1">
        <f>(Table1[[#This Row],[2050_OCCUPANTS]]/Table1[[#This Row],[2020_OCCUPANTS]])-1</f>
        <v>0.24158899571193415</v>
      </c>
      <c r="AK400" s="1">
        <f>(Table1[[#This Row],[2050_TOTAL_REPL_COST_USD]]/Table1[[#This Row],[2020_TOTAL_REPL_COST_USD]])-1</f>
        <v>0.31686272593129594</v>
      </c>
      <c r="AL400"/>
      <c r="AM400"/>
    </row>
    <row r="401" spans="1:39" x14ac:dyDescent="0.2">
      <c r="A401" t="s">
        <v>376</v>
      </c>
      <c r="B401" t="s">
        <v>454</v>
      </c>
      <c r="C401" t="s">
        <v>468</v>
      </c>
      <c r="D401" t="s">
        <v>1640</v>
      </c>
      <c r="E401" t="s">
        <v>1641</v>
      </c>
      <c r="F401" s="2">
        <v>60500</v>
      </c>
      <c r="G401" s="2">
        <v>64264</v>
      </c>
      <c r="H401" s="2">
        <v>67637</v>
      </c>
      <c r="I401" s="2">
        <v>70720</v>
      </c>
      <c r="J401" s="2">
        <v>73439</v>
      </c>
      <c r="K401" s="2">
        <v>75965</v>
      </c>
      <c r="L401" s="2">
        <v>77936</v>
      </c>
      <c r="M401" s="2">
        <v>69233</v>
      </c>
      <c r="N401" s="2">
        <v>73305</v>
      </c>
      <c r="O401" s="2">
        <v>76798</v>
      </c>
      <c r="P401" s="2">
        <v>79778</v>
      </c>
      <c r="Q401" s="2">
        <v>82370</v>
      </c>
      <c r="R401" s="2">
        <v>84639</v>
      </c>
      <c r="S401" s="2">
        <v>86303</v>
      </c>
      <c r="T401" s="2">
        <v>352550</v>
      </c>
      <c r="U401" s="2">
        <v>373076</v>
      </c>
      <c r="V401" s="2">
        <v>390529</v>
      </c>
      <c r="W401" s="2">
        <v>405409</v>
      </c>
      <c r="X401" s="2">
        <v>418238</v>
      </c>
      <c r="Y401" s="2">
        <v>429522</v>
      </c>
      <c r="Z401" s="2">
        <v>437737</v>
      </c>
      <c r="AA401" s="2">
        <v>3112273870</v>
      </c>
      <c r="AB401" s="2">
        <v>3325592010</v>
      </c>
      <c r="AC401" s="2">
        <v>3516271791</v>
      </c>
      <c r="AD401" s="2">
        <v>3690660669</v>
      </c>
      <c r="AE401" s="2">
        <v>3843937533</v>
      </c>
      <c r="AF401" s="2">
        <v>3987226460</v>
      </c>
      <c r="AG401" s="2">
        <v>4098437413</v>
      </c>
      <c r="AH401" s="1">
        <f>(Table1[[#This Row],[2050_BUILDINGS]]/Table1[[#This Row],[2020_BUILDINGS]])-1</f>
        <v>0.28819834710743808</v>
      </c>
      <c r="AI401" s="1">
        <f>(Table1[[#This Row],[2050_DWELLINGS]]/Table1[[#This Row],[2020_DWELLINGS]])-1</f>
        <v>0.24655872199673556</v>
      </c>
      <c r="AJ401" s="1">
        <f>(Table1[[#This Row],[2050_OCCUPANTS]]/Table1[[#This Row],[2020_OCCUPANTS]])-1</f>
        <v>0.24163097432988234</v>
      </c>
      <c r="AK401" s="1">
        <f>(Table1[[#This Row],[2050_TOTAL_REPL_COST_USD]]/Table1[[#This Row],[2020_TOTAL_REPL_COST_USD]])-1</f>
        <v>0.31686271330613969</v>
      </c>
      <c r="AL401"/>
      <c r="AM401"/>
    </row>
    <row r="402" spans="1:39" x14ac:dyDescent="0.2">
      <c r="A402" t="s">
        <v>376</v>
      </c>
      <c r="B402" t="s">
        <v>454</v>
      </c>
      <c r="C402" t="s">
        <v>469</v>
      </c>
      <c r="D402" t="s">
        <v>1642</v>
      </c>
      <c r="E402" t="s">
        <v>1643</v>
      </c>
      <c r="F402" s="2">
        <v>84438</v>
      </c>
      <c r="G402" s="2">
        <v>89696</v>
      </c>
      <c r="H402" s="2">
        <v>94406</v>
      </c>
      <c r="I402" s="2">
        <v>98708</v>
      </c>
      <c r="J402" s="2">
        <v>102491</v>
      </c>
      <c r="K402" s="2">
        <v>106028</v>
      </c>
      <c r="L402" s="2">
        <v>108769</v>
      </c>
      <c r="M402" s="2">
        <v>96620</v>
      </c>
      <c r="N402" s="2">
        <v>102338</v>
      </c>
      <c r="O402" s="2">
        <v>107207</v>
      </c>
      <c r="P402" s="2">
        <v>111363</v>
      </c>
      <c r="Q402" s="2">
        <v>114953</v>
      </c>
      <c r="R402" s="2">
        <v>118143</v>
      </c>
      <c r="S402" s="2">
        <v>120458</v>
      </c>
      <c r="T402" s="2">
        <v>492055</v>
      </c>
      <c r="U402" s="2">
        <v>520713</v>
      </c>
      <c r="V402" s="2">
        <v>545071</v>
      </c>
      <c r="W402" s="2">
        <v>565832</v>
      </c>
      <c r="X402" s="2">
        <v>583740</v>
      </c>
      <c r="Y402" s="2">
        <v>599496</v>
      </c>
      <c r="Z402" s="2">
        <v>610956</v>
      </c>
      <c r="AA402" s="2">
        <v>4343836113</v>
      </c>
      <c r="AB402" s="2">
        <v>4641566660</v>
      </c>
      <c r="AC402" s="2">
        <v>4907700610</v>
      </c>
      <c r="AD402" s="2">
        <v>5151097146</v>
      </c>
      <c r="AE402" s="2">
        <v>5365027427</v>
      </c>
      <c r="AF402" s="2">
        <v>5565017425</v>
      </c>
      <c r="AG402" s="2">
        <v>5720235798</v>
      </c>
      <c r="AH402" s="1">
        <f>(Table1[[#This Row],[2050_BUILDINGS]]/Table1[[#This Row],[2020_BUILDINGS]])-1</f>
        <v>0.28815225372462638</v>
      </c>
      <c r="AI402" s="1">
        <f>(Table1[[#This Row],[2050_DWELLINGS]]/Table1[[#This Row],[2020_DWELLINGS]])-1</f>
        <v>0.24671910577520184</v>
      </c>
      <c r="AJ402" s="1">
        <f>(Table1[[#This Row],[2050_OCCUPANTS]]/Table1[[#This Row],[2020_OCCUPANTS]])-1</f>
        <v>0.2416416863968458</v>
      </c>
      <c r="AK402" s="1">
        <f>(Table1[[#This Row],[2050_TOTAL_REPL_COST_USD]]/Table1[[#This Row],[2020_TOTAL_REPL_COST_USD]])-1</f>
        <v>0.31686271056147453</v>
      </c>
      <c r="AL402"/>
      <c r="AM402"/>
    </row>
    <row r="403" spans="1:39" x14ac:dyDescent="0.2">
      <c r="A403" t="s">
        <v>376</v>
      </c>
      <c r="B403" t="s">
        <v>454</v>
      </c>
      <c r="C403" t="s">
        <v>470</v>
      </c>
      <c r="D403" t="s">
        <v>1644</v>
      </c>
      <c r="E403" t="s">
        <v>1645</v>
      </c>
      <c r="F403" s="2">
        <v>32697</v>
      </c>
      <c r="G403" s="2">
        <v>34726</v>
      </c>
      <c r="H403" s="2">
        <v>36542</v>
      </c>
      <c r="I403" s="2">
        <v>38217</v>
      </c>
      <c r="J403" s="2">
        <v>39685</v>
      </c>
      <c r="K403" s="2">
        <v>41043</v>
      </c>
      <c r="L403" s="2">
        <v>42106</v>
      </c>
      <c r="M403" s="2">
        <v>37412</v>
      </c>
      <c r="N403" s="2">
        <v>39616</v>
      </c>
      <c r="O403" s="2">
        <v>41496</v>
      </c>
      <c r="P403" s="2">
        <v>43123</v>
      </c>
      <c r="Q403" s="2">
        <v>44510</v>
      </c>
      <c r="R403" s="2">
        <v>45726</v>
      </c>
      <c r="S403" s="2">
        <v>46631</v>
      </c>
      <c r="T403" s="2">
        <v>190502</v>
      </c>
      <c r="U403" s="2">
        <v>201595</v>
      </c>
      <c r="V403" s="2">
        <v>211029</v>
      </c>
      <c r="W403" s="2">
        <v>219073</v>
      </c>
      <c r="X403" s="2">
        <v>226008</v>
      </c>
      <c r="Y403" s="2">
        <v>232105</v>
      </c>
      <c r="Z403" s="2">
        <v>236540</v>
      </c>
      <c r="AA403" s="2">
        <v>1681770259</v>
      </c>
      <c r="AB403" s="2">
        <v>1797040338</v>
      </c>
      <c r="AC403" s="2">
        <v>1900077416</v>
      </c>
      <c r="AD403" s="2">
        <v>1994311412</v>
      </c>
      <c r="AE403" s="2">
        <v>2077137182</v>
      </c>
      <c r="AF403" s="2">
        <v>2154565797</v>
      </c>
      <c r="AG403" s="2">
        <v>2214660539</v>
      </c>
      <c r="AH403" s="1">
        <f>(Table1[[#This Row],[2050_BUILDINGS]]/Table1[[#This Row],[2020_BUILDINGS]])-1</f>
        <v>0.28776340337033979</v>
      </c>
      <c r="AI403" s="1">
        <f>(Table1[[#This Row],[2050_DWELLINGS]]/Table1[[#This Row],[2020_DWELLINGS]])-1</f>
        <v>0.24641826152036783</v>
      </c>
      <c r="AJ403" s="1">
        <f>(Table1[[#This Row],[2050_OCCUPANTS]]/Table1[[#This Row],[2020_OCCUPANTS]])-1</f>
        <v>0.24166675415481209</v>
      </c>
      <c r="AK403" s="1">
        <f>(Table1[[#This Row],[2050_TOTAL_REPL_COST_USD]]/Table1[[#This Row],[2020_TOTAL_REPL_COST_USD]])-1</f>
        <v>0.31686270889155965</v>
      </c>
      <c r="AL403"/>
      <c r="AM403"/>
    </row>
    <row r="404" spans="1:39" x14ac:dyDescent="0.2">
      <c r="A404" t="s">
        <v>376</v>
      </c>
      <c r="B404" t="s">
        <v>454</v>
      </c>
      <c r="C404" t="s">
        <v>471</v>
      </c>
      <c r="D404" t="s">
        <v>1646</v>
      </c>
      <c r="E404" t="s">
        <v>1647</v>
      </c>
      <c r="F404" s="2">
        <v>33752</v>
      </c>
      <c r="G404" s="2">
        <v>35847</v>
      </c>
      <c r="H404" s="2">
        <v>37718</v>
      </c>
      <c r="I404" s="2">
        <v>39454</v>
      </c>
      <c r="J404" s="2">
        <v>40962</v>
      </c>
      <c r="K404" s="2">
        <v>42369</v>
      </c>
      <c r="L404" s="2">
        <v>43458</v>
      </c>
      <c r="M404" s="2">
        <v>38613</v>
      </c>
      <c r="N404" s="2">
        <v>40901</v>
      </c>
      <c r="O404" s="2">
        <v>42833</v>
      </c>
      <c r="P404" s="2">
        <v>44510</v>
      </c>
      <c r="Q404" s="2">
        <v>45940</v>
      </c>
      <c r="R404" s="2">
        <v>47207</v>
      </c>
      <c r="S404" s="2">
        <v>48129</v>
      </c>
      <c r="T404" s="2">
        <v>196644</v>
      </c>
      <c r="U404" s="2">
        <v>208089</v>
      </c>
      <c r="V404" s="2">
        <v>217826</v>
      </c>
      <c r="W404" s="2">
        <v>226129</v>
      </c>
      <c r="X404" s="2">
        <v>233280</v>
      </c>
      <c r="Y404" s="2">
        <v>239578</v>
      </c>
      <c r="Z404" s="2">
        <v>244160</v>
      </c>
      <c r="AA404" s="2">
        <v>1735940794</v>
      </c>
      <c r="AB404" s="2">
        <v>1854923792</v>
      </c>
      <c r="AC404" s="2">
        <v>1961279733</v>
      </c>
      <c r="AD404" s="2">
        <v>2058549052</v>
      </c>
      <c r="AE404" s="2">
        <v>2144042676</v>
      </c>
      <c r="AF404" s="2">
        <v>2223965300</v>
      </c>
      <c r="AG404" s="2">
        <v>2285995706</v>
      </c>
      <c r="AH404" s="1">
        <f>(Table1[[#This Row],[2050_BUILDINGS]]/Table1[[#This Row],[2020_BUILDINGS]])-1</f>
        <v>0.28756814410997866</v>
      </c>
      <c r="AI404" s="1">
        <f>(Table1[[#This Row],[2050_DWELLINGS]]/Table1[[#This Row],[2020_DWELLINGS]])-1</f>
        <v>0.24644549763033186</v>
      </c>
      <c r="AJ404" s="1">
        <f>(Table1[[#This Row],[2050_OCCUPANTS]]/Table1[[#This Row],[2020_OCCUPANTS]])-1</f>
        <v>0.2416346290758935</v>
      </c>
      <c r="AK404" s="1">
        <f>(Table1[[#This Row],[2050_TOTAL_REPL_COST_USD]]/Table1[[#This Row],[2020_TOTAL_REPL_COST_USD]])-1</f>
        <v>0.31686271438586866</v>
      </c>
      <c r="AL404"/>
      <c r="AM404"/>
    </row>
    <row r="405" spans="1:39" x14ac:dyDescent="0.2">
      <c r="A405" t="s">
        <v>376</v>
      </c>
      <c r="B405" t="s">
        <v>454</v>
      </c>
      <c r="C405" t="s">
        <v>472</v>
      </c>
      <c r="D405" t="s">
        <v>1648</v>
      </c>
      <c r="E405" t="s">
        <v>1649</v>
      </c>
      <c r="F405" s="2">
        <v>4825</v>
      </c>
      <c r="G405" s="2">
        <v>5130</v>
      </c>
      <c r="H405" s="2">
        <v>5397</v>
      </c>
      <c r="I405" s="2">
        <v>5636</v>
      </c>
      <c r="J405" s="2">
        <v>5856</v>
      </c>
      <c r="K405" s="2">
        <v>6062</v>
      </c>
      <c r="L405" s="2">
        <v>6229</v>
      </c>
      <c r="M405" s="2">
        <v>5519</v>
      </c>
      <c r="N405" s="2">
        <v>5853</v>
      </c>
      <c r="O405" s="2">
        <v>6118</v>
      </c>
      <c r="P405" s="2">
        <v>6365</v>
      </c>
      <c r="Q405" s="2">
        <v>6561</v>
      </c>
      <c r="R405" s="2">
        <v>6742</v>
      </c>
      <c r="S405" s="2">
        <v>6893</v>
      </c>
      <c r="T405" s="2">
        <v>28175</v>
      </c>
      <c r="U405" s="2">
        <v>29810</v>
      </c>
      <c r="V405" s="2">
        <v>31202</v>
      </c>
      <c r="W405" s="2">
        <v>32393</v>
      </c>
      <c r="X405" s="2">
        <v>33411</v>
      </c>
      <c r="Y405" s="2">
        <v>34313</v>
      </c>
      <c r="Z405" s="2">
        <v>34975</v>
      </c>
      <c r="AA405" s="2">
        <v>248661615</v>
      </c>
      <c r="AB405" s="2">
        <v>265705122</v>
      </c>
      <c r="AC405" s="2">
        <v>280939884</v>
      </c>
      <c r="AD405" s="2">
        <v>294873046</v>
      </c>
      <c r="AE405" s="2">
        <v>307119423</v>
      </c>
      <c r="AF405" s="2">
        <v>318567787</v>
      </c>
      <c r="AG405" s="2">
        <v>327453220</v>
      </c>
      <c r="AH405" s="1">
        <f>(Table1[[#This Row],[2050_BUILDINGS]]/Table1[[#This Row],[2020_BUILDINGS]])-1</f>
        <v>0.29098445595854927</v>
      </c>
      <c r="AI405" s="1">
        <f>(Table1[[#This Row],[2050_DWELLINGS]]/Table1[[#This Row],[2020_DWELLINGS]])-1</f>
        <v>0.24895814459141152</v>
      </c>
      <c r="AJ405" s="1">
        <f>(Table1[[#This Row],[2050_OCCUPANTS]]/Table1[[#This Row],[2020_OCCUPANTS]])-1</f>
        <v>0.24134871339840291</v>
      </c>
      <c r="AK405" s="1">
        <f>(Table1[[#This Row],[2050_TOTAL_REPL_COST_USD]]/Table1[[#This Row],[2020_TOTAL_REPL_COST_USD]])-1</f>
        <v>0.31686275744650017</v>
      </c>
      <c r="AL405"/>
      <c r="AM405"/>
    </row>
    <row r="406" spans="1:39" x14ac:dyDescent="0.2">
      <c r="A406" t="s">
        <v>376</v>
      </c>
      <c r="B406" t="s">
        <v>454</v>
      </c>
      <c r="C406" t="s">
        <v>473</v>
      </c>
      <c r="D406" t="s">
        <v>1650</v>
      </c>
      <c r="E406" t="s">
        <v>1651</v>
      </c>
      <c r="F406" s="2">
        <v>42901</v>
      </c>
      <c r="G406" s="2">
        <v>45579</v>
      </c>
      <c r="H406" s="2">
        <v>47974</v>
      </c>
      <c r="I406" s="2">
        <v>50156</v>
      </c>
      <c r="J406" s="2">
        <v>52072</v>
      </c>
      <c r="K406" s="2">
        <v>53880</v>
      </c>
      <c r="L406" s="2">
        <v>55271</v>
      </c>
      <c r="M406" s="2">
        <v>49087</v>
      </c>
      <c r="N406" s="2">
        <v>51991</v>
      </c>
      <c r="O406" s="2">
        <v>54455</v>
      </c>
      <c r="P406" s="2">
        <v>56579</v>
      </c>
      <c r="Q406" s="2">
        <v>58405</v>
      </c>
      <c r="R406" s="2">
        <v>60040</v>
      </c>
      <c r="S406" s="2">
        <v>61201</v>
      </c>
      <c r="T406" s="2">
        <v>250004</v>
      </c>
      <c r="U406" s="2">
        <v>264551</v>
      </c>
      <c r="V406" s="2">
        <v>276931</v>
      </c>
      <c r="W406" s="2">
        <v>287483</v>
      </c>
      <c r="X406" s="2">
        <v>296585</v>
      </c>
      <c r="Y406" s="2">
        <v>304593</v>
      </c>
      <c r="Z406" s="2">
        <v>310406</v>
      </c>
      <c r="AA406" s="2">
        <v>2206976600</v>
      </c>
      <c r="AB406" s="2">
        <v>2358244821</v>
      </c>
      <c r="AC406" s="2">
        <v>2493459721</v>
      </c>
      <c r="AD406" s="2">
        <v>2617122408</v>
      </c>
      <c r="AE406" s="2">
        <v>2725814156</v>
      </c>
      <c r="AF406" s="2">
        <v>2827423245</v>
      </c>
      <c r="AG406" s="2">
        <v>2906285179</v>
      </c>
      <c r="AH406" s="1">
        <f>(Table1[[#This Row],[2050_BUILDINGS]]/Table1[[#This Row],[2020_BUILDINGS]])-1</f>
        <v>0.28833826717325928</v>
      </c>
      <c r="AI406" s="1">
        <f>(Table1[[#This Row],[2050_DWELLINGS]]/Table1[[#This Row],[2020_DWELLINGS]])-1</f>
        <v>0.24678631816978025</v>
      </c>
      <c r="AJ406" s="1">
        <f>(Table1[[#This Row],[2050_OCCUPANTS]]/Table1[[#This Row],[2020_OCCUPANTS]])-1</f>
        <v>0.24160413433385064</v>
      </c>
      <c r="AK406" s="1">
        <f>(Table1[[#This Row],[2050_TOTAL_REPL_COST_USD]]/Table1[[#This Row],[2020_TOTAL_REPL_COST_USD]])-1</f>
        <v>0.31686270665488703</v>
      </c>
      <c r="AL406"/>
      <c r="AM406"/>
    </row>
    <row r="407" spans="1:39" x14ac:dyDescent="0.2">
      <c r="A407" t="s">
        <v>376</v>
      </c>
      <c r="B407" t="s">
        <v>454</v>
      </c>
      <c r="C407" t="s">
        <v>474</v>
      </c>
      <c r="D407" t="s">
        <v>1652</v>
      </c>
      <c r="E407" t="s">
        <v>1653</v>
      </c>
      <c r="F407" s="2">
        <v>64351</v>
      </c>
      <c r="G407" s="2">
        <v>68364</v>
      </c>
      <c r="H407" s="2">
        <v>71945</v>
      </c>
      <c r="I407" s="2">
        <v>75232</v>
      </c>
      <c r="J407" s="2">
        <v>78120</v>
      </c>
      <c r="K407" s="2">
        <v>80812</v>
      </c>
      <c r="L407" s="2">
        <v>82899</v>
      </c>
      <c r="M407" s="2">
        <v>73644</v>
      </c>
      <c r="N407" s="2">
        <v>77984</v>
      </c>
      <c r="O407" s="2">
        <v>81684</v>
      </c>
      <c r="P407" s="2">
        <v>84875</v>
      </c>
      <c r="Q407" s="2">
        <v>87623</v>
      </c>
      <c r="R407" s="2">
        <v>90027</v>
      </c>
      <c r="S407" s="2">
        <v>91807</v>
      </c>
      <c r="T407" s="2">
        <v>374998</v>
      </c>
      <c r="U407" s="2">
        <v>396838</v>
      </c>
      <c r="V407" s="2">
        <v>415394</v>
      </c>
      <c r="W407" s="2">
        <v>431219</v>
      </c>
      <c r="X407" s="2">
        <v>444870</v>
      </c>
      <c r="Y407" s="2">
        <v>456880</v>
      </c>
      <c r="Z407" s="2">
        <v>465611</v>
      </c>
      <c r="AA407" s="2">
        <v>3310445445</v>
      </c>
      <c r="AB407" s="2">
        <v>3537346435</v>
      </c>
      <c r="AC407" s="2">
        <v>3740167606</v>
      </c>
      <c r="AD407" s="2">
        <v>3925660552</v>
      </c>
      <c r="AE407" s="2">
        <v>4088697210</v>
      </c>
      <c r="AF407" s="2">
        <v>4241109944</v>
      </c>
      <c r="AG407" s="2">
        <v>4359402162</v>
      </c>
      <c r="AH407" s="1">
        <f>(Table1[[#This Row],[2050_BUILDINGS]]/Table1[[#This Row],[2020_BUILDINGS]])-1</f>
        <v>0.28823172911065864</v>
      </c>
      <c r="AI407" s="1">
        <f>(Table1[[#This Row],[2050_DWELLINGS]]/Table1[[#This Row],[2020_DWELLINGS]])-1</f>
        <v>0.24663244799304773</v>
      </c>
      <c r="AJ407" s="1">
        <f>(Table1[[#This Row],[2050_OCCUPANTS]]/Table1[[#This Row],[2020_OCCUPANTS]])-1</f>
        <v>0.24163595539176219</v>
      </c>
      <c r="AK407" s="1">
        <f>(Table1[[#This Row],[2050_TOTAL_REPL_COST_USD]]/Table1[[#This Row],[2020_TOTAL_REPL_COST_USD]])-1</f>
        <v>0.31686271060117099</v>
      </c>
      <c r="AL407"/>
      <c r="AM407"/>
    </row>
    <row r="408" spans="1:39" x14ac:dyDescent="0.2">
      <c r="A408" t="s">
        <v>376</v>
      </c>
      <c r="B408" t="s">
        <v>454</v>
      </c>
      <c r="C408" t="s">
        <v>475</v>
      </c>
      <c r="D408" t="s">
        <v>1654</v>
      </c>
      <c r="E408" t="s">
        <v>1655</v>
      </c>
      <c r="F408" s="2">
        <v>92529</v>
      </c>
      <c r="G408" s="2">
        <v>98289</v>
      </c>
      <c r="H408" s="2">
        <v>103449</v>
      </c>
      <c r="I408" s="2">
        <v>108173</v>
      </c>
      <c r="J408" s="2">
        <v>112304</v>
      </c>
      <c r="K408" s="2">
        <v>116175</v>
      </c>
      <c r="L408" s="2">
        <v>119190</v>
      </c>
      <c r="M408" s="2">
        <v>105876</v>
      </c>
      <c r="N408" s="2">
        <v>112129</v>
      </c>
      <c r="O408" s="2">
        <v>117463</v>
      </c>
      <c r="P408" s="2">
        <v>122035</v>
      </c>
      <c r="Q408" s="2">
        <v>125972</v>
      </c>
      <c r="R408" s="2">
        <v>129443</v>
      </c>
      <c r="S408" s="2">
        <v>131998</v>
      </c>
      <c r="T408" s="2">
        <v>539199</v>
      </c>
      <c r="U408" s="2">
        <v>570583</v>
      </c>
      <c r="V408" s="2">
        <v>597268</v>
      </c>
      <c r="W408" s="2">
        <v>620031</v>
      </c>
      <c r="X408" s="2">
        <v>639649</v>
      </c>
      <c r="Y408" s="2">
        <v>656913</v>
      </c>
      <c r="Z408" s="2">
        <v>669479</v>
      </c>
      <c r="AA408" s="2">
        <v>4759899826</v>
      </c>
      <c r="AB408" s="2">
        <v>5086147771</v>
      </c>
      <c r="AC408" s="2">
        <v>5377772713</v>
      </c>
      <c r="AD408" s="2">
        <v>5644482389</v>
      </c>
      <c r="AE408" s="2">
        <v>5878903447</v>
      </c>
      <c r="AF408" s="2">
        <v>6098049004</v>
      </c>
      <c r="AG408" s="2">
        <v>6268134581</v>
      </c>
      <c r="AH408" s="1">
        <f>(Table1[[#This Row],[2050_BUILDINGS]]/Table1[[#This Row],[2020_BUILDINGS]])-1</f>
        <v>0.28813669228025818</v>
      </c>
      <c r="AI408" s="1">
        <f>(Table1[[#This Row],[2050_DWELLINGS]]/Table1[[#This Row],[2020_DWELLINGS]])-1</f>
        <v>0.24672258113264567</v>
      </c>
      <c r="AJ408" s="1">
        <f>(Table1[[#This Row],[2050_OCCUPANTS]]/Table1[[#This Row],[2020_OCCUPANTS]])-1</f>
        <v>0.24161765878645913</v>
      </c>
      <c r="AK408" s="1">
        <f>(Table1[[#This Row],[2050_TOTAL_REPL_COST_USD]]/Table1[[#This Row],[2020_TOTAL_REPL_COST_USD]])-1</f>
        <v>0.31686270932879079</v>
      </c>
      <c r="AL408"/>
      <c r="AM408"/>
    </row>
    <row r="409" spans="1:39" x14ac:dyDescent="0.2">
      <c r="A409" t="s">
        <v>376</v>
      </c>
      <c r="B409" t="s">
        <v>454</v>
      </c>
      <c r="C409" t="s">
        <v>476</v>
      </c>
      <c r="D409" t="s">
        <v>1656</v>
      </c>
      <c r="E409" t="s">
        <v>1657</v>
      </c>
      <c r="F409" s="2">
        <v>10855</v>
      </c>
      <c r="G409" s="2">
        <v>11520</v>
      </c>
      <c r="H409" s="2">
        <v>12139</v>
      </c>
      <c r="I409" s="2">
        <v>12685</v>
      </c>
      <c r="J409" s="2">
        <v>13172</v>
      </c>
      <c r="K409" s="2">
        <v>13625</v>
      </c>
      <c r="L409" s="2">
        <v>13978</v>
      </c>
      <c r="M409" s="2">
        <v>12434</v>
      </c>
      <c r="N409" s="2">
        <v>13163</v>
      </c>
      <c r="O409" s="2">
        <v>13788</v>
      </c>
      <c r="P409" s="2">
        <v>14314</v>
      </c>
      <c r="Q409" s="2">
        <v>14781</v>
      </c>
      <c r="R409" s="2">
        <v>15178</v>
      </c>
      <c r="S409" s="2">
        <v>15481</v>
      </c>
      <c r="T409" s="2">
        <v>63263</v>
      </c>
      <c r="U409" s="2">
        <v>66956</v>
      </c>
      <c r="V409" s="2">
        <v>70079</v>
      </c>
      <c r="W409" s="2">
        <v>72750</v>
      </c>
      <c r="X409" s="2">
        <v>75046</v>
      </c>
      <c r="Y409" s="2">
        <v>77076</v>
      </c>
      <c r="Z409" s="2">
        <v>78554</v>
      </c>
      <c r="AA409" s="2">
        <v>558504657</v>
      </c>
      <c r="AB409" s="2">
        <v>596785080</v>
      </c>
      <c r="AC409" s="2">
        <v>631003003</v>
      </c>
      <c r="AD409" s="2">
        <v>662297482</v>
      </c>
      <c r="AE409" s="2">
        <v>689803373</v>
      </c>
      <c r="AF409" s="2">
        <v>715516894</v>
      </c>
      <c r="AG409" s="2">
        <v>735473956</v>
      </c>
      <c r="AH409" s="1">
        <f>(Table1[[#This Row],[2050_BUILDINGS]]/Table1[[#This Row],[2020_BUILDINGS]])-1</f>
        <v>0.28770152003684935</v>
      </c>
      <c r="AI409" s="1">
        <f>(Table1[[#This Row],[2050_DWELLINGS]]/Table1[[#This Row],[2020_DWELLINGS]])-1</f>
        <v>0.24505388451021393</v>
      </c>
      <c r="AJ409" s="1">
        <f>(Table1[[#This Row],[2050_OCCUPANTS]]/Table1[[#This Row],[2020_OCCUPANTS]])-1</f>
        <v>0.24170526215955612</v>
      </c>
      <c r="AK409" s="1">
        <f>(Table1[[#This Row],[2050_TOTAL_REPL_COST_USD]]/Table1[[#This Row],[2020_TOTAL_REPL_COST_USD]])-1</f>
        <v>0.31686270970521191</v>
      </c>
      <c r="AL409"/>
      <c r="AM409"/>
    </row>
    <row r="410" spans="1:39" x14ac:dyDescent="0.2">
      <c r="A410" t="s">
        <v>529</v>
      </c>
      <c r="B410" t="s">
        <v>560</v>
      </c>
      <c r="C410" t="s">
        <v>561</v>
      </c>
      <c r="D410" t="s">
        <v>1658</v>
      </c>
      <c r="E410" t="s">
        <v>1659</v>
      </c>
      <c r="F410" s="2">
        <v>34288</v>
      </c>
      <c r="G410" s="2">
        <v>35999</v>
      </c>
      <c r="H410" s="2">
        <v>37918</v>
      </c>
      <c r="I410" s="2">
        <v>39746</v>
      </c>
      <c r="J410" s="2">
        <v>41757</v>
      </c>
      <c r="K410" s="2">
        <v>44006</v>
      </c>
      <c r="L410" s="2">
        <v>46413</v>
      </c>
      <c r="M410" s="2">
        <v>36696</v>
      </c>
      <c r="N410" s="2">
        <v>38541</v>
      </c>
      <c r="O410" s="2">
        <v>40618</v>
      </c>
      <c r="P410" s="2">
        <v>42613</v>
      </c>
      <c r="Q410" s="2">
        <v>44635</v>
      </c>
      <c r="R410" s="2">
        <v>46537</v>
      </c>
      <c r="S410" s="2">
        <v>48493</v>
      </c>
      <c r="T410" s="2">
        <v>133496</v>
      </c>
      <c r="U410" s="2">
        <v>139109</v>
      </c>
      <c r="V410" s="2">
        <v>145349</v>
      </c>
      <c r="W410" s="2">
        <v>150963</v>
      </c>
      <c r="X410" s="2">
        <v>156578</v>
      </c>
      <c r="Y410" s="2">
        <v>161566</v>
      </c>
      <c r="Z410" s="2">
        <v>166560</v>
      </c>
      <c r="AA410" s="2">
        <v>546659982</v>
      </c>
      <c r="AB410" s="2">
        <v>576641968</v>
      </c>
      <c r="AC410" s="2">
        <v>610414276</v>
      </c>
      <c r="AD410" s="2">
        <v>643160530</v>
      </c>
      <c r="AE410" s="2">
        <v>679285862</v>
      </c>
      <c r="AF410" s="2">
        <v>719259217</v>
      </c>
      <c r="AG410" s="2">
        <v>761945062</v>
      </c>
      <c r="AH410" s="1">
        <f>(Table1[[#This Row],[2050_BUILDINGS]]/Table1[[#This Row],[2020_BUILDINGS]])-1</f>
        <v>0.35362225851609885</v>
      </c>
      <c r="AI410" s="1">
        <f>(Table1[[#This Row],[2050_DWELLINGS]]/Table1[[#This Row],[2020_DWELLINGS]])-1</f>
        <v>0.32147918029212996</v>
      </c>
      <c r="AJ410" s="1">
        <f>(Table1[[#This Row],[2050_OCCUPANTS]]/Table1[[#This Row],[2020_OCCUPANTS]])-1</f>
        <v>0.24767783304368662</v>
      </c>
      <c r="AK410" s="1">
        <f>(Table1[[#This Row],[2050_TOTAL_REPL_COST_USD]]/Table1[[#This Row],[2020_TOTAL_REPL_COST_USD]])-1</f>
        <v>0.39381898636948343</v>
      </c>
      <c r="AL410"/>
      <c r="AM410"/>
    </row>
    <row r="411" spans="1:39" x14ac:dyDescent="0.2">
      <c r="A411" t="s">
        <v>529</v>
      </c>
      <c r="B411" t="s">
        <v>560</v>
      </c>
      <c r="C411" t="s">
        <v>562</v>
      </c>
      <c r="D411" t="s">
        <v>1660</v>
      </c>
      <c r="E411" t="s">
        <v>1661</v>
      </c>
      <c r="F411" s="2">
        <v>80992</v>
      </c>
      <c r="G411" s="2">
        <v>85032</v>
      </c>
      <c r="H411" s="2">
        <v>89552</v>
      </c>
      <c r="I411" s="2">
        <v>93844</v>
      </c>
      <c r="J411" s="2">
        <v>98602</v>
      </c>
      <c r="K411" s="2">
        <v>103905</v>
      </c>
      <c r="L411" s="2">
        <v>109577</v>
      </c>
      <c r="M411" s="2">
        <v>86654</v>
      </c>
      <c r="N411" s="2">
        <v>91036</v>
      </c>
      <c r="O411" s="2">
        <v>95935</v>
      </c>
      <c r="P411" s="2">
        <v>100599</v>
      </c>
      <c r="Q411" s="2">
        <v>105371</v>
      </c>
      <c r="R411" s="2">
        <v>109863</v>
      </c>
      <c r="S411" s="2">
        <v>114466</v>
      </c>
      <c r="T411" s="2">
        <v>315167</v>
      </c>
      <c r="U411" s="2">
        <v>328418</v>
      </c>
      <c r="V411" s="2">
        <v>343142</v>
      </c>
      <c r="W411" s="2">
        <v>356404</v>
      </c>
      <c r="X411" s="2">
        <v>369660</v>
      </c>
      <c r="Y411" s="2">
        <v>381442</v>
      </c>
      <c r="Z411" s="2">
        <v>393223</v>
      </c>
      <c r="AA411" s="2">
        <v>1290598112</v>
      </c>
      <c r="AB411" s="2">
        <v>1361381993</v>
      </c>
      <c r="AC411" s="2">
        <v>1441114302</v>
      </c>
      <c r="AD411" s="2">
        <v>1518424254</v>
      </c>
      <c r="AE411" s="2">
        <v>1603711817</v>
      </c>
      <c r="AF411" s="2">
        <v>1698084087</v>
      </c>
      <c r="AG411" s="2">
        <v>1798860185</v>
      </c>
      <c r="AH411" s="1">
        <f>(Table1[[#This Row],[2050_BUILDINGS]]/Table1[[#This Row],[2020_BUILDINGS]])-1</f>
        <v>0.3529360924535756</v>
      </c>
      <c r="AI411" s="1">
        <f>(Table1[[#This Row],[2050_DWELLINGS]]/Table1[[#This Row],[2020_DWELLINGS]])-1</f>
        <v>0.32095460105707763</v>
      </c>
      <c r="AJ411" s="1">
        <f>(Table1[[#This Row],[2050_OCCUPANTS]]/Table1[[#This Row],[2020_OCCUPANTS]])-1</f>
        <v>0.24766552335745806</v>
      </c>
      <c r="AK411" s="1">
        <f>(Table1[[#This Row],[2050_TOTAL_REPL_COST_USD]]/Table1[[#This Row],[2020_TOTAL_REPL_COST_USD]])-1</f>
        <v>0.39381901172345746</v>
      </c>
      <c r="AL411"/>
      <c r="AM411"/>
    </row>
    <row r="412" spans="1:39" x14ac:dyDescent="0.2">
      <c r="A412" t="s">
        <v>529</v>
      </c>
      <c r="B412" t="s">
        <v>560</v>
      </c>
      <c r="C412" t="s">
        <v>563</v>
      </c>
      <c r="D412" t="s">
        <v>1662</v>
      </c>
      <c r="E412" t="s">
        <v>1663</v>
      </c>
      <c r="F412" s="2">
        <v>135368</v>
      </c>
      <c r="G412" s="2">
        <v>142124</v>
      </c>
      <c r="H412" s="2">
        <v>149681</v>
      </c>
      <c r="I412" s="2">
        <v>156851</v>
      </c>
      <c r="J412" s="2">
        <v>164796</v>
      </c>
      <c r="K412" s="2">
        <v>173673</v>
      </c>
      <c r="L412" s="2">
        <v>183143</v>
      </c>
      <c r="M412" s="2">
        <v>144828</v>
      </c>
      <c r="N412" s="2">
        <v>152145</v>
      </c>
      <c r="O412" s="2">
        <v>160349</v>
      </c>
      <c r="P412" s="2">
        <v>168147</v>
      </c>
      <c r="Q412" s="2">
        <v>176122</v>
      </c>
      <c r="R412" s="2">
        <v>183633</v>
      </c>
      <c r="S412" s="2">
        <v>191308</v>
      </c>
      <c r="T412" s="2">
        <v>526778</v>
      </c>
      <c r="U412" s="2">
        <v>548932</v>
      </c>
      <c r="V412" s="2">
        <v>573543</v>
      </c>
      <c r="W412" s="2">
        <v>595696</v>
      </c>
      <c r="X412" s="2">
        <v>617851</v>
      </c>
      <c r="Y412" s="2">
        <v>637545</v>
      </c>
      <c r="Z412" s="2">
        <v>657236</v>
      </c>
      <c r="AA412" s="2">
        <v>2157118235</v>
      </c>
      <c r="AB412" s="2">
        <v>2275427099</v>
      </c>
      <c r="AC412" s="2">
        <v>2408692466</v>
      </c>
      <c r="AD412" s="2">
        <v>2537909059</v>
      </c>
      <c r="AE412" s="2">
        <v>2680459516</v>
      </c>
      <c r="AF412" s="2">
        <v>2838194245</v>
      </c>
      <c r="AG412" s="2">
        <v>3006632397</v>
      </c>
      <c r="AH412" s="1">
        <f>(Table1[[#This Row],[2050_BUILDINGS]]/Table1[[#This Row],[2020_BUILDINGS]])-1</f>
        <v>0.3529268364753857</v>
      </c>
      <c r="AI412" s="1">
        <f>(Table1[[#This Row],[2050_DWELLINGS]]/Table1[[#This Row],[2020_DWELLINGS]])-1</f>
        <v>0.32093241638357228</v>
      </c>
      <c r="AJ412" s="1">
        <f>(Table1[[#This Row],[2050_OCCUPANTS]]/Table1[[#This Row],[2020_OCCUPANTS]])-1</f>
        <v>0.24765271138885825</v>
      </c>
      <c r="AK412" s="1">
        <f>(Table1[[#This Row],[2050_TOTAL_REPL_COST_USD]]/Table1[[#This Row],[2020_TOTAL_REPL_COST_USD]])-1</f>
        <v>0.39381900732947073</v>
      </c>
      <c r="AL412"/>
      <c r="AM412"/>
    </row>
    <row r="413" spans="1:39" x14ac:dyDescent="0.2">
      <c r="A413" t="s">
        <v>529</v>
      </c>
      <c r="B413" t="s">
        <v>560</v>
      </c>
      <c r="C413" t="s">
        <v>564</v>
      </c>
      <c r="D413" t="s">
        <v>1664</v>
      </c>
      <c r="E413" t="s">
        <v>1665</v>
      </c>
      <c r="F413" s="2">
        <v>32090</v>
      </c>
      <c r="G413" s="2">
        <v>33683</v>
      </c>
      <c r="H413" s="2">
        <v>35485</v>
      </c>
      <c r="I413" s="2">
        <v>37186</v>
      </c>
      <c r="J413" s="2">
        <v>39077</v>
      </c>
      <c r="K413" s="2">
        <v>41181</v>
      </c>
      <c r="L413" s="2">
        <v>43429</v>
      </c>
      <c r="M413" s="2">
        <v>34331</v>
      </c>
      <c r="N413" s="2">
        <v>36060</v>
      </c>
      <c r="O413" s="2">
        <v>38008</v>
      </c>
      <c r="P413" s="2">
        <v>39862</v>
      </c>
      <c r="Q413" s="2">
        <v>41757</v>
      </c>
      <c r="R413" s="2">
        <v>43545</v>
      </c>
      <c r="S413" s="2">
        <v>45365</v>
      </c>
      <c r="T413" s="2">
        <v>124891</v>
      </c>
      <c r="U413" s="2">
        <v>130143</v>
      </c>
      <c r="V413" s="2">
        <v>135979</v>
      </c>
      <c r="W413" s="2">
        <v>141229</v>
      </c>
      <c r="X413" s="2">
        <v>146480</v>
      </c>
      <c r="Y413" s="2">
        <v>151154</v>
      </c>
      <c r="Z413" s="2">
        <v>155819</v>
      </c>
      <c r="AA413" s="2">
        <v>511423086</v>
      </c>
      <c r="AB413" s="2">
        <v>539472496</v>
      </c>
      <c r="AC413" s="2">
        <v>571067880</v>
      </c>
      <c r="AD413" s="2">
        <v>601703360</v>
      </c>
      <c r="AE413" s="2">
        <v>635500118</v>
      </c>
      <c r="AF413" s="2">
        <v>672896847</v>
      </c>
      <c r="AG413" s="2">
        <v>712831221</v>
      </c>
      <c r="AH413" s="1">
        <f>(Table1[[#This Row],[2050_BUILDINGS]]/Table1[[#This Row],[2020_BUILDINGS]])-1</f>
        <v>0.35334995325646612</v>
      </c>
      <c r="AI413" s="1">
        <f>(Table1[[#This Row],[2050_DWELLINGS]]/Table1[[#This Row],[2020_DWELLINGS]])-1</f>
        <v>0.32140048352800665</v>
      </c>
      <c r="AJ413" s="1">
        <f>(Table1[[#This Row],[2050_OCCUPANTS]]/Table1[[#This Row],[2020_OCCUPANTS]])-1</f>
        <v>0.24763994202944972</v>
      </c>
      <c r="AK413" s="1">
        <f>(Table1[[#This Row],[2050_TOTAL_REPL_COST_USD]]/Table1[[#This Row],[2020_TOTAL_REPL_COST_USD]])-1</f>
        <v>0.39381901309007383</v>
      </c>
      <c r="AL413"/>
      <c r="AM413"/>
    </row>
    <row r="414" spans="1:39" x14ac:dyDescent="0.2">
      <c r="A414" t="s">
        <v>529</v>
      </c>
      <c r="B414" t="s">
        <v>560</v>
      </c>
      <c r="C414" t="s">
        <v>565</v>
      </c>
      <c r="D414" t="s">
        <v>1666</v>
      </c>
      <c r="E414" t="s">
        <v>1667</v>
      </c>
      <c r="F414" s="2">
        <v>45701</v>
      </c>
      <c r="G414" s="2">
        <v>47992</v>
      </c>
      <c r="H414" s="2">
        <v>50540</v>
      </c>
      <c r="I414" s="2">
        <v>52964</v>
      </c>
      <c r="J414" s="2">
        <v>55642</v>
      </c>
      <c r="K414" s="2">
        <v>58644</v>
      </c>
      <c r="L414" s="2">
        <v>61844</v>
      </c>
      <c r="M414" s="2">
        <v>48897</v>
      </c>
      <c r="N414" s="2">
        <v>51380</v>
      </c>
      <c r="O414" s="2">
        <v>54147</v>
      </c>
      <c r="P414" s="2">
        <v>56783</v>
      </c>
      <c r="Q414" s="2">
        <v>59465</v>
      </c>
      <c r="R414" s="2">
        <v>62003</v>
      </c>
      <c r="S414" s="2">
        <v>64601</v>
      </c>
      <c r="T414" s="2">
        <v>177876</v>
      </c>
      <c r="U414" s="2">
        <v>185356</v>
      </c>
      <c r="V414" s="2">
        <v>193669</v>
      </c>
      <c r="W414" s="2">
        <v>201146</v>
      </c>
      <c r="X414" s="2">
        <v>208631</v>
      </c>
      <c r="Y414" s="2">
        <v>215280</v>
      </c>
      <c r="Z414" s="2">
        <v>221932</v>
      </c>
      <c r="AA414" s="2">
        <v>728393764</v>
      </c>
      <c r="AB414" s="2">
        <v>768343111</v>
      </c>
      <c r="AC414" s="2">
        <v>813342798</v>
      </c>
      <c r="AD414" s="2">
        <v>856975350</v>
      </c>
      <c r="AE414" s="2">
        <v>905110335</v>
      </c>
      <c r="AF414" s="2">
        <v>958372595</v>
      </c>
      <c r="AG414" s="2">
        <v>1015249081</v>
      </c>
      <c r="AH414" s="1">
        <f>(Table1[[#This Row],[2050_BUILDINGS]]/Table1[[#This Row],[2020_BUILDINGS]])-1</f>
        <v>0.3532307826962211</v>
      </c>
      <c r="AI414" s="1">
        <f>(Table1[[#This Row],[2050_DWELLINGS]]/Table1[[#This Row],[2020_DWELLINGS]])-1</f>
        <v>0.32116489764198208</v>
      </c>
      <c r="AJ414" s="1">
        <f>(Table1[[#This Row],[2050_OCCUPANTS]]/Table1[[#This Row],[2020_OCCUPANTS]])-1</f>
        <v>0.24767815781780556</v>
      </c>
      <c r="AK414" s="1">
        <f>(Table1[[#This Row],[2050_TOTAL_REPL_COST_USD]]/Table1[[#This Row],[2020_TOTAL_REPL_COST_USD]])-1</f>
        <v>0.39381901819796461</v>
      </c>
      <c r="AL414"/>
      <c r="AM414"/>
    </row>
    <row r="415" spans="1:39" x14ac:dyDescent="0.2">
      <c r="A415" t="s">
        <v>529</v>
      </c>
      <c r="B415" t="s">
        <v>560</v>
      </c>
      <c r="C415" t="s">
        <v>566</v>
      </c>
      <c r="D415" t="s">
        <v>1668</v>
      </c>
      <c r="E415" t="s">
        <v>1669</v>
      </c>
      <c r="F415" s="2">
        <v>48934</v>
      </c>
      <c r="G415" s="2">
        <v>51365</v>
      </c>
      <c r="H415" s="2">
        <v>54109</v>
      </c>
      <c r="I415" s="2">
        <v>56694</v>
      </c>
      <c r="J415" s="2">
        <v>59568</v>
      </c>
      <c r="K415" s="2">
        <v>62774</v>
      </c>
      <c r="L415" s="2">
        <v>66194</v>
      </c>
      <c r="M415" s="2">
        <v>52352</v>
      </c>
      <c r="N415" s="2">
        <v>54989</v>
      </c>
      <c r="O415" s="2">
        <v>57969</v>
      </c>
      <c r="P415" s="2">
        <v>60775</v>
      </c>
      <c r="Q415" s="2">
        <v>63664</v>
      </c>
      <c r="R415" s="2">
        <v>66381</v>
      </c>
      <c r="S415" s="2">
        <v>69146</v>
      </c>
      <c r="T415" s="2">
        <v>190407</v>
      </c>
      <c r="U415" s="2">
        <v>198415</v>
      </c>
      <c r="V415" s="2">
        <v>207312</v>
      </c>
      <c r="W415" s="2">
        <v>215321</v>
      </c>
      <c r="X415" s="2">
        <v>223327</v>
      </c>
      <c r="Y415" s="2">
        <v>230448</v>
      </c>
      <c r="Z415" s="2">
        <v>237564</v>
      </c>
      <c r="AA415" s="2">
        <v>779716456</v>
      </c>
      <c r="AB415" s="2">
        <v>822480619</v>
      </c>
      <c r="AC415" s="2">
        <v>870651000</v>
      </c>
      <c r="AD415" s="2">
        <v>917357897</v>
      </c>
      <c r="AE415" s="2">
        <v>968884493</v>
      </c>
      <c r="AF415" s="2">
        <v>1025899612</v>
      </c>
      <c r="AG415" s="2">
        <v>1086783615</v>
      </c>
      <c r="AH415" s="1">
        <f>(Table1[[#This Row],[2050_BUILDINGS]]/Table1[[#This Row],[2020_BUILDINGS]])-1</f>
        <v>0.3527199901908693</v>
      </c>
      <c r="AI415" s="1">
        <f>(Table1[[#This Row],[2050_DWELLINGS]]/Table1[[#This Row],[2020_DWELLINGS]])-1</f>
        <v>0.32079003667481665</v>
      </c>
      <c r="AJ415" s="1">
        <f>(Table1[[#This Row],[2050_OCCUPANTS]]/Table1[[#This Row],[2020_OCCUPANTS]])-1</f>
        <v>0.24766421402574479</v>
      </c>
      <c r="AK415" s="1">
        <f>(Table1[[#This Row],[2050_TOTAL_REPL_COST_USD]]/Table1[[#This Row],[2020_TOTAL_REPL_COST_USD]])-1</f>
        <v>0.39381900514871271</v>
      </c>
      <c r="AL415"/>
      <c r="AM415"/>
    </row>
    <row r="416" spans="1:39" x14ac:dyDescent="0.2">
      <c r="A416" t="s">
        <v>529</v>
      </c>
      <c r="B416" t="s">
        <v>560</v>
      </c>
      <c r="C416" t="s">
        <v>567</v>
      </c>
      <c r="D416" t="s">
        <v>1670</v>
      </c>
      <c r="E416" t="s">
        <v>1671</v>
      </c>
      <c r="F416" s="2">
        <v>34273</v>
      </c>
      <c r="G416" s="2">
        <v>35987</v>
      </c>
      <c r="H416" s="2">
        <v>37904</v>
      </c>
      <c r="I416" s="2">
        <v>39731</v>
      </c>
      <c r="J416" s="2">
        <v>41741</v>
      </c>
      <c r="K416" s="2">
        <v>43983</v>
      </c>
      <c r="L416" s="2">
        <v>46388</v>
      </c>
      <c r="M416" s="2">
        <v>36678</v>
      </c>
      <c r="N416" s="2">
        <v>38529</v>
      </c>
      <c r="O416" s="2">
        <v>40604</v>
      </c>
      <c r="P416" s="2">
        <v>42596</v>
      </c>
      <c r="Q416" s="2">
        <v>44619</v>
      </c>
      <c r="R416" s="2">
        <v>46515</v>
      </c>
      <c r="S416" s="2">
        <v>48472</v>
      </c>
      <c r="T416" s="2">
        <v>133444</v>
      </c>
      <c r="U416" s="2">
        <v>139051</v>
      </c>
      <c r="V416" s="2">
        <v>145289</v>
      </c>
      <c r="W416" s="2">
        <v>150903</v>
      </c>
      <c r="X416" s="2">
        <v>156514</v>
      </c>
      <c r="Y416" s="2">
        <v>161503</v>
      </c>
      <c r="Z416" s="2">
        <v>166489</v>
      </c>
      <c r="AA416" s="2">
        <v>546440004</v>
      </c>
      <c r="AB416" s="2">
        <v>576409931</v>
      </c>
      <c r="AC416" s="2">
        <v>610168641</v>
      </c>
      <c r="AD416" s="2">
        <v>642901717</v>
      </c>
      <c r="AE416" s="2">
        <v>679012527</v>
      </c>
      <c r="AF416" s="2">
        <v>718969805</v>
      </c>
      <c r="AG416" s="2">
        <v>761638458</v>
      </c>
      <c r="AH416" s="1">
        <f>(Table1[[#This Row],[2050_BUILDINGS]]/Table1[[#This Row],[2020_BUILDINGS]])-1</f>
        <v>0.35348525078049775</v>
      </c>
      <c r="AI416" s="1">
        <f>(Table1[[#This Row],[2050_DWELLINGS]]/Table1[[#This Row],[2020_DWELLINGS]])-1</f>
        <v>0.32155515567915383</v>
      </c>
      <c r="AJ416" s="1">
        <f>(Table1[[#This Row],[2050_OCCUPANTS]]/Table1[[#This Row],[2020_OCCUPANTS]])-1</f>
        <v>0.24763196546866095</v>
      </c>
      <c r="AK416" s="1">
        <f>(Table1[[#This Row],[2050_TOTAL_REPL_COST_USD]]/Table1[[#This Row],[2020_TOTAL_REPL_COST_USD]])-1</f>
        <v>0.39381899645839247</v>
      </c>
      <c r="AL416"/>
      <c r="AM416"/>
    </row>
    <row r="417" spans="1:39" x14ac:dyDescent="0.2">
      <c r="A417" t="s">
        <v>529</v>
      </c>
      <c r="B417" t="s">
        <v>560</v>
      </c>
      <c r="C417" t="s">
        <v>568</v>
      </c>
      <c r="D417" t="s">
        <v>1672</v>
      </c>
      <c r="E417" t="s">
        <v>1673</v>
      </c>
      <c r="F417" s="2">
        <v>82457</v>
      </c>
      <c r="G417" s="2">
        <v>86557</v>
      </c>
      <c r="H417" s="2">
        <v>91156</v>
      </c>
      <c r="I417" s="2">
        <v>95529</v>
      </c>
      <c r="J417" s="2">
        <v>100380</v>
      </c>
      <c r="K417" s="2">
        <v>105780</v>
      </c>
      <c r="L417" s="2">
        <v>111546</v>
      </c>
      <c r="M417" s="2">
        <v>88214</v>
      </c>
      <c r="N417" s="2">
        <v>92668</v>
      </c>
      <c r="O417" s="2">
        <v>97653</v>
      </c>
      <c r="P417" s="2">
        <v>102407</v>
      </c>
      <c r="Q417" s="2">
        <v>107272</v>
      </c>
      <c r="R417" s="2">
        <v>111841</v>
      </c>
      <c r="S417" s="2">
        <v>116513</v>
      </c>
      <c r="T417" s="2">
        <v>320829</v>
      </c>
      <c r="U417" s="2">
        <v>334326</v>
      </c>
      <c r="V417" s="2">
        <v>349313</v>
      </c>
      <c r="W417" s="2">
        <v>362803</v>
      </c>
      <c r="X417" s="2">
        <v>376300</v>
      </c>
      <c r="Y417" s="2">
        <v>388294</v>
      </c>
      <c r="Z417" s="2">
        <v>400286</v>
      </c>
      <c r="AA417" s="2">
        <v>1313783436</v>
      </c>
      <c r="AB417" s="2">
        <v>1385838943</v>
      </c>
      <c r="AC417" s="2">
        <v>1467003630</v>
      </c>
      <c r="AD417" s="2">
        <v>1545702428</v>
      </c>
      <c r="AE417" s="2">
        <v>1632522155</v>
      </c>
      <c r="AF417" s="2">
        <v>1728589803</v>
      </c>
      <c r="AG417" s="2">
        <v>1831176323</v>
      </c>
      <c r="AH417" s="1">
        <f>(Table1[[#This Row],[2050_BUILDINGS]]/Table1[[#This Row],[2020_BUILDINGS]])-1</f>
        <v>0.35277781146536991</v>
      </c>
      <c r="AI417" s="1">
        <f>(Table1[[#This Row],[2050_DWELLINGS]]/Table1[[#This Row],[2020_DWELLINGS]])-1</f>
        <v>0.32079941959326175</v>
      </c>
      <c r="AJ417" s="1">
        <f>(Table1[[#This Row],[2050_OCCUPANTS]]/Table1[[#This Row],[2020_OCCUPANTS]])-1</f>
        <v>0.24766152685698617</v>
      </c>
      <c r="AK417" s="1">
        <f>(Table1[[#This Row],[2050_TOTAL_REPL_COST_USD]]/Table1[[#This Row],[2020_TOTAL_REPL_COST_USD]])-1</f>
        <v>0.39381900610292053</v>
      </c>
      <c r="AL417"/>
      <c r="AM417"/>
    </row>
    <row r="418" spans="1:39" x14ac:dyDescent="0.2">
      <c r="A418" t="s">
        <v>529</v>
      </c>
      <c r="B418" t="s">
        <v>560</v>
      </c>
      <c r="C418" t="s">
        <v>569</v>
      </c>
      <c r="D418" t="s">
        <v>1674</v>
      </c>
      <c r="E418" t="s">
        <v>1675</v>
      </c>
      <c r="F418" s="2">
        <v>35874</v>
      </c>
      <c r="G418" s="2">
        <v>37672</v>
      </c>
      <c r="H418" s="2">
        <v>39677</v>
      </c>
      <c r="I418" s="2">
        <v>41583</v>
      </c>
      <c r="J418" s="2">
        <v>43685</v>
      </c>
      <c r="K418" s="2">
        <v>46038</v>
      </c>
      <c r="L418" s="2">
        <v>48546</v>
      </c>
      <c r="M418" s="2">
        <v>38378</v>
      </c>
      <c r="N418" s="2">
        <v>40322</v>
      </c>
      <c r="O418" s="2">
        <v>42502</v>
      </c>
      <c r="P418" s="2">
        <v>44575</v>
      </c>
      <c r="Q418" s="2">
        <v>46683</v>
      </c>
      <c r="R418" s="2">
        <v>48675</v>
      </c>
      <c r="S418" s="2">
        <v>50716</v>
      </c>
      <c r="T418" s="2">
        <v>139641</v>
      </c>
      <c r="U418" s="2">
        <v>145514</v>
      </c>
      <c r="V418" s="2">
        <v>152043</v>
      </c>
      <c r="W418" s="2">
        <v>157913</v>
      </c>
      <c r="X418" s="2">
        <v>163789</v>
      </c>
      <c r="Y418" s="2">
        <v>169005</v>
      </c>
      <c r="Z418" s="2">
        <v>174233</v>
      </c>
      <c r="AA418" s="2">
        <v>571835463</v>
      </c>
      <c r="AB418" s="2">
        <v>603198217</v>
      </c>
      <c r="AC418" s="2">
        <v>638525840</v>
      </c>
      <c r="AD418" s="2">
        <v>672780170</v>
      </c>
      <c r="AE418" s="2">
        <v>710569198</v>
      </c>
      <c r="AF418" s="2">
        <v>752383466</v>
      </c>
      <c r="AG418" s="2">
        <v>797035122</v>
      </c>
      <c r="AH418" s="1">
        <f>(Table1[[#This Row],[2050_BUILDINGS]]/Table1[[#This Row],[2020_BUILDINGS]])-1</f>
        <v>0.35323632714500763</v>
      </c>
      <c r="AI418" s="1">
        <f>(Table1[[#This Row],[2050_DWELLINGS]]/Table1[[#This Row],[2020_DWELLINGS]])-1</f>
        <v>0.32148626817447501</v>
      </c>
      <c r="AJ418" s="1">
        <f>(Table1[[#This Row],[2050_OCCUPANTS]]/Table1[[#This Row],[2020_OCCUPANTS]])-1</f>
        <v>0.24772094155727897</v>
      </c>
      <c r="AK418" s="1">
        <f>(Table1[[#This Row],[2050_TOTAL_REPL_COST_USD]]/Table1[[#This Row],[2020_TOTAL_REPL_COST_USD]])-1</f>
        <v>0.39381898040835561</v>
      </c>
      <c r="AL418"/>
      <c r="AM418"/>
    </row>
    <row r="419" spans="1:39" x14ac:dyDescent="0.2">
      <c r="A419" t="s">
        <v>529</v>
      </c>
      <c r="B419" t="s">
        <v>560</v>
      </c>
      <c r="C419" t="s">
        <v>570</v>
      </c>
      <c r="D419" t="s">
        <v>1676</v>
      </c>
      <c r="E419" t="s">
        <v>1677</v>
      </c>
      <c r="F419" s="2">
        <v>20392</v>
      </c>
      <c r="G419" s="2">
        <v>21415</v>
      </c>
      <c r="H419" s="2">
        <v>22551</v>
      </c>
      <c r="I419" s="2">
        <v>23630</v>
      </c>
      <c r="J419" s="2">
        <v>24823</v>
      </c>
      <c r="K419" s="2">
        <v>26154</v>
      </c>
      <c r="L419" s="2">
        <v>27583</v>
      </c>
      <c r="M419" s="2">
        <v>21821</v>
      </c>
      <c r="N419" s="2">
        <v>22920</v>
      </c>
      <c r="O419" s="2">
        <v>24155</v>
      </c>
      <c r="P419" s="2">
        <v>25328</v>
      </c>
      <c r="Q419" s="2">
        <v>26526</v>
      </c>
      <c r="R419" s="2">
        <v>27652</v>
      </c>
      <c r="S419" s="2">
        <v>28810</v>
      </c>
      <c r="T419" s="2">
        <v>79375</v>
      </c>
      <c r="U419" s="2">
        <v>82715</v>
      </c>
      <c r="V419" s="2">
        <v>86425</v>
      </c>
      <c r="W419" s="2">
        <v>89761</v>
      </c>
      <c r="X419" s="2">
        <v>93099</v>
      </c>
      <c r="Y419" s="2">
        <v>96065</v>
      </c>
      <c r="Z419" s="2">
        <v>99032</v>
      </c>
      <c r="AA419" s="2">
        <v>325039829</v>
      </c>
      <c r="AB419" s="2">
        <v>342866905</v>
      </c>
      <c r="AC419" s="2">
        <v>362947658</v>
      </c>
      <c r="AD419" s="2">
        <v>382418332</v>
      </c>
      <c r="AE419" s="2">
        <v>403898176</v>
      </c>
      <c r="AF419" s="2">
        <v>427666028</v>
      </c>
      <c r="AG419" s="2">
        <v>453046699</v>
      </c>
      <c r="AH419" s="1">
        <f>(Table1[[#This Row],[2050_BUILDINGS]]/Table1[[#This Row],[2020_BUILDINGS]])-1</f>
        <v>0.35263828952530396</v>
      </c>
      <c r="AI419" s="1">
        <f>(Table1[[#This Row],[2050_DWELLINGS]]/Table1[[#This Row],[2020_DWELLINGS]])-1</f>
        <v>0.32028779615966263</v>
      </c>
      <c r="AJ419" s="1">
        <f>(Table1[[#This Row],[2050_OCCUPANTS]]/Table1[[#This Row],[2020_OCCUPANTS]])-1</f>
        <v>0.24764724409448813</v>
      </c>
      <c r="AK419" s="1">
        <f>(Table1[[#This Row],[2050_TOTAL_REPL_COST_USD]]/Table1[[#This Row],[2020_TOTAL_REPL_COST_USD]])-1</f>
        <v>0.39381902948269154</v>
      </c>
      <c r="AL419"/>
      <c r="AM419"/>
    </row>
    <row r="420" spans="1:39" x14ac:dyDescent="0.2">
      <c r="A420" t="s">
        <v>376</v>
      </c>
      <c r="B420" t="s">
        <v>477</v>
      </c>
      <c r="C420" t="s">
        <v>478</v>
      </c>
      <c r="D420" t="s">
        <v>1678</v>
      </c>
      <c r="E420" t="s">
        <v>1406</v>
      </c>
      <c r="F420" s="2">
        <v>3073</v>
      </c>
      <c r="G420" s="2">
        <v>3275</v>
      </c>
      <c r="H420" s="2">
        <v>3465</v>
      </c>
      <c r="I420" s="2">
        <v>3647</v>
      </c>
      <c r="J420" s="2">
        <v>3812</v>
      </c>
      <c r="K420" s="2">
        <v>3959</v>
      </c>
      <c r="L420" s="2">
        <v>4094</v>
      </c>
      <c r="M420" s="2">
        <v>3430</v>
      </c>
      <c r="N420" s="2">
        <v>3636</v>
      </c>
      <c r="O420" s="2">
        <v>3815</v>
      </c>
      <c r="P420" s="2">
        <v>3979</v>
      </c>
      <c r="Q420" s="2">
        <v>4136</v>
      </c>
      <c r="R420" s="2">
        <v>4244</v>
      </c>
      <c r="S420" s="2">
        <v>4342</v>
      </c>
      <c r="T420" s="2">
        <v>13811</v>
      </c>
      <c r="U420" s="2">
        <v>14599</v>
      </c>
      <c r="V420" s="2">
        <v>15311</v>
      </c>
      <c r="W420" s="2">
        <v>15906</v>
      </c>
      <c r="X420" s="2">
        <v>16471</v>
      </c>
      <c r="Y420" s="2">
        <v>16922</v>
      </c>
      <c r="Z420" s="2">
        <v>17284</v>
      </c>
      <c r="AA420" s="2">
        <v>98127854</v>
      </c>
      <c r="AB420" s="2">
        <v>105495189</v>
      </c>
      <c r="AC420" s="2">
        <v>112534689</v>
      </c>
      <c r="AD420" s="2">
        <v>118945640</v>
      </c>
      <c r="AE420" s="2">
        <v>125221704</v>
      </c>
      <c r="AF420" s="2">
        <v>130863673</v>
      </c>
      <c r="AG420" s="2">
        <v>135898113</v>
      </c>
      <c r="AH420" s="1">
        <f>(Table1[[#This Row],[2050_BUILDINGS]]/Table1[[#This Row],[2020_BUILDINGS]])-1</f>
        <v>0.33224861698665809</v>
      </c>
      <c r="AI420" s="1">
        <f>(Table1[[#This Row],[2050_DWELLINGS]]/Table1[[#This Row],[2020_DWELLINGS]])-1</f>
        <v>0.26588921282798839</v>
      </c>
      <c r="AJ420" s="1">
        <f>(Table1[[#This Row],[2050_OCCUPANTS]]/Table1[[#This Row],[2020_OCCUPANTS]])-1</f>
        <v>0.25146622257620743</v>
      </c>
      <c r="AK420" s="1">
        <f>(Table1[[#This Row],[2050_TOTAL_REPL_COST_USD]]/Table1[[#This Row],[2020_TOTAL_REPL_COST_USD]])-1</f>
        <v>0.38490864173998962</v>
      </c>
      <c r="AL420"/>
      <c r="AM420"/>
    </row>
    <row r="421" spans="1:39" x14ac:dyDescent="0.2">
      <c r="A421" t="s">
        <v>376</v>
      </c>
      <c r="B421" t="s">
        <v>477</v>
      </c>
      <c r="C421" t="s">
        <v>479</v>
      </c>
      <c r="D421" t="s">
        <v>1679</v>
      </c>
      <c r="E421" t="s">
        <v>1406</v>
      </c>
      <c r="F421" s="2">
        <v>1145478</v>
      </c>
      <c r="G421" s="2">
        <v>1218819</v>
      </c>
      <c r="H421" s="2">
        <v>1288902</v>
      </c>
      <c r="I421" s="2">
        <v>1352711</v>
      </c>
      <c r="J421" s="2">
        <v>1415192</v>
      </c>
      <c r="K421" s="2">
        <v>1471360</v>
      </c>
      <c r="L421" s="2">
        <v>1521466</v>
      </c>
      <c r="M421" s="2">
        <v>1275987</v>
      </c>
      <c r="N421" s="2">
        <v>1350623</v>
      </c>
      <c r="O421" s="2">
        <v>1418410</v>
      </c>
      <c r="P421" s="2">
        <v>1475792</v>
      </c>
      <c r="Q421" s="2">
        <v>1529741</v>
      </c>
      <c r="R421" s="2">
        <v>1573289</v>
      </c>
      <c r="S421" s="2">
        <v>1609795</v>
      </c>
      <c r="T421" s="2">
        <v>5082412</v>
      </c>
      <c r="U421" s="2">
        <v>5371651</v>
      </c>
      <c r="V421" s="2">
        <v>5633339</v>
      </c>
      <c r="W421" s="2">
        <v>5853713</v>
      </c>
      <c r="X421" s="2">
        <v>6060326</v>
      </c>
      <c r="Y421" s="2">
        <v>6225600</v>
      </c>
      <c r="Z421" s="2">
        <v>6363336</v>
      </c>
      <c r="AA421" s="2">
        <v>36163713754</v>
      </c>
      <c r="AB421" s="2">
        <v>38872414684</v>
      </c>
      <c r="AC421" s="2">
        <v>41460577577</v>
      </c>
      <c r="AD421" s="2">
        <v>43817652461</v>
      </c>
      <c r="AE421" s="2">
        <v>46125127415</v>
      </c>
      <c r="AF421" s="2">
        <v>48199471365</v>
      </c>
      <c r="AG421" s="2">
        <v>50050445371</v>
      </c>
      <c r="AH421" s="1">
        <f>(Table1[[#This Row],[2050_BUILDINGS]]/Table1[[#This Row],[2020_BUILDINGS]])-1</f>
        <v>0.32823677102484727</v>
      </c>
      <c r="AI421" s="1">
        <f>(Table1[[#This Row],[2050_DWELLINGS]]/Table1[[#This Row],[2020_DWELLINGS]])-1</f>
        <v>0.26160768095599729</v>
      </c>
      <c r="AJ421" s="1">
        <f>(Table1[[#This Row],[2050_OCCUPANTS]]/Table1[[#This Row],[2020_OCCUPANTS]])-1</f>
        <v>0.25203072871699495</v>
      </c>
      <c r="AK421" s="1">
        <f>(Table1[[#This Row],[2050_TOTAL_REPL_COST_USD]]/Table1[[#This Row],[2020_TOTAL_REPL_COST_USD]])-1</f>
        <v>0.38399628178297962</v>
      </c>
      <c r="AL421"/>
      <c r="AM421"/>
    </row>
    <row r="422" spans="1:39" x14ac:dyDescent="0.2">
      <c r="A422" t="s">
        <v>376</v>
      </c>
      <c r="B422" t="s">
        <v>477</v>
      </c>
      <c r="C422" t="s">
        <v>480</v>
      </c>
      <c r="D422" t="s">
        <v>1680</v>
      </c>
      <c r="E422" t="s">
        <v>1406</v>
      </c>
      <c r="F422" s="2">
        <v>1034282</v>
      </c>
      <c r="G422" s="2">
        <v>1100478</v>
      </c>
      <c r="H422" s="2">
        <v>1163714</v>
      </c>
      <c r="I422" s="2">
        <v>1221287</v>
      </c>
      <c r="J422" s="2">
        <v>1277665</v>
      </c>
      <c r="K422" s="2">
        <v>1328347</v>
      </c>
      <c r="L422" s="2">
        <v>1373569</v>
      </c>
      <c r="M422" s="2">
        <v>1150319</v>
      </c>
      <c r="N422" s="2">
        <v>1217647</v>
      </c>
      <c r="O422" s="2">
        <v>1278732</v>
      </c>
      <c r="P422" s="2">
        <v>1330471</v>
      </c>
      <c r="Q422" s="2">
        <v>1379117</v>
      </c>
      <c r="R422" s="2">
        <v>1418374</v>
      </c>
      <c r="S422" s="2">
        <v>1451269</v>
      </c>
      <c r="T422" s="2">
        <v>4581955</v>
      </c>
      <c r="U422" s="2">
        <v>4842709</v>
      </c>
      <c r="V422" s="2">
        <v>5078632</v>
      </c>
      <c r="W422" s="2">
        <v>5277316</v>
      </c>
      <c r="X422" s="2">
        <v>5463573</v>
      </c>
      <c r="Y422" s="2">
        <v>5612580</v>
      </c>
      <c r="Z422" s="2">
        <v>5736751</v>
      </c>
      <c r="AA422" s="2">
        <v>32128655837</v>
      </c>
      <c r="AB422" s="2">
        <v>34565460090</v>
      </c>
      <c r="AC422" s="2">
        <v>36893825791</v>
      </c>
      <c r="AD422" s="2">
        <v>39014299884</v>
      </c>
      <c r="AE422" s="2">
        <v>41090152825</v>
      </c>
      <c r="AF422" s="2">
        <v>42956276213</v>
      </c>
      <c r="AG422" s="2">
        <v>44621451298</v>
      </c>
      <c r="AH422" s="1">
        <f>(Table1[[#This Row],[2050_BUILDINGS]]/Table1[[#This Row],[2020_BUILDINGS]])-1</f>
        <v>0.32804109517520375</v>
      </c>
      <c r="AI422" s="1">
        <f>(Table1[[#This Row],[2050_DWELLINGS]]/Table1[[#This Row],[2020_DWELLINGS]])-1</f>
        <v>0.26162308020644698</v>
      </c>
      <c r="AJ422" s="1">
        <f>(Table1[[#This Row],[2050_OCCUPANTS]]/Table1[[#This Row],[2020_OCCUPANTS]])-1</f>
        <v>0.25203128358964677</v>
      </c>
      <c r="AK422" s="1">
        <f>(Table1[[#This Row],[2050_TOTAL_REPL_COST_USD]]/Table1[[#This Row],[2020_TOTAL_REPL_COST_USD]])-1</f>
        <v>0.38883654281649238</v>
      </c>
      <c r="AL422"/>
      <c r="AM422"/>
    </row>
    <row r="423" spans="1:39" x14ac:dyDescent="0.2">
      <c r="A423" t="s">
        <v>376</v>
      </c>
      <c r="B423" t="s">
        <v>477</v>
      </c>
      <c r="C423" t="s">
        <v>481</v>
      </c>
      <c r="D423" t="s">
        <v>1681</v>
      </c>
      <c r="E423" t="s">
        <v>1406</v>
      </c>
      <c r="F423" s="2">
        <v>604248</v>
      </c>
      <c r="G423" s="2">
        <v>643029</v>
      </c>
      <c r="H423" s="2">
        <v>680080</v>
      </c>
      <c r="I423" s="2">
        <v>713831</v>
      </c>
      <c r="J423" s="2">
        <v>746863</v>
      </c>
      <c r="K423" s="2">
        <v>776550</v>
      </c>
      <c r="L423" s="2">
        <v>803059</v>
      </c>
      <c r="M423" s="2">
        <v>673759</v>
      </c>
      <c r="N423" s="2">
        <v>713171</v>
      </c>
      <c r="O423" s="2">
        <v>748968</v>
      </c>
      <c r="P423" s="2">
        <v>779278</v>
      </c>
      <c r="Q423" s="2">
        <v>807753</v>
      </c>
      <c r="R423" s="2">
        <v>830752</v>
      </c>
      <c r="S423" s="2">
        <v>850032</v>
      </c>
      <c r="T423" s="2">
        <v>2683708</v>
      </c>
      <c r="U423" s="2">
        <v>2836427</v>
      </c>
      <c r="V423" s="2">
        <v>2974621</v>
      </c>
      <c r="W423" s="2">
        <v>3090991</v>
      </c>
      <c r="X423" s="2">
        <v>3200082</v>
      </c>
      <c r="Y423" s="2">
        <v>3287364</v>
      </c>
      <c r="Z423" s="2">
        <v>3360089</v>
      </c>
      <c r="AA423" s="2">
        <v>19205141340</v>
      </c>
      <c r="AB423" s="2">
        <v>20630252556</v>
      </c>
      <c r="AC423" s="2">
        <v>21991945876</v>
      </c>
      <c r="AD423" s="2">
        <v>23232058380</v>
      </c>
      <c r="AE423" s="2">
        <v>24446075190</v>
      </c>
      <c r="AF423" s="2">
        <v>25537436292</v>
      </c>
      <c r="AG423" s="2">
        <v>26511277219</v>
      </c>
      <c r="AH423" s="1">
        <f>(Table1[[#This Row],[2050_BUILDINGS]]/Table1[[#This Row],[2020_BUILDINGS]])-1</f>
        <v>0.32902218956454976</v>
      </c>
      <c r="AI423" s="1">
        <f>(Table1[[#This Row],[2050_DWELLINGS]]/Table1[[#This Row],[2020_DWELLINGS]])-1</f>
        <v>0.26162618978002516</v>
      </c>
      <c r="AJ423" s="1">
        <f>(Table1[[#This Row],[2050_OCCUPANTS]]/Table1[[#This Row],[2020_OCCUPANTS]])-1</f>
        <v>0.25203226282442048</v>
      </c>
      <c r="AK423" s="1">
        <f>(Table1[[#This Row],[2050_TOTAL_REPL_COST_USD]]/Table1[[#This Row],[2020_TOTAL_REPL_COST_USD]])-1</f>
        <v>0.38042604059273222</v>
      </c>
      <c r="AL423"/>
      <c r="AM423"/>
    </row>
    <row r="424" spans="1:39" x14ac:dyDescent="0.2">
      <c r="A424" t="s">
        <v>376</v>
      </c>
      <c r="B424" t="s">
        <v>477</v>
      </c>
      <c r="C424" t="s">
        <v>482</v>
      </c>
      <c r="D424" t="s">
        <v>1682</v>
      </c>
      <c r="E424" t="s">
        <v>1406</v>
      </c>
      <c r="F424" s="2">
        <v>893330</v>
      </c>
      <c r="G424" s="2">
        <v>950454</v>
      </c>
      <c r="H424" s="2">
        <v>1005046</v>
      </c>
      <c r="I424" s="2">
        <v>1054772</v>
      </c>
      <c r="J424" s="2">
        <v>1103433</v>
      </c>
      <c r="K424" s="2">
        <v>1147190</v>
      </c>
      <c r="L424" s="2">
        <v>1186208</v>
      </c>
      <c r="M424" s="2">
        <v>995711</v>
      </c>
      <c r="N424" s="2">
        <v>1053936</v>
      </c>
      <c r="O424" s="2">
        <v>1106865</v>
      </c>
      <c r="P424" s="2">
        <v>1151647</v>
      </c>
      <c r="Q424" s="2">
        <v>1193743</v>
      </c>
      <c r="R424" s="2">
        <v>1227743</v>
      </c>
      <c r="S424" s="2">
        <v>1256211</v>
      </c>
      <c r="T424" s="2">
        <v>3966084</v>
      </c>
      <c r="U424" s="2">
        <v>4191794</v>
      </c>
      <c r="V424" s="2">
        <v>4396005</v>
      </c>
      <c r="W424" s="2">
        <v>4567979</v>
      </c>
      <c r="X424" s="2">
        <v>4729207</v>
      </c>
      <c r="Y424" s="2">
        <v>4858185</v>
      </c>
      <c r="Z424" s="2">
        <v>4965671</v>
      </c>
      <c r="AA424" s="2">
        <v>28175783666</v>
      </c>
      <c r="AB424" s="2">
        <v>30305578694</v>
      </c>
      <c r="AC424" s="2">
        <v>32340597163</v>
      </c>
      <c r="AD424" s="2">
        <v>34193915954</v>
      </c>
      <c r="AE424" s="2">
        <v>36008235380</v>
      </c>
      <c r="AF424" s="2">
        <v>37639248744</v>
      </c>
      <c r="AG424" s="2">
        <v>39094630982</v>
      </c>
      <c r="AH424" s="1">
        <f>(Table1[[#This Row],[2050_BUILDINGS]]/Table1[[#This Row],[2020_BUILDINGS]])-1</f>
        <v>0.32784973078257762</v>
      </c>
      <c r="AI424" s="1">
        <f>(Table1[[#This Row],[2050_DWELLINGS]]/Table1[[#This Row],[2020_DWELLINGS]])-1</f>
        <v>0.26162209717478269</v>
      </c>
      <c r="AJ424" s="1">
        <f>(Table1[[#This Row],[2050_OCCUPANTS]]/Table1[[#This Row],[2020_OCCUPANTS]])-1</f>
        <v>0.2520337441163627</v>
      </c>
      <c r="AK424" s="1">
        <f>(Table1[[#This Row],[2050_TOTAL_REPL_COST_USD]]/Table1[[#This Row],[2020_TOTAL_REPL_COST_USD]])-1</f>
        <v>0.3875259494264176</v>
      </c>
      <c r="AL424"/>
      <c r="AM424"/>
    </row>
    <row r="425" spans="1:39" x14ac:dyDescent="0.2">
      <c r="A425" t="s">
        <v>376</v>
      </c>
      <c r="B425" t="s">
        <v>477</v>
      </c>
      <c r="C425" t="s">
        <v>483</v>
      </c>
      <c r="D425" t="s">
        <v>1683</v>
      </c>
      <c r="E425" t="s">
        <v>1406</v>
      </c>
      <c r="F425" s="2">
        <v>554148</v>
      </c>
      <c r="G425" s="2">
        <v>589740</v>
      </c>
      <c r="H425" s="2">
        <v>623724</v>
      </c>
      <c r="I425" s="2">
        <v>654692</v>
      </c>
      <c r="J425" s="2">
        <v>685009</v>
      </c>
      <c r="K425" s="2">
        <v>712246</v>
      </c>
      <c r="L425" s="2">
        <v>736545</v>
      </c>
      <c r="M425" s="2">
        <v>616437</v>
      </c>
      <c r="N425" s="2">
        <v>652510</v>
      </c>
      <c r="O425" s="2">
        <v>685237</v>
      </c>
      <c r="P425" s="2">
        <v>712970</v>
      </c>
      <c r="Q425" s="2">
        <v>739044</v>
      </c>
      <c r="R425" s="2">
        <v>760069</v>
      </c>
      <c r="S425" s="2">
        <v>777692</v>
      </c>
      <c r="T425" s="2">
        <v>2455396</v>
      </c>
      <c r="U425" s="2">
        <v>2595118</v>
      </c>
      <c r="V425" s="2">
        <v>2721554</v>
      </c>
      <c r="W425" s="2">
        <v>2828026</v>
      </c>
      <c r="X425" s="2">
        <v>2927847</v>
      </c>
      <c r="Y425" s="2">
        <v>3007689</v>
      </c>
      <c r="Z425" s="2">
        <v>3074225</v>
      </c>
      <c r="AA425" s="2">
        <v>17308671903</v>
      </c>
      <c r="AB425" s="2">
        <v>18598749845</v>
      </c>
      <c r="AC425" s="2">
        <v>19831418887</v>
      </c>
      <c r="AD425" s="2">
        <v>20954027246</v>
      </c>
      <c r="AE425" s="2">
        <v>22053012554</v>
      </c>
      <c r="AF425" s="2">
        <v>23040964120</v>
      </c>
      <c r="AG425" s="2">
        <v>23922530887</v>
      </c>
      <c r="AH425" s="1">
        <f>(Table1[[#This Row],[2050_BUILDINGS]]/Table1[[#This Row],[2020_BUILDINGS]])-1</f>
        <v>0.32914853071742578</v>
      </c>
      <c r="AI425" s="1">
        <f>(Table1[[#This Row],[2050_DWELLINGS]]/Table1[[#This Row],[2020_DWELLINGS]])-1</f>
        <v>0.26159201994688841</v>
      </c>
      <c r="AJ425" s="1">
        <f>(Table1[[#This Row],[2050_OCCUPANTS]]/Table1[[#This Row],[2020_OCCUPANTS]])-1</f>
        <v>0.25202818608485145</v>
      </c>
      <c r="AK425" s="1">
        <f>(Table1[[#This Row],[2050_TOTAL_REPL_COST_USD]]/Table1[[#This Row],[2020_TOTAL_REPL_COST_USD]])-1</f>
        <v>0.38211244750983253</v>
      </c>
      <c r="AL425"/>
      <c r="AM425"/>
    </row>
    <row r="426" spans="1:39" x14ac:dyDescent="0.2">
      <c r="A426" t="s">
        <v>376</v>
      </c>
      <c r="B426" t="s">
        <v>477</v>
      </c>
      <c r="C426" t="s">
        <v>484</v>
      </c>
      <c r="D426" t="s">
        <v>1684</v>
      </c>
      <c r="E426" t="s">
        <v>1406</v>
      </c>
      <c r="F426" s="2">
        <v>402779</v>
      </c>
      <c r="G426" s="2">
        <v>428608</v>
      </c>
      <c r="H426" s="2">
        <v>453292</v>
      </c>
      <c r="I426" s="2">
        <v>475769</v>
      </c>
      <c r="J426" s="2">
        <v>497776</v>
      </c>
      <c r="K426" s="2">
        <v>517567</v>
      </c>
      <c r="L426" s="2">
        <v>535209</v>
      </c>
      <c r="M426" s="2">
        <v>442926</v>
      </c>
      <c r="N426" s="2">
        <v>468831</v>
      </c>
      <c r="O426" s="2">
        <v>492365</v>
      </c>
      <c r="P426" s="2">
        <v>512285</v>
      </c>
      <c r="Q426" s="2">
        <v>531009</v>
      </c>
      <c r="R426" s="2">
        <v>546131</v>
      </c>
      <c r="S426" s="2">
        <v>558801</v>
      </c>
      <c r="T426" s="2">
        <v>1764257</v>
      </c>
      <c r="U426" s="2">
        <v>1864656</v>
      </c>
      <c r="V426" s="2">
        <v>1955502</v>
      </c>
      <c r="W426" s="2">
        <v>2032008</v>
      </c>
      <c r="X426" s="2">
        <v>2103718</v>
      </c>
      <c r="Y426" s="2">
        <v>2161084</v>
      </c>
      <c r="Z426" s="2">
        <v>2208898</v>
      </c>
      <c r="AA426" s="2">
        <v>11566293811</v>
      </c>
      <c r="AB426" s="2">
        <v>12447104010</v>
      </c>
      <c r="AC426" s="2">
        <v>13288717869</v>
      </c>
      <c r="AD426" s="2">
        <v>14055186989</v>
      </c>
      <c r="AE426" s="2">
        <v>14805527292</v>
      </c>
      <c r="AF426" s="2">
        <v>15480058487</v>
      </c>
      <c r="AG426" s="2">
        <v>16081954692</v>
      </c>
      <c r="AH426" s="1">
        <f>(Table1[[#This Row],[2050_BUILDINGS]]/Table1[[#This Row],[2020_BUILDINGS]])-1</f>
        <v>0.32879072642814045</v>
      </c>
      <c r="AI426" s="1">
        <f>(Table1[[#This Row],[2050_DWELLINGS]]/Table1[[#This Row],[2020_DWELLINGS]])-1</f>
        <v>0.26161254927459665</v>
      </c>
      <c r="AJ426" s="1">
        <f>(Table1[[#This Row],[2050_OCCUPANTS]]/Table1[[#This Row],[2020_OCCUPANTS]])-1</f>
        <v>0.25202734068789301</v>
      </c>
      <c r="AK426" s="1">
        <f>(Table1[[#This Row],[2050_TOTAL_REPL_COST_USD]]/Table1[[#This Row],[2020_TOTAL_REPL_COST_USD]])-1</f>
        <v>0.39041554319720184</v>
      </c>
      <c r="AL426"/>
      <c r="AM426"/>
    </row>
    <row r="427" spans="1:39" x14ac:dyDescent="0.2">
      <c r="A427" t="s">
        <v>376</v>
      </c>
      <c r="B427" t="s">
        <v>477</v>
      </c>
      <c r="C427" t="s">
        <v>485</v>
      </c>
      <c r="D427" t="s">
        <v>1685</v>
      </c>
      <c r="E427" t="s">
        <v>1406</v>
      </c>
      <c r="F427" s="2">
        <v>672380</v>
      </c>
      <c r="G427" s="2">
        <v>715411</v>
      </c>
      <c r="H427" s="2">
        <v>756513</v>
      </c>
      <c r="I427" s="2">
        <v>793990</v>
      </c>
      <c r="J427" s="2">
        <v>830651</v>
      </c>
      <c r="K427" s="2">
        <v>863605</v>
      </c>
      <c r="L427" s="2">
        <v>893017</v>
      </c>
      <c r="M427" s="2">
        <v>749729</v>
      </c>
      <c r="N427" s="2">
        <v>793583</v>
      </c>
      <c r="O427" s="2">
        <v>833389</v>
      </c>
      <c r="P427" s="2">
        <v>867123</v>
      </c>
      <c r="Q427" s="2">
        <v>898821</v>
      </c>
      <c r="R427" s="2">
        <v>924415</v>
      </c>
      <c r="S427" s="2">
        <v>945866</v>
      </c>
      <c r="T427" s="2">
        <v>2986237</v>
      </c>
      <c r="U427" s="2">
        <v>3156180</v>
      </c>
      <c r="V427" s="2">
        <v>3309946</v>
      </c>
      <c r="W427" s="2">
        <v>3439431</v>
      </c>
      <c r="X427" s="2">
        <v>3560823</v>
      </c>
      <c r="Y427" s="2">
        <v>3657936</v>
      </c>
      <c r="Z427" s="2">
        <v>3738866</v>
      </c>
      <c r="AA427" s="2">
        <v>21269332803</v>
      </c>
      <c r="AB427" s="2">
        <v>22868835409</v>
      </c>
      <c r="AC427" s="2">
        <v>24397159650</v>
      </c>
      <c r="AD427" s="2">
        <v>25789025174</v>
      </c>
      <c r="AE427" s="2">
        <v>27151601649</v>
      </c>
      <c r="AF427" s="2">
        <v>28376513009</v>
      </c>
      <c r="AG427" s="2">
        <v>29469523206</v>
      </c>
      <c r="AH427" s="1">
        <f>(Table1[[#This Row],[2050_BUILDINGS]]/Table1[[#This Row],[2020_BUILDINGS]])-1</f>
        <v>0.32814331181772216</v>
      </c>
      <c r="AI427" s="1">
        <f>(Table1[[#This Row],[2050_DWELLINGS]]/Table1[[#This Row],[2020_DWELLINGS]])-1</f>
        <v>0.26161052860433576</v>
      </c>
      <c r="AJ427" s="1">
        <f>(Table1[[#This Row],[2050_OCCUPANTS]]/Table1[[#This Row],[2020_OCCUPANTS]])-1</f>
        <v>0.25203257477554519</v>
      </c>
      <c r="AK427" s="1">
        <f>(Table1[[#This Row],[2050_TOTAL_REPL_COST_USD]]/Table1[[#This Row],[2020_TOTAL_REPL_COST_USD]])-1</f>
        <v>0.38554055639410456</v>
      </c>
      <c r="AL427"/>
      <c r="AM427"/>
    </row>
    <row r="428" spans="1:39" x14ac:dyDescent="0.2">
      <c r="A428" t="s">
        <v>376</v>
      </c>
      <c r="B428" t="s">
        <v>477</v>
      </c>
      <c r="C428" t="s">
        <v>486</v>
      </c>
      <c r="D428" t="s">
        <v>1686</v>
      </c>
      <c r="E428" t="s">
        <v>1406</v>
      </c>
      <c r="F428" s="2">
        <v>75081</v>
      </c>
      <c r="G428" s="2">
        <v>79895</v>
      </c>
      <c r="H428" s="2">
        <v>84493</v>
      </c>
      <c r="I428" s="2">
        <v>88661</v>
      </c>
      <c r="J428" s="2">
        <v>92766</v>
      </c>
      <c r="K428" s="2">
        <v>96440</v>
      </c>
      <c r="L428" s="2">
        <v>99728</v>
      </c>
      <c r="M428" s="2">
        <v>83492</v>
      </c>
      <c r="N428" s="2">
        <v>88365</v>
      </c>
      <c r="O428" s="2">
        <v>92819</v>
      </c>
      <c r="P428" s="2">
        <v>96563</v>
      </c>
      <c r="Q428" s="2">
        <v>100101</v>
      </c>
      <c r="R428" s="2">
        <v>102934</v>
      </c>
      <c r="S428" s="2">
        <v>105331</v>
      </c>
      <c r="T428" s="2">
        <v>332586</v>
      </c>
      <c r="U428" s="2">
        <v>351520</v>
      </c>
      <c r="V428" s="2">
        <v>368637</v>
      </c>
      <c r="W428" s="2">
        <v>383059</v>
      </c>
      <c r="X428" s="2">
        <v>396577</v>
      </c>
      <c r="Y428" s="2">
        <v>407389</v>
      </c>
      <c r="Z428" s="2">
        <v>416406</v>
      </c>
      <c r="AA428" s="2">
        <v>2320965983</v>
      </c>
      <c r="AB428" s="2">
        <v>2496829485</v>
      </c>
      <c r="AC428" s="2">
        <v>2664866989</v>
      </c>
      <c r="AD428" s="2">
        <v>2817901022</v>
      </c>
      <c r="AE428" s="2">
        <v>2967714765</v>
      </c>
      <c r="AF428" s="2">
        <v>3102392371</v>
      </c>
      <c r="AG428" s="2">
        <v>3222567604</v>
      </c>
      <c r="AH428" s="1">
        <f>(Table1[[#This Row],[2050_BUILDINGS]]/Table1[[#This Row],[2020_BUILDINGS]])-1</f>
        <v>0.32827213276328226</v>
      </c>
      <c r="AI428" s="1">
        <f>(Table1[[#This Row],[2050_DWELLINGS]]/Table1[[#This Row],[2020_DWELLINGS]])-1</f>
        <v>0.26156997077564315</v>
      </c>
      <c r="AJ428" s="1">
        <f>(Table1[[#This Row],[2050_OCCUPANTS]]/Table1[[#This Row],[2020_OCCUPANTS]])-1</f>
        <v>0.25202504013999394</v>
      </c>
      <c r="AK428" s="1">
        <f>(Table1[[#This Row],[2050_TOTAL_REPL_COST_USD]]/Table1[[#This Row],[2020_TOTAL_REPL_COST_USD]])-1</f>
        <v>0.38845964464960447</v>
      </c>
      <c r="AL428"/>
      <c r="AM428"/>
    </row>
    <row r="429" spans="1:39" x14ac:dyDescent="0.2">
      <c r="A429" t="s">
        <v>376</v>
      </c>
      <c r="B429" t="s">
        <v>477</v>
      </c>
      <c r="C429" t="s">
        <v>487</v>
      </c>
      <c r="D429" t="s">
        <v>1687</v>
      </c>
      <c r="E429" t="s">
        <v>1406</v>
      </c>
      <c r="F429" s="2">
        <v>1730345</v>
      </c>
      <c r="G429" s="2">
        <v>1841385</v>
      </c>
      <c r="H429" s="2">
        <v>1947496</v>
      </c>
      <c r="I429" s="2">
        <v>2044095</v>
      </c>
      <c r="J429" s="2">
        <v>2138682</v>
      </c>
      <c r="K429" s="2">
        <v>2223727</v>
      </c>
      <c r="L429" s="2">
        <v>2299598</v>
      </c>
      <c r="M429" s="2">
        <v>1934423</v>
      </c>
      <c r="N429" s="2">
        <v>2047594</v>
      </c>
      <c r="O429" s="2">
        <v>2150356</v>
      </c>
      <c r="P429" s="2">
        <v>2237338</v>
      </c>
      <c r="Q429" s="2">
        <v>2319127</v>
      </c>
      <c r="R429" s="2">
        <v>2385175</v>
      </c>
      <c r="S429" s="2">
        <v>2440501</v>
      </c>
      <c r="T429" s="2">
        <v>7705109</v>
      </c>
      <c r="U429" s="2">
        <v>8143603</v>
      </c>
      <c r="V429" s="2">
        <v>8540344</v>
      </c>
      <c r="W429" s="2">
        <v>8874441</v>
      </c>
      <c r="X429" s="2">
        <v>9187670</v>
      </c>
      <c r="Y429" s="2">
        <v>9438233</v>
      </c>
      <c r="Z429" s="2">
        <v>9647046</v>
      </c>
      <c r="AA429" s="2">
        <v>55578074965</v>
      </c>
      <c r="AB429" s="2">
        <v>59710189844</v>
      </c>
      <c r="AC429" s="2">
        <v>63658424314</v>
      </c>
      <c r="AD429" s="2">
        <v>67254134759</v>
      </c>
      <c r="AE429" s="2">
        <v>70774180662</v>
      </c>
      <c r="AF429" s="2">
        <v>73938585925</v>
      </c>
      <c r="AG429" s="2">
        <v>76762241051</v>
      </c>
      <c r="AH429" s="1">
        <f>(Table1[[#This Row],[2050_BUILDINGS]]/Table1[[#This Row],[2020_BUILDINGS]])-1</f>
        <v>0.32898237056771906</v>
      </c>
      <c r="AI429" s="1">
        <f>(Table1[[#This Row],[2050_DWELLINGS]]/Table1[[#This Row],[2020_DWELLINGS]])-1</f>
        <v>0.26161702998775338</v>
      </c>
      <c r="AJ429" s="1">
        <f>(Table1[[#This Row],[2050_OCCUPANTS]]/Table1[[#This Row],[2020_OCCUPANTS]])-1</f>
        <v>0.25203238526541294</v>
      </c>
      <c r="AK429" s="1">
        <f>(Table1[[#This Row],[2050_TOTAL_REPL_COST_USD]]/Table1[[#This Row],[2020_TOTAL_REPL_COST_USD]])-1</f>
        <v>0.38116048638497491</v>
      </c>
      <c r="AL429"/>
      <c r="AM429"/>
    </row>
    <row r="430" spans="1:39" x14ac:dyDescent="0.2">
      <c r="A430" t="s">
        <v>376</v>
      </c>
      <c r="B430" t="s">
        <v>477</v>
      </c>
      <c r="C430" t="s">
        <v>488</v>
      </c>
      <c r="D430" t="s">
        <v>1688</v>
      </c>
      <c r="E430" t="s">
        <v>1406</v>
      </c>
      <c r="F430" s="2">
        <v>1131064</v>
      </c>
      <c r="G430" s="2">
        <v>1203655</v>
      </c>
      <c r="H430" s="2">
        <v>1273034</v>
      </c>
      <c r="I430" s="2">
        <v>1336226</v>
      </c>
      <c r="J430" s="2">
        <v>1398072</v>
      </c>
      <c r="K430" s="2">
        <v>1453685</v>
      </c>
      <c r="L430" s="2">
        <v>1503279</v>
      </c>
      <c r="M430" s="2">
        <v>1254084</v>
      </c>
      <c r="N430" s="2">
        <v>1327460</v>
      </c>
      <c r="O430" s="2">
        <v>1394063</v>
      </c>
      <c r="P430" s="2">
        <v>1450479</v>
      </c>
      <c r="Q430" s="2">
        <v>1503525</v>
      </c>
      <c r="R430" s="2">
        <v>1546316</v>
      </c>
      <c r="S430" s="2">
        <v>1582183</v>
      </c>
      <c r="T430" s="2">
        <v>4995266</v>
      </c>
      <c r="U430" s="2">
        <v>5279559</v>
      </c>
      <c r="V430" s="2">
        <v>5536766</v>
      </c>
      <c r="W430" s="2">
        <v>5753366</v>
      </c>
      <c r="X430" s="2">
        <v>5956419</v>
      </c>
      <c r="Y430" s="2">
        <v>6118868</v>
      </c>
      <c r="Z430" s="2">
        <v>6254245</v>
      </c>
      <c r="AA430" s="2">
        <v>34461090722</v>
      </c>
      <c r="AB430" s="2">
        <v>37048964158</v>
      </c>
      <c r="AC430" s="2">
        <v>39521676409</v>
      </c>
      <c r="AD430" s="2">
        <v>41773608834</v>
      </c>
      <c r="AE430" s="2">
        <v>43978153863</v>
      </c>
      <c r="AF430" s="2">
        <v>45959967181</v>
      </c>
      <c r="AG430" s="2">
        <v>47728374468</v>
      </c>
      <c r="AH430" s="1">
        <f>(Table1[[#This Row],[2050_BUILDINGS]]/Table1[[#This Row],[2020_BUILDINGS]])-1</f>
        <v>0.32908394219955728</v>
      </c>
      <c r="AI430" s="1">
        <f>(Table1[[#This Row],[2050_DWELLINGS]]/Table1[[#This Row],[2020_DWELLINGS]])-1</f>
        <v>0.26162442069271274</v>
      </c>
      <c r="AJ430" s="1">
        <f>(Table1[[#This Row],[2050_OCCUPANTS]]/Table1[[#This Row],[2020_OCCUPANTS]])-1</f>
        <v>0.25203442619472116</v>
      </c>
      <c r="AK430" s="1">
        <f>(Table1[[#This Row],[2050_TOTAL_REPL_COST_USD]]/Table1[[#This Row],[2020_TOTAL_REPL_COST_USD]])-1</f>
        <v>0.38499314641629012</v>
      </c>
      <c r="AL430"/>
      <c r="AM430"/>
    </row>
    <row r="431" spans="1:39" x14ac:dyDescent="0.2">
      <c r="A431" t="s">
        <v>376</v>
      </c>
      <c r="B431" t="s">
        <v>477</v>
      </c>
      <c r="C431" t="s">
        <v>489</v>
      </c>
      <c r="D431" t="s">
        <v>1689</v>
      </c>
      <c r="E431" t="s">
        <v>1406</v>
      </c>
      <c r="F431" s="2">
        <v>38360</v>
      </c>
      <c r="G431" s="2">
        <v>40809</v>
      </c>
      <c r="H431" s="2">
        <v>43150</v>
      </c>
      <c r="I431" s="2">
        <v>45299</v>
      </c>
      <c r="J431" s="2">
        <v>47396</v>
      </c>
      <c r="K431" s="2">
        <v>49264</v>
      </c>
      <c r="L431" s="2">
        <v>50957</v>
      </c>
      <c r="M431" s="2">
        <v>42809</v>
      </c>
      <c r="N431" s="2">
        <v>45303</v>
      </c>
      <c r="O431" s="2">
        <v>47560</v>
      </c>
      <c r="P431" s="2">
        <v>49507</v>
      </c>
      <c r="Q431" s="2">
        <v>51316</v>
      </c>
      <c r="R431" s="2">
        <v>52771</v>
      </c>
      <c r="S431" s="2">
        <v>54011</v>
      </c>
      <c r="T431" s="2">
        <v>170492</v>
      </c>
      <c r="U431" s="2">
        <v>180205</v>
      </c>
      <c r="V431" s="2">
        <v>188980</v>
      </c>
      <c r="W431" s="2">
        <v>196365</v>
      </c>
      <c r="X431" s="2">
        <v>203307</v>
      </c>
      <c r="Y431" s="2">
        <v>208848</v>
      </c>
      <c r="Z431" s="2">
        <v>213463</v>
      </c>
      <c r="AA431" s="2">
        <v>1231267044</v>
      </c>
      <c r="AB431" s="2">
        <v>1322731805</v>
      </c>
      <c r="AC431" s="2">
        <v>1410126346</v>
      </c>
      <c r="AD431" s="2">
        <v>1489717761</v>
      </c>
      <c r="AE431" s="2">
        <v>1567634324</v>
      </c>
      <c r="AF431" s="2">
        <v>1637678737</v>
      </c>
      <c r="AG431" s="2">
        <v>1700180606</v>
      </c>
      <c r="AH431" s="1">
        <f>(Table1[[#This Row],[2050_BUILDINGS]]/Table1[[#This Row],[2020_BUILDINGS]])-1</f>
        <v>0.32838894681960373</v>
      </c>
      <c r="AI431" s="1">
        <f>(Table1[[#This Row],[2050_DWELLINGS]]/Table1[[#This Row],[2020_DWELLINGS]])-1</f>
        <v>0.26167394706720559</v>
      </c>
      <c r="AJ431" s="1">
        <f>(Table1[[#This Row],[2050_OCCUPANTS]]/Table1[[#This Row],[2020_OCCUPANTS]])-1</f>
        <v>0.25204115149097905</v>
      </c>
      <c r="AK431" s="1">
        <f>(Table1[[#This Row],[2050_TOTAL_REPL_COST_USD]]/Table1[[#This Row],[2020_TOTAL_REPL_COST_USD]])-1</f>
        <v>0.38083823024828733</v>
      </c>
      <c r="AL431"/>
      <c r="AM431"/>
    </row>
    <row r="432" spans="1:39" x14ac:dyDescent="0.2">
      <c r="A432" t="s">
        <v>145</v>
      </c>
      <c r="B432" t="s">
        <v>224</v>
      </c>
      <c r="C432" t="s">
        <v>225</v>
      </c>
      <c r="D432" t="s">
        <v>1690</v>
      </c>
      <c r="E432" t="s">
        <v>1406</v>
      </c>
      <c r="F432" s="2">
        <v>227975</v>
      </c>
      <c r="G432" s="2">
        <v>259999</v>
      </c>
      <c r="H432" s="2">
        <v>294658</v>
      </c>
      <c r="I432" s="2">
        <v>331165</v>
      </c>
      <c r="J432" s="2">
        <v>370323</v>
      </c>
      <c r="K432" s="2">
        <v>410531</v>
      </c>
      <c r="L432" s="2">
        <v>451761</v>
      </c>
      <c r="M432" s="2">
        <v>240785</v>
      </c>
      <c r="N432" s="2">
        <v>274831</v>
      </c>
      <c r="O432" s="2">
        <v>311705</v>
      </c>
      <c r="P432" s="2">
        <v>350582</v>
      </c>
      <c r="Q432" s="2">
        <v>392308</v>
      </c>
      <c r="R432" s="2">
        <v>435225</v>
      </c>
      <c r="S432" s="2">
        <v>479272</v>
      </c>
      <c r="T432" s="2">
        <v>994713</v>
      </c>
      <c r="U432" s="2">
        <v>1131168</v>
      </c>
      <c r="V432" s="2">
        <v>1278400</v>
      </c>
      <c r="W432" s="2">
        <v>1432812</v>
      </c>
      <c r="X432" s="2">
        <v>1598004</v>
      </c>
      <c r="Y432" s="2">
        <v>1766778</v>
      </c>
      <c r="Z432" s="2">
        <v>1939146</v>
      </c>
      <c r="AA432" s="2">
        <v>4163454793</v>
      </c>
      <c r="AB432" s="2">
        <v>4788238430</v>
      </c>
      <c r="AC432" s="2">
        <v>5470290402</v>
      </c>
      <c r="AD432" s="2">
        <v>6196953429</v>
      </c>
      <c r="AE432" s="2">
        <v>6980459184</v>
      </c>
      <c r="AF432" s="2">
        <v>7796549625</v>
      </c>
      <c r="AG432" s="2">
        <v>8641003945</v>
      </c>
      <c r="AH432" s="1">
        <f>(Table1[[#This Row],[2050_BUILDINGS]]/Table1[[#This Row],[2020_BUILDINGS]])-1</f>
        <v>0.9816251781993639</v>
      </c>
      <c r="AI432" s="1">
        <f>(Table1[[#This Row],[2050_DWELLINGS]]/Table1[[#This Row],[2020_DWELLINGS]])-1</f>
        <v>0.99045621612641987</v>
      </c>
      <c r="AJ432" s="1">
        <f>(Table1[[#This Row],[2050_OCCUPANTS]]/Table1[[#This Row],[2020_OCCUPANTS]])-1</f>
        <v>0.94945275672480411</v>
      </c>
      <c r="AK432" s="1">
        <f>(Table1[[#This Row],[2050_TOTAL_REPL_COST_USD]]/Table1[[#This Row],[2020_TOTAL_REPL_COST_USD]])-1</f>
        <v>1.0754407996762896</v>
      </c>
      <c r="AL432"/>
      <c r="AM432"/>
    </row>
    <row r="433" spans="1:39" x14ac:dyDescent="0.2">
      <c r="A433" t="s">
        <v>145</v>
      </c>
      <c r="B433" t="s">
        <v>224</v>
      </c>
      <c r="C433" t="s">
        <v>226</v>
      </c>
      <c r="D433" t="s">
        <v>1691</v>
      </c>
      <c r="E433" t="s">
        <v>1406</v>
      </c>
      <c r="F433" s="2">
        <v>262547</v>
      </c>
      <c r="G433" s="2">
        <v>299434</v>
      </c>
      <c r="H433" s="2">
        <v>339361</v>
      </c>
      <c r="I433" s="2">
        <v>381408</v>
      </c>
      <c r="J433" s="2">
        <v>426507</v>
      </c>
      <c r="K433" s="2">
        <v>472810</v>
      </c>
      <c r="L433" s="2">
        <v>520289</v>
      </c>
      <c r="M433" s="2">
        <v>277309</v>
      </c>
      <c r="N433" s="2">
        <v>316503</v>
      </c>
      <c r="O433" s="2">
        <v>358996</v>
      </c>
      <c r="P433" s="2">
        <v>403771</v>
      </c>
      <c r="Q433" s="2">
        <v>451830</v>
      </c>
      <c r="R433" s="2">
        <v>501249</v>
      </c>
      <c r="S433" s="2">
        <v>551962</v>
      </c>
      <c r="T433" s="2">
        <v>1145596</v>
      </c>
      <c r="U433" s="2">
        <v>1302759</v>
      </c>
      <c r="V433" s="2">
        <v>1472321</v>
      </c>
      <c r="W433" s="2">
        <v>1650159</v>
      </c>
      <c r="X433" s="2">
        <v>1840406</v>
      </c>
      <c r="Y433" s="2">
        <v>2034784</v>
      </c>
      <c r="Z433" s="2">
        <v>2233299</v>
      </c>
      <c r="AA433" s="2">
        <v>4795021506</v>
      </c>
      <c r="AB433" s="2">
        <v>5514580432</v>
      </c>
      <c r="AC433" s="2">
        <v>6300094872</v>
      </c>
      <c r="AD433" s="2">
        <v>7136987565</v>
      </c>
      <c r="AE433" s="2">
        <v>8039345626</v>
      </c>
      <c r="AF433" s="2">
        <v>8979231231</v>
      </c>
      <c r="AG433" s="2">
        <v>9951783308</v>
      </c>
      <c r="AH433" s="1">
        <f>(Table1[[#This Row],[2050_BUILDINGS]]/Table1[[#This Row],[2020_BUILDINGS]])-1</f>
        <v>0.98169851493256455</v>
      </c>
      <c r="AI433" s="1">
        <f>(Table1[[#This Row],[2050_DWELLINGS]]/Table1[[#This Row],[2020_DWELLINGS]])-1</f>
        <v>0.99042223656642947</v>
      </c>
      <c r="AJ433" s="1">
        <f>(Table1[[#This Row],[2050_OCCUPANTS]]/Table1[[#This Row],[2020_OCCUPANTS]])-1</f>
        <v>0.94946473276792176</v>
      </c>
      <c r="AK433" s="1">
        <f>(Table1[[#This Row],[2050_TOTAL_REPL_COST_USD]]/Table1[[#This Row],[2020_TOTAL_REPL_COST_USD]])-1</f>
        <v>1.0754408078352422</v>
      </c>
      <c r="AL433"/>
      <c r="AM433"/>
    </row>
    <row r="434" spans="1:39" x14ac:dyDescent="0.2">
      <c r="A434" t="s">
        <v>145</v>
      </c>
      <c r="B434" t="s">
        <v>224</v>
      </c>
      <c r="C434" t="s">
        <v>227</v>
      </c>
      <c r="D434" t="s">
        <v>1692</v>
      </c>
      <c r="E434" t="s">
        <v>1406</v>
      </c>
      <c r="F434" s="2">
        <v>371617</v>
      </c>
      <c r="G434" s="2">
        <v>423814</v>
      </c>
      <c r="H434" s="2">
        <v>480324</v>
      </c>
      <c r="I434" s="2">
        <v>539849</v>
      </c>
      <c r="J434" s="2">
        <v>603656</v>
      </c>
      <c r="K434" s="2">
        <v>669207</v>
      </c>
      <c r="L434" s="2">
        <v>736403</v>
      </c>
      <c r="M434" s="2">
        <v>392503</v>
      </c>
      <c r="N434" s="2">
        <v>447987</v>
      </c>
      <c r="O434" s="2">
        <v>508102</v>
      </c>
      <c r="P434" s="2">
        <v>571500</v>
      </c>
      <c r="Q434" s="2">
        <v>639500</v>
      </c>
      <c r="R434" s="2">
        <v>709459</v>
      </c>
      <c r="S434" s="2">
        <v>781241</v>
      </c>
      <c r="T434" s="2">
        <v>1621456</v>
      </c>
      <c r="U434" s="2">
        <v>1843888</v>
      </c>
      <c r="V434" s="2">
        <v>2083887</v>
      </c>
      <c r="W434" s="2">
        <v>2335590</v>
      </c>
      <c r="X434" s="2">
        <v>2604858</v>
      </c>
      <c r="Y434" s="2">
        <v>2879975</v>
      </c>
      <c r="Z434" s="2">
        <v>3160949</v>
      </c>
      <c r="AA434" s="2">
        <v>6786746828</v>
      </c>
      <c r="AB434" s="2">
        <v>7805191519</v>
      </c>
      <c r="AC434" s="2">
        <v>8916987924</v>
      </c>
      <c r="AD434" s="2">
        <v>10101503722</v>
      </c>
      <c r="AE434" s="2">
        <v>11378677509</v>
      </c>
      <c r="AF434" s="2">
        <v>12708966777</v>
      </c>
      <c r="AG434" s="2">
        <v>14085491292</v>
      </c>
      <c r="AH434" s="1">
        <f>(Table1[[#This Row],[2050_BUILDINGS]]/Table1[[#This Row],[2020_BUILDINGS]])-1</f>
        <v>0.98161817139689522</v>
      </c>
      <c r="AI434" s="1">
        <f>(Table1[[#This Row],[2050_DWELLINGS]]/Table1[[#This Row],[2020_DWELLINGS]])-1</f>
        <v>0.99040771662891758</v>
      </c>
      <c r="AJ434" s="1">
        <f>(Table1[[#This Row],[2050_OCCUPANTS]]/Table1[[#This Row],[2020_OCCUPANTS]])-1</f>
        <v>0.94945098726083232</v>
      </c>
      <c r="AK434" s="1">
        <f>(Table1[[#This Row],[2050_TOTAL_REPL_COST_USD]]/Table1[[#This Row],[2020_TOTAL_REPL_COST_USD]])-1</f>
        <v>1.0754408038159986</v>
      </c>
      <c r="AL434"/>
      <c r="AM434"/>
    </row>
    <row r="435" spans="1:39" x14ac:dyDescent="0.2">
      <c r="A435" t="s">
        <v>145</v>
      </c>
      <c r="B435" t="s">
        <v>224</v>
      </c>
      <c r="C435" t="s">
        <v>228</v>
      </c>
      <c r="D435" t="s">
        <v>1693</v>
      </c>
      <c r="E435" t="s">
        <v>1406</v>
      </c>
      <c r="F435" s="2">
        <v>177399</v>
      </c>
      <c r="G435" s="2">
        <v>202310</v>
      </c>
      <c r="H435" s="2">
        <v>229299</v>
      </c>
      <c r="I435" s="2">
        <v>257712</v>
      </c>
      <c r="J435" s="2">
        <v>288165</v>
      </c>
      <c r="K435" s="2">
        <v>319463</v>
      </c>
      <c r="L435" s="2">
        <v>351535</v>
      </c>
      <c r="M435" s="2">
        <v>187364</v>
      </c>
      <c r="N435" s="2">
        <v>213853</v>
      </c>
      <c r="O435" s="2">
        <v>242558</v>
      </c>
      <c r="P435" s="2">
        <v>272820</v>
      </c>
      <c r="Q435" s="2">
        <v>305279</v>
      </c>
      <c r="R435" s="2">
        <v>338675</v>
      </c>
      <c r="S435" s="2">
        <v>372947</v>
      </c>
      <c r="T435" s="2">
        <v>774037</v>
      </c>
      <c r="U435" s="2">
        <v>880217</v>
      </c>
      <c r="V435" s="2">
        <v>994788</v>
      </c>
      <c r="W435" s="2">
        <v>1114943</v>
      </c>
      <c r="X435" s="2">
        <v>1243487</v>
      </c>
      <c r="Y435" s="2">
        <v>1374815</v>
      </c>
      <c r="Z435" s="2">
        <v>1508946</v>
      </c>
      <c r="AA435" s="2">
        <v>3239798728</v>
      </c>
      <c r="AB435" s="2">
        <v>3725975072</v>
      </c>
      <c r="AC435" s="2">
        <v>4256714848</v>
      </c>
      <c r="AD435" s="2">
        <v>4822168805</v>
      </c>
      <c r="AE435" s="2">
        <v>5431855023</v>
      </c>
      <c r="AF435" s="2">
        <v>6066897058</v>
      </c>
      <c r="AG435" s="2">
        <v>6724010463</v>
      </c>
      <c r="AH435" s="1">
        <f>(Table1[[#This Row],[2050_BUILDINGS]]/Table1[[#This Row],[2020_BUILDINGS]])-1</f>
        <v>0.98160643521102142</v>
      </c>
      <c r="AI435" s="1">
        <f>(Table1[[#This Row],[2050_DWELLINGS]]/Table1[[#This Row],[2020_DWELLINGS]])-1</f>
        <v>0.99049443863282161</v>
      </c>
      <c r="AJ435" s="1">
        <f>(Table1[[#This Row],[2050_OCCUPANTS]]/Table1[[#This Row],[2020_OCCUPANTS]])-1</f>
        <v>0.9494494449231754</v>
      </c>
      <c r="AK435" s="1">
        <f>(Table1[[#This Row],[2050_TOTAL_REPL_COST_USD]]/Table1[[#This Row],[2020_TOTAL_REPL_COST_USD]])-1</f>
        <v>1.0754407997285935</v>
      </c>
      <c r="AL435"/>
      <c r="AM435"/>
    </row>
    <row r="436" spans="1:39" x14ac:dyDescent="0.2">
      <c r="A436" t="s">
        <v>145</v>
      </c>
      <c r="B436" t="s">
        <v>224</v>
      </c>
      <c r="C436" t="s">
        <v>229</v>
      </c>
      <c r="D436" t="s">
        <v>1694</v>
      </c>
      <c r="E436" t="s">
        <v>1406</v>
      </c>
      <c r="F436" s="2">
        <v>279053</v>
      </c>
      <c r="G436" s="2">
        <v>318242</v>
      </c>
      <c r="H436" s="2">
        <v>360686</v>
      </c>
      <c r="I436" s="2">
        <v>405373</v>
      </c>
      <c r="J436" s="2">
        <v>453303</v>
      </c>
      <c r="K436" s="2">
        <v>502526</v>
      </c>
      <c r="L436" s="2">
        <v>552979</v>
      </c>
      <c r="M436" s="2">
        <v>294740</v>
      </c>
      <c r="N436" s="2">
        <v>336385</v>
      </c>
      <c r="O436" s="2">
        <v>381543</v>
      </c>
      <c r="P436" s="2">
        <v>429135</v>
      </c>
      <c r="Q436" s="2">
        <v>480209</v>
      </c>
      <c r="R436" s="2">
        <v>532758</v>
      </c>
      <c r="S436" s="2">
        <v>586661</v>
      </c>
      <c r="T436" s="2">
        <v>1217584</v>
      </c>
      <c r="U436" s="2">
        <v>1384620</v>
      </c>
      <c r="V436" s="2">
        <v>1564847</v>
      </c>
      <c r="W436" s="2">
        <v>1753858</v>
      </c>
      <c r="X436" s="2">
        <v>1956048</v>
      </c>
      <c r="Y436" s="2">
        <v>2162643</v>
      </c>
      <c r="Z436" s="2">
        <v>2373634</v>
      </c>
      <c r="AA436" s="2">
        <v>5096334077</v>
      </c>
      <c r="AB436" s="2">
        <v>5861109090</v>
      </c>
      <c r="AC436" s="2">
        <v>6695984177</v>
      </c>
      <c r="AD436" s="2">
        <v>7585466052</v>
      </c>
      <c r="AE436" s="2">
        <v>8544527060</v>
      </c>
      <c r="AF436" s="2">
        <v>9543473779</v>
      </c>
      <c r="AG436" s="2">
        <v>10577139694</v>
      </c>
      <c r="AH436" s="1">
        <f>(Table1[[#This Row],[2050_BUILDINGS]]/Table1[[#This Row],[2020_BUILDINGS]])-1</f>
        <v>0.98162714609769464</v>
      </c>
      <c r="AI436" s="1">
        <f>(Table1[[#This Row],[2050_DWELLINGS]]/Table1[[#This Row],[2020_DWELLINGS]])-1</f>
        <v>0.99043563818959091</v>
      </c>
      <c r="AJ436" s="1">
        <f>(Table1[[#This Row],[2050_OCCUPANTS]]/Table1[[#This Row],[2020_OCCUPANTS]])-1</f>
        <v>0.94946221369531791</v>
      </c>
      <c r="AK436" s="1">
        <f>(Table1[[#This Row],[2050_TOTAL_REPL_COST_USD]]/Table1[[#This Row],[2020_TOTAL_REPL_COST_USD]])-1</f>
        <v>1.0754408039565417</v>
      </c>
      <c r="AL436"/>
      <c r="AM436"/>
    </row>
    <row r="437" spans="1:39" x14ac:dyDescent="0.2">
      <c r="A437" t="s">
        <v>145</v>
      </c>
      <c r="B437" t="s">
        <v>224</v>
      </c>
      <c r="C437" t="s">
        <v>230</v>
      </c>
      <c r="D437" t="s">
        <v>1695</v>
      </c>
      <c r="E437" t="s">
        <v>1406</v>
      </c>
      <c r="F437" s="2">
        <v>79900</v>
      </c>
      <c r="G437" s="2">
        <v>91132</v>
      </c>
      <c r="H437" s="2">
        <v>103273</v>
      </c>
      <c r="I437" s="2">
        <v>116074</v>
      </c>
      <c r="J437" s="2">
        <v>129799</v>
      </c>
      <c r="K437" s="2">
        <v>143900</v>
      </c>
      <c r="L437" s="2">
        <v>158352</v>
      </c>
      <c r="M437" s="2">
        <v>84394</v>
      </c>
      <c r="N437" s="2">
        <v>96330</v>
      </c>
      <c r="O437" s="2">
        <v>109246</v>
      </c>
      <c r="P437" s="2">
        <v>122884</v>
      </c>
      <c r="Q437" s="2">
        <v>137505</v>
      </c>
      <c r="R437" s="2">
        <v>152558</v>
      </c>
      <c r="S437" s="2">
        <v>167993</v>
      </c>
      <c r="T437" s="2">
        <v>348668</v>
      </c>
      <c r="U437" s="2">
        <v>396503</v>
      </c>
      <c r="V437" s="2">
        <v>448109</v>
      </c>
      <c r="W437" s="2">
        <v>502231</v>
      </c>
      <c r="X437" s="2">
        <v>560129</v>
      </c>
      <c r="Y437" s="2">
        <v>619287</v>
      </c>
      <c r="Z437" s="2">
        <v>679710</v>
      </c>
      <c r="AA437" s="2">
        <v>1459374739</v>
      </c>
      <c r="AB437" s="2">
        <v>1678373989</v>
      </c>
      <c r="AC437" s="2">
        <v>1917446933</v>
      </c>
      <c r="AD437" s="2">
        <v>2172156954</v>
      </c>
      <c r="AE437" s="2">
        <v>2446791510</v>
      </c>
      <c r="AF437" s="2">
        <v>2732847644</v>
      </c>
      <c r="AG437" s="2">
        <v>3028845875</v>
      </c>
      <c r="AH437" s="1">
        <f>(Table1[[#This Row],[2050_BUILDINGS]]/Table1[[#This Row],[2020_BUILDINGS]])-1</f>
        <v>0.98187734668335414</v>
      </c>
      <c r="AI437" s="1">
        <f>(Table1[[#This Row],[2050_DWELLINGS]]/Table1[[#This Row],[2020_DWELLINGS]])-1</f>
        <v>0.99057989904495569</v>
      </c>
      <c r="AJ437" s="1">
        <f>(Table1[[#This Row],[2050_OCCUPANTS]]/Table1[[#This Row],[2020_OCCUPANTS]])-1</f>
        <v>0.94944761205502082</v>
      </c>
      <c r="AK437" s="1">
        <f>(Table1[[#This Row],[2050_TOTAL_REPL_COST_USD]]/Table1[[#This Row],[2020_TOTAL_REPL_COST_USD]])-1</f>
        <v>1.0754407994450013</v>
      </c>
      <c r="AL437"/>
      <c r="AM437"/>
    </row>
    <row r="438" spans="1:39" x14ac:dyDescent="0.2">
      <c r="A438" t="s">
        <v>145</v>
      </c>
      <c r="B438" t="s">
        <v>224</v>
      </c>
      <c r="C438" t="s">
        <v>231</v>
      </c>
      <c r="D438" t="s">
        <v>1696</v>
      </c>
      <c r="E438" t="s">
        <v>1406</v>
      </c>
      <c r="F438" s="2">
        <v>1053362</v>
      </c>
      <c r="G438" s="2">
        <v>1201332</v>
      </c>
      <c r="H438" s="2">
        <v>1361505</v>
      </c>
      <c r="I438" s="2">
        <v>1530203</v>
      </c>
      <c r="J438" s="2">
        <v>1711077</v>
      </c>
      <c r="K438" s="2">
        <v>1896905</v>
      </c>
      <c r="L438" s="2">
        <v>2087387</v>
      </c>
      <c r="M438" s="2">
        <v>1112560</v>
      </c>
      <c r="N438" s="2">
        <v>1269841</v>
      </c>
      <c r="O438" s="2">
        <v>1440242</v>
      </c>
      <c r="P438" s="2">
        <v>1619930</v>
      </c>
      <c r="Q438" s="2">
        <v>1812684</v>
      </c>
      <c r="R438" s="2">
        <v>2010996</v>
      </c>
      <c r="S438" s="2">
        <v>2214484</v>
      </c>
      <c r="T438" s="2">
        <v>4596092</v>
      </c>
      <c r="U438" s="2">
        <v>5226602</v>
      </c>
      <c r="V438" s="2">
        <v>5906894</v>
      </c>
      <c r="W438" s="2">
        <v>6620366</v>
      </c>
      <c r="X438" s="2">
        <v>7383619</v>
      </c>
      <c r="Y438" s="2">
        <v>8163465</v>
      </c>
      <c r="Z438" s="2">
        <v>8959895</v>
      </c>
      <c r="AA438" s="2">
        <v>19237422533</v>
      </c>
      <c r="AB438" s="2">
        <v>22124262321</v>
      </c>
      <c r="AC438" s="2">
        <v>25275712858</v>
      </c>
      <c r="AD438" s="2">
        <v>28633290754</v>
      </c>
      <c r="AE438" s="2">
        <v>32253512972</v>
      </c>
      <c r="AF438" s="2">
        <v>36024294076</v>
      </c>
      <c r="AG438" s="2">
        <v>39926131662</v>
      </c>
      <c r="AH438" s="1">
        <f>(Table1[[#This Row],[2050_BUILDINGS]]/Table1[[#This Row],[2020_BUILDINGS]])-1</f>
        <v>0.9816425882080424</v>
      </c>
      <c r="AI438" s="1">
        <f>(Table1[[#This Row],[2050_DWELLINGS]]/Table1[[#This Row],[2020_DWELLINGS]])-1</f>
        <v>0.99044006615373559</v>
      </c>
      <c r="AJ438" s="1">
        <f>(Table1[[#This Row],[2050_OCCUPANTS]]/Table1[[#This Row],[2020_OCCUPANTS]])-1</f>
        <v>0.94945945381424046</v>
      </c>
      <c r="AK438" s="1">
        <f>(Table1[[#This Row],[2050_TOTAL_REPL_COST_USD]]/Table1[[#This Row],[2020_TOTAL_REPL_COST_USD]])-1</f>
        <v>1.0754408026080653</v>
      </c>
      <c r="AL438"/>
      <c r="AM438"/>
    </row>
    <row r="439" spans="1:39" x14ac:dyDescent="0.2">
      <c r="A439" t="s">
        <v>145</v>
      </c>
      <c r="B439" t="s">
        <v>224</v>
      </c>
      <c r="C439" t="s">
        <v>232</v>
      </c>
      <c r="D439" t="s">
        <v>1697</v>
      </c>
      <c r="E439" t="s">
        <v>1406</v>
      </c>
      <c r="F439" s="2">
        <v>156310</v>
      </c>
      <c r="G439" s="2">
        <v>178263</v>
      </c>
      <c r="H439" s="2">
        <v>202038</v>
      </c>
      <c r="I439" s="2">
        <v>227075</v>
      </c>
      <c r="J439" s="2">
        <v>253916</v>
      </c>
      <c r="K439" s="2">
        <v>281494</v>
      </c>
      <c r="L439" s="2">
        <v>309763</v>
      </c>
      <c r="M439" s="2">
        <v>165098</v>
      </c>
      <c r="N439" s="2">
        <v>188440</v>
      </c>
      <c r="O439" s="2">
        <v>213717</v>
      </c>
      <c r="P439" s="2">
        <v>240397</v>
      </c>
      <c r="Q439" s="2">
        <v>268995</v>
      </c>
      <c r="R439" s="2">
        <v>298423</v>
      </c>
      <c r="S439" s="2">
        <v>328616</v>
      </c>
      <c r="T439" s="2">
        <v>682048</v>
      </c>
      <c r="U439" s="2">
        <v>775604</v>
      </c>
      <c r="V439" s="2">
        <v>876561</v>
      </c>
      <c r="W439" s="2">
        <v>982437</v>
      </c>
      <c r="X439" s="2">
        <v>1095698</v>
      </c>
      <c r="Y439" s="2">
        <v>1211426</v>
      </c>
      <c r="Z439" s="2">
        <v>1329616</v>
      </c>
      <c r="AA439" s="2">
        <v>2854763135</v>
      </c>
      <c r="AB439" s="2">
        <v>3283159610</v>
      </c>
      <c r="AC439" s="2">
        <v>3750823342</v>
      </c>
      <c r="AD439" s="2">
        <v>4249075613</v>
      </c>
      <c r="AE439" s="2">
        <v>4786303352</v>
      </c>
      <c r="AF439" s="2">
        <v>5345873484</v>
      </c>
      <c r="AG439" s="2">
        <v>5924891914</v>
      </c>
      <c r="AH439" s="1">
        <f>(Table1[[#This Row],[2050_BUILDINGS]]/Table1[[#This Row],[2020_BUILDINGS]])-1</f>
        <v>0.98172221866803144</v>
      </c>
      <c r="AI439" s="1">
        <f>(Table1[[#This Row],[2050_DWELLINGS]]/Table1[[#This Row],[2020_DWELLINGS]])-1</f>
        <v>0.99042992646791594</v>
      </c>
      <c r="AJ439" s="1">
        <f>(Table1[[#This Row],[2050_OCCUPANTS]]/Table1[[#This Row],[2020_OCCUPANTS]])-1</f>
        <v>0.94944637327578119</v>
      </c>
      <c r="AK439" s="1">
        <f>(Table1[[#This Row],[2050_TOTAL_REPL_COST_USD]]/Table1[[#This Row],[2020_TOTAL_REPL_COST_USD]])-1</f>
        <v>1.0754408102583266</v>
      </c>
      <c r="AL439"/>
      <c r="AM439"/>
    </row>
    <row r="440" spans="1:39" x14ac:dyDescent="0.2">
      <c r="A440" t="s">
        <v>145</v>
      </c>
      <c r="B440" t="s">
        <v>224</v>
      </c>
      <c r="C440" t="s">
        <v>233</v>
      </c>
      <c r="D440" t="s">
        <v>1698</v>
      </c>
      <c r="E440" t="s">
        <v>1406</v>
      </c>
      <c r="F440" s="2">
        <v>177428</v>
      </c>
      <c r="G440" s="2">
        <v>202343</v>
      </c>
      <c r="H440" s="2">
        <v>229331</v>
      </c>
      <c r="I440" s="2">
        <v>257751</v>
      </c>
      <c r="J440" s="2">
        <v>288203</v>
      </c>
      <c r="K440" s="2">
        <v>319506</v>
      </c>
      <c r="L440" s="2">
        <v>351582</v>
      </c>
      <c r="M440" s="2">
        <v>187393</v>
      </c>
      <c r="N440" s="2">
        <v>213885</v>
      </c>
      <c r="O440" s="2">
        <v>242591</v>
      </c>
      <c r="P440" s="2">
        <v>272857</v>
      </c>
      <c r="Q440" s="2">
        <v>305323</v>
      </c>
      <c r="R440" s="2">
        <v>338721</v>
      </c>
      <c r="S440" s="2">
        <v>372997</v>
      </c>
      <c r="T440" s="2">
        <v>774145</v>
      </c>
      <c r="U440" s="2">
        <v>880347</v>
      </c>
      <c r="V440" s="2">
        <v>994930</v>
      </c>
      <c r="W440" s="2">
        <v>1115106</v>
      </c>
      <c r="X440" s="2">
        <v>1243665</v>
      </c>
      <c r="Y440" s="2">
        <v>1375018</v>
      </c>
      <c r="Z440" s="2">
        <v>1509166</v>
      </c>
      <c r="AA440" s="2">
        <v>3240262799</v>
      </c>
      <c r="AB440" s="2">
        <v>3726508794</v>
      </c>
      <c r="AC440" s="2">
        <v>4257324601</v>
      </c>
      <c r="AD440" s="2">
        <v>4822859551</v>
      </c>
      <c r="AE440" s="2">
        <v>5432633094</v>
      </c>
      <c r="AF440" s="2">
        <v>6067766095</v>
      </c>
      <c r="AG440" s="2">
        <v>6724973629</v>
      </c>
      <c r="AH440" s="1">
        <f>(Table1[[#This Row],[2050_BUILDINGS]]/Table1[[#This Row],[2020_BUILDINGS]])-1</f>
        <v>0.98154744459724519</v>
      </c>
      <c r="AI440" s="1">
        <f>(Table1[[#This Row],[2050_DWELLINGS]]/Table1[[#This Row],[2020_DWELLINGS]])-1</f>
        <v>0.99045321863676872</v>
      </c>
      <c r="AJ440" s="1">
        <f>(Table1[[#This Row],[2050_OCCUPANTS]]/Table1[[#This Row],[2020_OCCUPANTS]])-1</f>
        <v>0.94946166415852318</v>
      </c>
      <c r="AK440" s="1">
        <f>(Table1[[#This Row],[2050_TOTAL_REPL_COST_USD]]/Table1[[#This Row],[2020_TOTAL_REPL_COST_USD]])-1</f>
        <v>1.07544080408399</v>
      </c>
      <c r="AL440"/>
      <c r="AM440"/>
    </row>
    <row r="441" spans="1:39" x14ac:dyDescent="0.2">
      <c r="A441" t="s">
        <v>145</v>
      </c>
      <c r="B441" t="s">
        <v>224</v>
      </c>
      <c r="C441" t="s">
        <v>234</v>
      </c>
      <c r="D441" t="s">
        <v>1699</v>
      </c>
      <c r="E441" t="s">
        <v>1406</v>
      </c>
      <c r="F441" s="2">
        <v>379677</v>
      </c>
      <c r="G441" s="2">
        <v>433027</v>
      </c>
      <c r="H441" s="2">
        <v>490747</v>
      </c>
      <c r="I441" s="2">
        <v>551560</v>
      </c>
      <c r="J441" s="2">
        <v>616759</v>
      </c>
      <c r="K441" s="2">
        <v>683732</v>
      </c>
      <c r="L441" s="2">
        <v>752400</v>
      </c>
      <c r="M441" s="2">
        <v>401018</v>
      </c>
      <c r="N441" s="2">
        <v>457726</v>
      </c>
      <c r="O441" s="2">
        <v>519134</v>
      </c>
      <c r="P441" s="2">
        <v>583903</v>
      </c>
      <c r="Q441" s="2">
        <v>653383</v>
      </c>
      <c r="R441" s="2">
        <v>724856</v>
      </c>
      <c r="S441" s="2">
        <v>798208</v>
      </c>
      <c r="T441" s="2">
        <v>1656660</v>
      </c>
      <c r="U441" s="2">
        <v>1883924</v>
      </c>
      <c r="V441" s="2">
        <v>2129135</v>
      </c>
      <c r="W441" s="2">
        <v>2386303</v>
      </c>
      <c r="X441" s="2">
        <v>2661418</v>
      </c>
      <c r="Y441" s="2">
        <v>2942510</v>
      </c>
      <c r="Z441" s="2">
        <v>3229589</v>
      </c>
      <c r="AA441" s="2">
        <v>6934110353</v>
      </c>
      <c r="AB441" s="2">
        <v>7974668974</v>
      </c>
      <c r="AC441" s="2">
        <v>9110606265</v>
      </c>
      <c r="AD441" s="2">
        <v>10320841969</v>
      </c>
      <c r="AE441" s="2">
        <v>11625747578</v>
      </c>
      <c r="AF441" s="2">
        <v>12984921970</v>
      </c>
      <c r="AG441" s="2">
        <v>14391335567</v>
      </c>
      <c r="AH441" s="1">
        <f>(Table1[[#This Row],[2050_BUILDINGS]]/Table1[[#This Row],[2020_BUILDINGS]])-1</f>
        <v>0.98168443176700193</v>
      </c>
      <c r="AI441" s="1">
        <f>(Table1[[#This Row],[2050_DWELLINGS]]/Table1[[#This Row],[2020_DWELLINGS]])-1</f>
        <v>0.9904542938222225</v>
      </c>
      <c r="AJ441" s="1">
        <f>(Table1[[#This Row],[2050_OCCUPANTS]]/Table1[[#This Row],[2020_OCCUPANTS]])-1</f>
        <v>0.94945794550481089</v>
      </c>
      <c r="AK441" s="1">
        <f>(Table1[[#This Row],[2050_TOTAL_REPL_COST_USD]]/Table1[[#This Row],[2020_TOTAL_REPL_COST_USD]])-1</f>
        <v>1.0754408041362766</v>
      </c>
      <c r="AL441"/>
      <c r="AM441"/>
    </row>
    <row r="442" spans="1:39" x14ac:dyDescent="0.2">
      <c r="A442" t="s">
        <v>145</v>
      </c>
      <c r="B442" t="s">
        <v>224</v>
      </c>
      <c r="C442" t="s">
        <v>235</v>
      </c>
      <c r="D442" t="s">
        <v>1700</v>
      </c>
      <c r="E442" t="s">
        <v>1406</v>
      </c>
      <c r="F442" s="2">
        <v>267254</v>
      </c>
      <c r="G442" s="2">
        <v>304802</v>
      </c>
      <c r="H442" s="2">
        <v>345433</v>
      </c>
      <c r="I442" s="2">
        <v>388234</v>
      </c>
      <c r="J442" s="2">
        <v>434132</v>
      </c>
      <c r="K442" s="2">
        <v>481268</v>
      </c>
      <c r="L442" s="2">
        <v>529596</v>
      </c>
      <c r="M442" s="2">
        <v>282279</v>
      </c>
      <c r="N442" s="2">
        <v>322183</v>
      </c>
      <c r="O442" s="2">
        <v>365410</v>
      </c>
      <c r="P442" s="2">
        <v>410995</v>
      </c>
      <c r="Q442" s="2">
        <v>459917</v>
      </c>
      <c r="R442" s="2">
        <v>510219</v>
      </c>
      <c r="S442" s="2">
        <v>561847</v>
      </c>
      <c r="T442" s="2">
        <v>1166106</v>
      </c>
      <c r="U442" s="2">
        <v>1326080</v>
      </c>
      <c r="V442" s="2">
        <v>1498679</v>
      </c>
      <c r="W442" s="2">
        <v>1679698</v>
      </c>
      <c r="X442" s="2">
        <v>1873347</v>
      </c>
      <c r="Y442" s="2">
        <v>2071209</v>
      </c>
      <c r="Z442" s="2">
        <v>2273279</v>
      </c>
      <c r="AA442" s="2">
        <v>4880860364</v>
      </c>
      <c r="AB442" s="2">
        <v>5613300568</v>
      </c>
      <c r="AC442" s="2">
        <v>6412877017</v>
      </c>
      <c r="AD442" s="2">
        <v>7264751474</v>
      </c>
      <c r="AE442" s="2">
        <v>8183263256</v>
      </c>
      <c r="AF442" s="2">
        <v>9139974361</v>
      </c>
      <c r="AG442" s="2">
        <v>10129936739</v>
      </c>
      <c r="AH442" s="1">
        <f>(Table1[[#This Row],[2050_BUILDINGS]]/Table1[[#This Row],[2020_BUILDINGS]])-1</f>
        <v>0.98162048089083798</v>
      </c>
      <c r="AI442" s="1">
        <f>(Table1[[#This Row],[2050_DWELLINGS]]/Table1[[#This Row],[2020_DWELLINGS]])-1</f>
        <v>0.99039602662613935</v>
      </c>
      <c r="AJ442" s="1">
        <f>(Table1[[#This Row],[2050_OCCUPANTS]]/Table1[[#This Row],[2020_OCCUPANTS]])-1</f>
        <v>0.94946171274309532</v>
      </c>
      <c r="AK442" s="1">
        <f>(Table1[[#This Row],[2050_TOTAL_REPL_COST_USD]]/Table1[[#This Row],[2020_TOTAL_REPL_COST_USD]])-1</f>
        <v>1.075440800092514</v>
      </c>
      <c r="AL442"/>
      <c r="AM442"/>
    </row>
    <row r="443" spans="1:39" x14ac:dyDescent="0.2">
      <c r="A443" t="s">
        <v>145</v>
      </c>
      <c r="B443" t="s">
        <v>224</v>
      </c>
      <c r="C443" t="s">
        <v>236</v>
      </c>
      <c r="D443" t="s">
        <v>1701</v>
      </c>
      <c r="E443" t="s">
        <v>1406</v>
      </c>
      <c r="F443" s="2">
        <v>249534</v>
      </c>
      <c r="G443" s="2">
        <v>284577</v>
      </c>
      <c r="H443" s="2">
        <v>322511</v>
      </c>
      <c r="I443" s="2">
        <v>362473</v>
      </c>
      <c r="J443" s="2">
        <v>405323</v>
      </c>
      <c r="K443" s="2">
        <v>449348</v>
      </c>
      <c r="L443" s="2">
        <v>494459</v>
      </c>
      <c r="M443" s="2">
        <v>263552</v>
      </c>
      <c r="N443" s="2">
        <v>300816</v>
      </c>
      <c r="O443" s="2">
        <v>341170</v>
      </c>
      <c r="P443" s="2">
        <v>383733</v>
      </c>
      <c r="Q443" s="2">
        <v>429398</v>
      </c>
      <c r="R443" s="2">
        <v>476382</v>
      </c>
      <c r="S443" s="2">
        <v>524573</v>
      </c>
      <c r="T443" s="2">
        <v>1088736</v>
      </c>
      <c r="U443" s="2">
        <v>1238097</v>
      </c>
      <c r="V443" s="2">
        <v>1399247</v>
      </c>
      <c r="W443" s="2">
        <v>1568257</v>
      </c>
      <c r="X443" s="2">
        <v>1749063</v>
      </c>
      <c r="Y443" s="2">
        <v>1933793</v>
      </c>
      <c r="Z443" s="2">
        <v>2122454</v>
      </c>
      <c r="AA443" s="2">
        <v>4557030826</v>
      </c>
      <c r="AB443" s="2">
        <v>5240875966</v>
      </c>
      <c r="AC443" s="2">
        <v>5987403065</v>
      </c>
      <c r="AD443" s="2">
        <v>6782758373</v>
      </c>
      <c r="AE443" s="2">
        <v>7640329811</v>
      </c>
      <c r="AF443" s="2">
        <v>8533566200</v>
      </c>
      <c r="AG443" s="2">
        <v>9457847717</v>
      </c>
      <c r="AH443" s="1">
        <f>(Table1[[#This Row],[2050_BUILDINGS]]/Table1[[#This Row],[2020_BUILDINGS]])-1</f>
        <v>0.98152957112056871</v>
      </c>
      <c r="AI443" s="1">
        <f>(Table1[[#This Row],[2050_DWELLINGS]]/Table1[[#This Row],[2020_DWELLINGS]])-1</f>
        <v>0.99039658207867887</v>
      </c>
      <c r="AJ443" s="1">
        <f>(Table1[[#This Row],[2050_OCCUPANTS]]/Table1[[#This Row],[2020_OCCUPANTS]])-1</f>
        <v>0.94946616994386157</v>
      </c>
      <c r="AK443" s="1">
        <f>(Table1[[#This Row],[2050_TOTAL_REPL_COST_USD]]/Table1[[#This Row],[2020_TOTAL_REPL_COST_USD]])-1</f>
        <v>1.0754408030418707</v>
      </c>
      <c r="AL443"/>
      <c r="AM443"/>
    </row>
    <row r="444" spans="1:39" x14ac:dyDescent="0.2">
      <c r="A444" t="s">
        <v>145</v>
      </c>
      <c r="B444" t="s">
        <v>224</v>
      </c>
      <c r="C444" t="s">
        <v>237</v>
      </c>
      <c r="D444" t="s">
        <v>1702</v>
      </c>
      <c r="E444" t="s">
        <v>1406</v>
      </c>
      <c r="F444" s="2">
        <v>360842</v>
      </c>
      <c r="G444" s="2">
        <v>411528</v>
      </c>
      <c r="H444" s="2">
        <v>466395</v>
      </c>
      <c r="I444" s="2">
        <v>524182</v>
      </c>
      <c r="J444" s="2">
        <v>586139</v>
      </c>
      <c r="K444" s="2">
        <v>649793</v>
      </c>
      <c r="L444" s="2">
        <v>715046</v>
      </c>
      <c r="M444" s="2">
        <v>381119</v>
      </c>
      <c r="N444" s="2">
        <v>434996</v>
      </c>
      <c r="O444" s="2">
        <v>493363</v>
      </c>
      <c r="P444" s="2">
        <v>554916</v>
      </c>
      <c r="Q444" s="2">
        <v>620954</v>
      </c>
      <c r="R444" s="2">
        <v>688882</v>
      </c>
      <c r="S444" s="2">
        <v>758585</v>
      </c>
      <c r="T444" s="2">
        <v>1574427</v>
      </c>
      <c r="U444" s="2">
        <v>1790420</v>
      </c>
      <c r="V444" s="2">
        <v>2023452</v>
      </c>
      <c r="W444" s="2">
        <v>2267863</v>
      </c>
      <c r="X444" s="2">
        <v>2529317</v>
      </c>
      <c r="Y444" s="2">
        <v>2796460</v>
      </c>
      <c r="Z444" s="2">
        <v>3069285</v>
      </c>
      <c r="AA444" s="2">
        <v>6589938274</v>
      </c>
      <c r="AB444" s="2">
        <v>7578849138</v>
      </c>
      <c r="AC444" s="2">
        <v>8658404591</v>
      </c>
      <c r="AD444" s="2">
        <v>9808570685</v>
      </c>
      <c r="AE444" s="2">
        <v>11048707765</v>
      </c>
      <c r="AF444" s="2">
        <v>12340420028</v>
      </c>
      <c r="AG444" s="2">
        <v>13677026799</v>
      </c>
      <c r="AH444" s="1">
        <f>(Table1[[#This Row],[2050_BUILDINGS]]/Table1[[#This Row],[2020_BUILDINGS]])-1</f>
        <v>0.98160413699070515</v>
      </c>
      <c r="AI444" s="1">
        <f>(Table1[[#This Row],[2050_DWELLINGS]]/Table1[[#This Row],[2020_DWELLINGS]])-1</f>
        <v>0.99041506720997896</v>
      </c>
      <c r="AJ444" s="1">
        <f>(Table1[[#This Row],[2050_OCCUPANTS]]/Table1[[#This Row],[2020_OCCUPANTS]])-1</f>
        <v>0.94946161365372927</v>
      </c>
      <c r="AK444" s="1">
        <f>(Table1[[#This Row],[2050_TOTAL_REPL_COST_USD]]/Table1[[#This Row],[2020_TOTAL_REPL_COST_USD]])-1</f>
        <v>1.0754408054111009</v>
      </c>
      <c r="AL444"/>
      <c r="AM444"/>
    </row>
    <row r="445" spans="1:39" x14ac:dyDescent="0.2">
      <c r="A445" t="s">
        <v>145</v>
      </c>
      <c r="B445" t="s">
        <v>224</v>
      </c>
      <c r="C445" t="s">
        <v>238</v>
      </c>
      <c r="D445" t="s">
        <v>1703</v>
      </c>
      <c r="E445" t="s">
        <v>1406</v>
      </c>
      <c r="F445" s="2">
        <v>272553</v>
      </c>
      <c r="G445" s="2">
        <v>310843</v>
      </c>
      <c r="H445" s="2">
        <v>352298</v>
      </c>
      <c r="I445" s="2">
        <v>395951</v>
      </c>
      <c r="J445" s="2">
        <v>442748</v>
      </c>
      <c r="K445" s="2">
        <v>490827</v>
      </c>
      <c r="L445" s="2">
        <v>540115</v>
      </c>
      <c r="M445" s="2">
        <v>287876</v>
      </c>
      <c r="N445" s="2">
        <v>328576</v>
      </c>
      <c r="O445" s="2">
        <v>372668</v>
      </c>
      <c r="P445" s="2">
        <v>419175</v>
      </c>
      <c r="Q445" s="2">
        <v>469035</v>
      </c>
      <c r="R445" s="2">
        <v>520356</v>
      </c>
      <c r="S445" s="2">
        <v>573008</v>
      </c>
      <c r="T445" s="2">
        <v>1189258</v>
      </c>
      <c r="U445" s="2">
        <v>1352403</v>
      </c>
      <c r="V445" s="2">
        <v>1528426</v>
      </c>
      <c r="W445" s="2">
        <v>1713048</v>
      </c>
      <c r="X445" s="2">
        <v>1910536</v>
      </c>
      <c r="Y445" s="2">
        <v>2112321</v>
      </c>
      <c r="Z445" s="2">
        <v>2318405</v>
      </c>
      <c r="AA445" s="2">
        <v>4977747094</v>
      </c>
      <c r="AB445" s="2">
        <v>5724726500</v>
      </c>
      <c r="AC445" s="2">
        <v>6540174816</v>
      </c>
      <c r="AD445" s="2">
        <v>7408959263</v>
      </c>
      <c r="AE445" s="2">
        <v>8345703803</v>
      </c>
      <c r="AF445" s="2">
        <v>9321405962</v>
      </c>
      <c r="AG445" s="2">
        <v>10331019422</v>
      </c>
      <c r="AH445" s="1">
        <f>(Table1[[#This Row],[2050_BUILDINGS]]/Table1[[#This Row],[2020_BUILDINGS]])-1</f>
        <v>0.98168796527647828</v>
      </c>
      <c r="AI445" s="1">
        <f>(Table1[[#This Row],[2050_DWELLINGS]]/Table1[[#This Row],[2020_DWELLINGS]])-1</f>
        <v>0.99046811821756586</v>
      </c>
      <c r="AJ445" s="1">
        <f>(Table1[[#This Row],[2050_OCCUPANTS]]/Table1[[#This Row],[2020_OCCUPANTS]])-1</f>
        <v>0.94945503835164446</v>
      </c>
      <c r="AK445" s="1">
        <f>(Table1[[#This Row],[2050_TOTAL_REPL_COST_USD]]/Table1[[#This Row],[2020_TOTAL_REPL_COST_USD]])-1</f>
        <v>1.0754408022160558</v>
      </c>
      <c r="AL445"/>
      <c r="AM445"/>
    </row>
    <row r="446" spans="1:39" x14ac:dyDescent="0.2">
      <c r="A446" t="s">
        <v>145</v>
      </c>
      <c r="B446" t="s">
        <v>224</v>
      </c>
      <c r="C446" t="s">
        <v>239</v>
      </c>
      <c r="D446" t="s">
        <v>1704</v>
      </c>
      <c r="E446" t="s">
        <v>1406</v>
      </c>
      <c r="F446" s="2">
        <v>390063</v>
      </c>
      <c r="G446" s="2">
        <v>444866</v>
      </c>
      <c r="H446" s="2">
        <v>504151</v>
      </c>
      <c r="I446" s="2">
        <v>566621</v>
      </c>
      <c r="J446" s="2">
        <v>633625</v>
      </c>
      <c r="K446" s="2">
        <v>702425</v>
      </c>
      <c r="L446" s="2">
        <v>772958</v>
      </c>
      <c r="M446" s="2">
        <v>411987</v>
      </c>
      <c r="N446" s="2">
        <v>470236</v>
      </c>
      <c r="O446" s="2">
        <v>533305</v>
      </c>
      <c r="P446" s="2">
        <v>599847</v>
      </c>
      <c r="Q446" s="2">
        <v>671257</v>
      </c>
      <c r="R446" s="2">
        <v>744674</v>
      </c>
      <c r="S446" s="2">
        <v>820023</v>
      </c>
      <c r="T446" s="2">
        <v>1701944</v>
      </c>
      <c r="U446" s="2">
        <v>1935424</v>
      </c>
      <c r="V446" s="2">
        <v>2187335</v>
      </c>
      <c r="W446" s="2">
        <v>2451536</v>
      </c>
      <c r="X446" s="2">
        <v>2734172</v>
      </c>
      <c r="Y446" s="2">
        <v>3022950</v>
      </c>
      <c r="Z446" s="2">
        <v>3317867</v>
      </c>
      <c r="AA446" s="2">
        <v>7123658973</v>
      </c>
      <c r="AB446" s="2">
        <v>8192661975</v>
      </c>
      <c r="AC446" s="2">
        <v>9359650890</v>
      </c>
      <c r="AD446" s="2">
        <v>10602969212</v>
      </c>
      <c r="AE446" s="2">
        <v>11943545310</v>
      </c>
      <c r="AF446" s="2">
        <v>13339873668</v>
      </c>
      <c r="AG446" s="2">
        <v>14784732529</v>
      </c>
      <c r="AH446" s="1">
        <f>(Table1[[#This Row],[2050_BUILDINGS]]/Table1[[#This Row],[2020_BUILDINGS]])-1</f>
        <v>0.98162348133506638</v>
      </c>
      <c r="AI446" s="1">
        <f>(Table1[[#This Row],[2050_DWELLINGS]]/Table1[[#This Row],[2020_DWELLINGS]])-1</f>
        <v>0.99040989157424875</v>
      </c>
      <c r="AJ446" s="1">
        <f>(Table1[[#This Row],[2050_OCCUPANTS]]/Table1[[#This Row],[2020_OCCUPANTS]])-1</f>
        <v>0.94945720893284391</v>
      </c>
      <c r="AK446" s="1">
        <f>(Table1[[#This Row],[2050_TOTAL_REPL_COST_USD]]/Table1[[#This Row],[2020_TOTAL_REPL_COST_USD]])-1</f>
        <v>1.0754408071802568</v>
      </c>
      <c r="AL446"/>
      <c r="AM446"/>
    </row>
    <row r="447" spans="1:39" x14ac:dyDescent="0.2">
      <c r="A447" t="s">
        <v>145</v>
      </c>
      <c r="B447" t="s">
        <v>224</v>
      </c>
      <c r="C447" t="s">
        <v>240</v>
      </c>
      <c r="D447" t="s">
        <v>1705</v>
      </c>
      <c r="E447" t="s">
        <v>1406</v>
      </c>
      <c r="F447" s="2">
        <v>275946</v>
      </c>
      <c r="G447" s="2">
        <v>314723</v>
      </c>
      <c r="H447" s="2">
        <v>356683</v>
      </c>
      <c r="I447" s="2">
        <v>400866</v>
      </c>
      <c r="J447" s="2">
        <v>448265</v>
      </c>
      <c r="K447" s="2">
        <v>496939</v>
      </c>
      <c r="L447" s="2">
        <v>546842</v>
      </c>
      <c r="M447" s="2">
        <v>291459</v>
      </c>
      <c r="N447" s="2">
        <v>332671</v>
      </c>
      <c r="O447" s="2">
        <v>377306</v>
      </c>
      <c r="P447" s="2">
        <v>424373</v>
      </c>
      <c r="Q447" s="2">
        <v>474881</v>
      </c>
      <c r="R447" s="2">
        <v>526831</v>
      </c>
      <c r="S447" s="2">
        <v>580138</v>
      </c>
      <c r="T447" s="2">
        <v>1204077</v>
      </c>
      <c r="U447" s="2">
        <v>1369251</v>
      </c>
      <c r="V447" s="2">
        <v>1547471</v>
      </c>
      <c r="W447" s="2">
        <v>1734389</v>
      </c>
      <c r="X447" s="2">
        <v>1934345</v>
      </c>
      <c r="Y447" s="2">
        <v>2138643</v>
      </c>
      <c r="Z447" s="2">
        <v>2347289</v>
      </c>
      <c r="AA447" s="2">
        <v>5039768813</v>
      </c>
      <c r="AB447" s="2">
        <v>5796055422</v>
      </c>
      <c r="AC447" s="2">
        <v>6621664069</v>
      </c>
      <c r="AD447" s="2">
        <v>7501273395</v>
      </c>
      <c r="AE447" s="2">
        <v>8449689589</v>
      </c>
      <c r="AF447" s="2">
        <v>9437548793</v>
      </c>
      <c r="AG447" s="2">
        <v>10459741829</v>
      </c>
      <c r="AH447" s="1">
        <f>(Table1[[#This Row],[2050_BUILDINGS]]/Table1[[#This Row],[2020_BUILDINGS]])-1</f>
        <v>0.98169931798250376</v>
      </c>
      <c r="AI447" s="1">
        <f>(Table1[[#This Row],[2050_DWELLINGS]]/Table1[[#This Row],[2020_DWELLINGS]])-1</f>
        <v>0.99046178021608533</v>
      </c>
      <c r="AJ447" s="1">
        <f>(Table1[[#This Row],[2050_OCCUPANTS]]/Table1[[#This Row],[2020_OCCUPANTS]])-1</f>
        <v>0.9494509072094226</v>
      </c>
      <c r="AK447" s="1">
        <f>(Table1[[#This Row],[2050_TOTAL_REPL_COST_USD]]/Table1[[#This Row],[2020_TOTAL_REPL_COST_USD]])-1</f>
        <v>1.0754408023676145</v>
      </c>
      <c r="AL447"/>
      <c r="AM447"/>
    </row>
    <row r="448" spans="1:39" x14ac:dyDescent="0.2">
      <c r="A448" t="s">
        <v>145</v>
      </c>
      <c r="B448" t="s">
        <v>224</v>
      </c>
      <c r="C448" t="s">
        <v>241</v>
      </c>
      <c r="D448" t="s">
        <v>1706</v>
      </c>
      <c r="E448" t="s">
        <v>1406</v>
      </c>
      <c r="F448" s="2">
        <v>157718</v>
      </c>
      <c r="G448" s="2">
        <v>179890</v>
      </c>
      <c r="H448" s="2">
        <v>203879</v>
      </c>
      <c r="I448" s="2">
        <v>229128</v>
      </c>
      <c r="J448" s="2">
        <v>256212</v>
      </c>
      <c r="K448" s="2">
        <v>284043</v>
      </c>
      <c r="L448" s="2">
        <v>312569</v>
      </c>
      <c r="M448" s="2">
        <v>166588</v>
      </c>
      <c r="N448" s="2">
        <v>190148</v>
      </c>
      <c r="O448" s="2">
        <v>215663</v>
      </c>
      <c r="P448" s="2">
        <v>242566</v>
      </c>
      <c r="Q448" s="2">
        <v>271425</v>
      </c>
      <c r="R448" s="2">
        <v>301123</v>
      </c>
      <c r="S448" s="2">
        <v>331595</v>
      </c>
      <c r="T448" s="2">
        <v>688211</v>
      </c>
      <c r="U448" s="2">
        <v>782624</v>
      </c>
      <c r="V448" s="2">
        <v>884488</v>
      </c>
      <c r="W448" s="2">
        <v>991327</v>
      </c>
      <c r="X448" s="2">
        <v>1105613</v>
      </c>
      <c r="Y448" s="2">
        <v>1222385</v>
      </c>
      <c r="Z448" s="2">
        <v>1341642</v>
      </c>
      <c r="AA448" s="2">
        <v>2880584895</v>
      </c>
      <c r="AB448" s="2">
        <v>3312856284</v>
      </c>
      <c r="AC448" s="2">
        <v>3784750100</v>
      </c>
      <c r="AD448" s="2">
        <v>4287509147</v>
      </c>
      <c r="AE448" s="2">
        <v>4829596185</v>
      </c>
      <c r="AF448" s="2">
        <v>5394227712</v>
      </c>
      <c r="AG448" s="2">
        <v>5978483436</v>
      </c>
      <c r="AH448" s="1">
        <f>(Table1[[#This Row],[2050_BUILDINGS]]/Table1[[#This Row],[2020_BUILDINGS]])-1</f>
        <v>0.9818219860764148</v>
      </c>
      <c r="AI448" s="1">
        <f>(Table1[[#This Row],[2050_DWELLINGS]]/Table1[[#This Row],[2020_DWELLINGS]])-1</f>
        <v>0.99050952049367291</v>
      </c>
      <c r="AJ448" s="1">
        <f>(Table1[[#This Row],[2050_OCCUPANTS]]/Table1[[#This Row],[2020_OCCUPANTS]])-1</f>
        <v>0.94946317335817065</v>
      </c>
      <c r="AK448" s="1">
        <f>(Table1[[#This Row],[2050_TOTAL_REPL_COST_USD]]/Table1[[#This Row],[2020_TOTAL_REPL_COST_USD]])-1</f>
        <v>1.0754408059200768</v>
      </c>
      <c r="AL448"/>
      <c r="AM448"/>
    </row>
    <row r="449" spans="1:39" x14ac:dyDescent="0.2">
      <c r="A449" t="s">
        <v>145</v>
      </c>
      <c r="B449" t="s">
        <v>224</v>
      </c>
      <c r="C449" t="s">
        <v>242</v>
      </c>
      <c r="D449" t="s">
        <v>1707</v>
      </c>
      <c r="E449" t="s">
        <v>1406</v>
      </c>
      <c r="F449" s="2">
        <v>130625</v>
      </c>
      <c r="G449" s="2">
        <v>148985</v>
      </c>
      <c r="H449" s="2">
        <v>168850</v>
      </c>
      <c r="I449" s="2">
        <v>189778</v>
      </c>
      <c r="J449" s="2">
        <v>212201</v>
      </c>
      <c r="K449" s="2">
        <v>235245</v>
      </c>
      <c r="L449" s="2">
        <v>258860</v>
      </c>
      <c r="M449" s="2">
        <v>137970</v>
      </c>
      <c r="N449" s="2">
        <v>157482</v>
      </c>
      <c r="O449" s="2">
        <v>178608</v>
      </c>
      <c r="P449" s="2">
        <v>200902</v>
      </c>
      <c r="Q449" s="2">
        <v>224810</v>
      </c>
      <c r="R449" s="2">
        <v>249389</v>
      </c>
      <c r="S449" s="2">
        <v>274629</v>
      </c>
      <c r="T449" s="2">
        <v>569992</v>
      </c>
      <c r="U449" s="2">
        <v>648182</v>
      </c>
      <c r="V449" s="2">
        <v>732544</v>
      </c>
      <c r="W449" s="2">
        <v>821029</v>
      </c>
      <c r="X449" s="2">
        <v>915684</v>
      </c>
      <c r="Y449" s="2">
        <v>1012398</v>
      </c>
      <c r="Z449" s="2">
        <v>1111165</v>
      </c>
      <c r="AA449" s="2">
        <v>2385742410</v>
      </c>
      <c r="AB449" s="2">
        <v>2743755875</v>
      </c>
      <c r="AC449" s="2">
        <v>3134585215</v>
      </c>
      <c r="AD449" s="2">
        <v>3550977585</v>
      </c>
      <c r="AE449" s="2">
        <v>3999941974</v>
      </c>
      <c r="AF449" s="2">
        <v>4467578039</v>
      </c>
      <c r="AG449" s="2">
        <v>4951467158</v>
      </c>
      <c r="AH449" s="1">
        <f>(Table1[[#This Row],[2050_BUILDINGS]]/Table1[[#This Row],[2020_BUILDINGS]])-1</f>
        <v>0.98170334928229663</v>
      </c>
      <c r="AI449" s="1">
        <f>(Table1[[#This Row],[2050_DWELLINGS]]/Table1[[#This Row],[2020_DWELLINGS]])-1</f>
        <v>0.99049793433355071</v>
      </c>
      <c r="AJ449" s="1">
        <f>(Table1[[#This Row],[2050_OCCUPANTS]]/Table1[[#This Row],[2020_OCCUPANTS]])-1</f>
        <v>0.94943964125812297</v>
      </c>
      <c r="AK449" s="1">
        <f>(Table1[[#This Row],[2050_TOTAL_REPL_COST_USD]]/Table1[[#This Row],[2020_TOTAL_REPL_COST_USD]])-1</f>
        <v>1.0754408092196339</v>
      </c>
      <c r="AL449"/>
      <c r="AM449"/>
    </row>
    <row r="450" spans="1:39" x14ac:dyDescent="0.2">
      <c r="A450" t="s">
        <v>145</v>
      </c>
      <c r="B450" t="s">
        <v>224</v>
      </c>
      <c r="C450" t="s">
        <v>243</v>
      </c>
      <c r="D450" t="s">
        <v>1708</v>
      </c>
      <c r="E450" t="s">
        <v>1406</v>
      </c>
      <c r="F450" s="2">
        <v>119700</v>
      </c>
      <c r="G450" s="2">
        <v>136506</v>
      </c>
      <c r="H450" s="2">
        <v>154719</v>
      </c>
      <c r="I450" s="2">
        <v>173892</v>
      </c>
      <c r="J450" s="2">
        <v>194448</v>
      </c>
      <c r="K450" s="2">
        <v>215562</v>
      </c>
      <c r="L450" s="2">
        <v>237208</v>
      </c>
      <c r="M450" s="2">
        <v>126432</v>
      </c>
      <c r="N450" s="2">
        <v>144295</v>
      </c>
      <c r="O450" s="2">
        <v>163671</v>
      </c>
      <c r="P450" s="2">
        <v>184094</v>
      </c>
      <c r="Q450" s="2">
        <v>205996</v>
      </c>
      <c r="R450" s="2">
        <v>228525</v>
      </c>
      <c r="S450" s="2">
        <v>251648</v>
      </c>
      <c r="T450" s="2">
        <v>522293</v>
      </c>
      <c r="U450" s="2">
        <v>593952</v>
      </c>
      <c r="V450" s="2">
        <v>671253</v>
      </c>
      <c r="W450" s="2">
        <v>752333</v>
      </c>
      <c r="X450" s="2">
        <v>839069</v>
      </c>
      <c r="Y450" s="2">
        <v>927687</v>
      </c>
      <c r="Z450" s="2">
        <v>1018193</v>
      </c>
      <c r="AA450" s="2">
        <v>2186124929</v>
      </c>
      <c r="AB450" s="2">
        <v>2514183032</v>
      </c>
      <c r="AC450" s="2">
        <v>2872311303</v>
      </c>
      <c r="AD450" s="2">
        <v>3253863683</v>
      </c>
      <c r="AE450" s="2">
        <v>3665262773</v>
      </c>
      <c r="AF450" s="2">
        <v>4093771250</v>
      </c>
      <c r="AG450" s="2">
        <v>4537172883</v>
      </c>
      <c r="AH450" s="1">
        <f>(Table1[[#This Row],[2050_BUILDINGS]]/Table1[[#This Row],[2020_BUILDINGS]])-1</f>
        <v>0.98168755221386794</v>
      </c>
      <c r="AI450" s="1">
        <f>(Table1[[#This Row],[2050_DWELLINGS]]/Table1[[#This Row],[2020_DWELLINGS]])-1</f>
        <v>0.99038218172614534</v>
      </c>
      <c r="AJ450" s="1">
        <f>(Table1[[#This Row],[2050_OCCUPANTS]]/Table1[[#This Row],[2020_OCCUPANTS]])-1</f>
        <v>0.949467061591865</v>
      </c>
      <c r="AK450" s="1">
        <f>(Table1[[#This Row],[2050_TOTAL_REPL_COST_USD]]/Table1[[#This Row],[2020_TOTAL_REPL_COST_USD]])-1</f>
        <v>1.0754408052404583</v>
      </c>
      <c r="AL450"/>
      <c r="AM450"/>
    </row>
    <row r="451" spans="1:39" x14ac:dyDescent="0.2">
      <c r="A451" t="s">
        <v>145</v>
      </c>
      <c r="B451" t="s">
        <v>224</v>
      </c>
      <c r="C451" t="s">
        <v>244</v>
      </c>
      <c r="D451" t="s">
        <v>1709</v>
      </c>
      <c r="E451" t="s">
        <v>1406</v>
      </c>
      <c r="F451" s="2">
        <v>215409</v>
      </c>
      <c r="G451" s="2">
        <v>245668</v>
      </c>
      <c r="H451" s="2">
        <v>278417</v>
      </c>
      <c r="I451" s="2">
        <v>312924</v>
      </c>
      <c r="J451" s="2">
        <v>349912</v>
      </c>
      <c r="K451" s="2">
        <v>387925</v>
      </c>
      <c r="L451" s="2">
        <v>426873</v>
      </c>
      <c r="M451" s="2">
        <v>227520</v>
      </c>
      <c r="N451" s="2">
        <v>259685</v>
      </c>
      <c r="O451" s="2">
        <v>294520</v>
      </c>
      <c r="P451" s="2">
        <v>331276</v>
      </c>
      <c r="Q451" s="2">
        <v>370691</v>
      </c>
      <c r="R451" s="2">
        <v>411262</v>
      </c>
      <c r="S451" s="2">
        <v>452865</v>
      </c>
      <c r="T451" s="2">
        <v>939906</v>
      </c>
      <c r="U451" s="2">
        <v>1068848</v>
      </c>
      <c r="V451" s="2">
        <v>1207967</v>
      </c>
      <c r="W451" s="2">
        <v>1353874</v>
      </c>
      <c r="X451" s="2">
        <v>1509960</v>
      </c>
      <c r="Y451" s="2">
        <v>1669440</v>
      </c>
      <c r="Z451" s="2">
        <v>1832313</v>
      </c>
      <c r="AA451" s="2">
        <v>3934083295</v>
      </c>
      <c r="AB451" s="2">
        <v>4524446587</v>
      </c>
      <c r="AC451" s="2">
        <v>5168923201</v>
      </c>
      <c r="AD451" s="2">
        <v>5855553193</v>
      </c>
      <c r="AE451" s="2">
        <v>6595894342</v>
      </c>
      <c r="AF451" s="2">
        <v>7367025040</v>
      </c>
      <c r="AG451" s="2">
        <v>8164956984</v>
      </c>
      <c r="AH451" s="1">
        <f>(Table1[[#This Row],[2050_BUILDINGS]]/Table1[[#This Row],[2020_BUILDINGS]])-1</f>
        <v>0.98168600197763323</v>
      </c>
      <c r="AI451" s="1">
        <f>(Table1[[#This Row],[2050_DWELLINGS]]/Table1[[#This Row],[2020_DWELLINGS]])-1</f>
        <v>0.99044040084388185</v>
      </c>
      <c r="AJ451" s="1">
        <f>(Table1[[#This Row],[2050_OCCUPANTS]]/Table1[[#This Row],[2020_OCCUPANTS]])-1</f>
        <v>0.94946409534570475</v>
      </c>
      <c r="AK451" s="1">
        <f>(Table1[[#This Row],[2050_TOTAL_REPL_COST_USD]]/Table1[[#This Row],[2020_TOTAL_REPL_COST_USD]])-1</f>
        <v>1.075440800752034</v>
      </c>
      <c r="AL451"/>
      <c r="AM451"/>
    </row>
    <row r="452" spans="1:39" x14ac:dyDescent="0.2">
      <c r="A452" t="s">
        <v>145</v>
      </c>
      <c r="B452" t="s">
        <v>224</v>
      </c>
      <c r="C452" t="s">
        <v>245</v>
      </c>
      <c r="D452" t="s">
        <v>1710</v>
      </c>
      <c r="E452" t="s">
        <v>1406</v>
      </c>
      <c r="F452" s="2">
        <v>421695</v>
      </c>
      <c r="G452" s="2">
        <v>480928</v>
      </c>
      <c r="H452" s="2">
        <v>545043</v>
      </c>
      <c r="I452" s="2">
        <v>612592</v>
      </c>
      <c r="J452" s="2">
        <v>684998</v>
      </c>
      <c r="K452" s="2">
        <v>759382</v>
      </c>
      <c r="L452" s="2">
        <v>835644</v>
      </c>
      <c r="M452" s="2">
        <v>445392</v>
      </c>
      <c r="N452" s="2">
        <v>508349</v>
      </c>
      <c r="O452" s="2">
        <v>576568</v>
      </c>
      <c r="P452" s="2">
        <v>648514</v>
      </c>
      <c r="Q452" s="2">
        <v>725674</v>
      </c>
      <c r="R452" s="2">
        <v>805065</v>
      </c>
      <c r="S452" s="2">
        <v>886521</v>
      </c>
      <c r="T452" s="2">
        <v>1839963</v>
      </c>
      <c r="U452" s="2">
        <v>2092374</v>
      </c>
      <c r="V452" s="2">
        <v>2364713</v>
      </c>
      <c r="W452" s="2">
        <v>2650348</v>
      </c>
      <c r="X452" s="2">
        <v>2955894</v>
      </c>
      <c r="Y452" s="2">
        <v>3268089</v>
      </c>
      <c r="Z452" s="2">
        <v>3586932</v>
      </c>
      <c r="AA452" s="2">
        <v>7701344728</v>
      </c>
      <c r="AB452" s="2">
        <v>8857037410</v>
      </c>
      <c r="AC452" s="2">
        <v>10118662082</v>
      </c>
      <c r="AD452" s="2">
        <v>11462806027</v>
      </c>
      <c r="AE452" s="2">
        <v>12912094732</v>
      </c>
      <c r="AF452" s="2">
        <v>14421656910</v>
      </c>
      <c r="AG452" s="2">
        <v>15983685088</v>
      </c>
      <c r="AH452" s="1">
        <f>(Table1[[#This Row],[2050_BUILDINGS]]/Table1[[#This Row],[2020_BUILDINGS]])-1</f>
        <v>0.98163127378792736</v>
      </c>
      <c r="AI452" s="1">
        <f>(Table1[[#This Row],[2050_DWELLINGS]]/Table1[[#This Row],[2020_DWELLINGS]])-1</f>
        <v>0.99042865610518382</v>
      </c>
      <c r="AJ452" s="1">
        <f>(Table1[[#This Row],[2050_OCCUPANTS]]/Table1[[#This Row],[2020_OCCUPANTS]])-1</f>
        <v>0.94945876629040904</v>
      </c>
      <c r="AK452" s="1">
        <f>(Table1[[#This Row],[2050_TOTAL_REPL_COST_USD]]/Table1[[#This Row],[2020_TOTAL_REPL_COST_USD]])-1</f>
        <v>1.0754408031999474</v>
      </c>
      <c r="AL452"/>
      <c r="AM452"/>
    </row>
    <row r="453" spans="1:39" x14ac:dyDescent="0.2">
      <c r="A453" t="s">
        <v>145</v>
      </c>
      <c r="B453" t="s">
        <v>224</v>
      </c>
      <c r="C453" t="s">
        <v>246</v>
      </c>
      <c r="D453" t="s">
        <v>1711</v>
      </c>
      <c r="E453" t="s">
        <v>1406</v>
      </c>
      <c r="F453" s="2">
        <v>300857</v>
      </c>
      <c r="G453" s="2">
        <v>343109</v>
      </c>
      <c r="H453" s="2">
        <v>388854</v>
      </c>
      <c r="I453" s="2">
        <v>437039</v>
      </c>
      <c r="J453" s="2">
        <v>488702</v>
      </c>
      <c r="K453" s="2">
        <v>541765</v>
      </c>
      <c r="L453" s="2">
        <v>596176</v>
      </c>
      <c r="M453" s="2">
        <v>317768</v>
      </c>
      <c r="N453" s="2">
        <v>362670</v>
      </c>
      <c r="O453" s="2">
        <v>411341</v>
      </c>
      <c r="P453" s="2">
        <v>462671</v>
      </c>
      <c r="Q453" s="2">
        <v>517723</v>
      </c>
      <c r="R453" s="2">
        <v>574348</v>
      </c>
      <c r="S453" s="2">
        <v>632477</v>
      </c>
      <c r="T453" s="2">
        <v>1312682</v>
      </c>
      <c r="U453" s="2">
        <v>1492764</v>
      </c>
      <c r="V453" s="2">
        <v>1687056</v>
      </c>
      <c r="W453" s="2">
        <v>1890831</v>
      </c>
      <c r="X453" s="2">
        <v>2108814</v>
      </c>
      <c r="Y453" s="2">
        <v>2331550</v>
      </c>
      <c r="Z453" s="2">
        <v>2559019</v>
      </c>
      <c r="AA453" s="2">
        <v>5494358108</v>
      </c>
      <c r="AB453" s="2">
        <v>6318862092</v>
      </c>
      <c r="AC453" s="2">
        <v>7218940983</v>
      </c>
      <c r="AD453" s="2">
        <v>8177891453</v>
      </c>
      <c r="AE453" s="2">
        <v>9211855187</v>
      </c>
      <c r="AF453" s="2">
        <v>10288819715</v>
      </c>
      <c r="AG453" s="2">
        <v>11403215008</v>
      </c>
      <c r="AH453" s="1">
        <f>(Table1[[#This Row],[2050_BUILDINGS]]/Table1[[#This Row],[2020_BUILDINGS]])-1</f>
        <v>0.98159258385212911</v>
      </c>
      <c r="AI453" s="1">
        <f>(Table1[[#This Row],[2050_DWELLINGS]]/Table1[[#This Row],[2020_DWELLINGS]])-1</f>
        <v>0.99037348002316161</v>
      </c>
      <c r="AJ453" s="1">
        <f>(Table1[[#This Row],[2050_OCCUPANTS]]/Table1[[#This Row],[2020_OCCUPANTS]])-1</f>
        <v>0.94945843700149779</v>
      </c>
      <c r="AK453" s="1">
        <f>(Table1[[#This Row],[2050_TOTAL_REPL_COST_USD]]/Table1[[#This Row],[2020_TOTAL_REPL_COST_USD]])-1</f>
        <v>1.0754408037940726</v>
      </c>
      <c r="AL453"/>
      <c r="AM453"/>
    </row>
    <row r="454" spans="1:39" x14ac:dyDescent="0.2">
      <c r="A454" t="s">
        <v>638</v>
      </c>
      <c r="B454" t="s">
        <v>759</v>
      </c>
      <c r="C454" t="s">
        <v>760</v>
      </c>
      <c r="D454" t="s">
        <v>1712</v>
      </c>
      <c r="E454" t="s">
        <v>1713</v>
      </c>
      <c r="F454" s="2">
        <v>470913</v>
      </c>
      <c r="G454" s="2">
        <v>537963</v>
      </c>
      <c r="H454" s="2">
        <v>615562</v>
      </c>
      <c r="I454" s="2">
        <v>696816</v>
      </c>
      <c r="J454" s="2">
        <v>783845</v>
      </c>
      <c r="K454" s="2">
        <v>874218</v>
      </c>
      <c r="L454" s="2">
        <v>965435</v>
      </c>
      <c r="M454" s="2">
        <v>500843</v>
      </c>
      <c r="N454" s="2">
        <v>572359</v>
      </c>
      <c r="O454" s="2">
        <v>655148</v>
      </c>
      <c r="P454" s="2">
        <v>741850</v>
      </c>
      <c r="Q454" s="2">
        <v>834762</v>
      </c>
      <c r="R454" s="2">
        <v>931276</v>
      </c>
      <c r="S454" s="2">
        <v>1028736</v>
      </c>
      <c r="T454" s="2">
        <v>2902255</v>
      </c>
      <c r="U454" s="2">
        <v>3345458</v>
      </c>
      <c r="V454" s="2">
        <v>3860147</v>
      </c>
      <c r="W454" s="2">
        <v>4403426</v>
      </c>
      <c r="X454" s="2">
        <v>4989594</v>
      </c>
      <c r="Y454" s="2">
        <v>5604358</v>
      </c>
      <c r="Z454" s="2">
        <v>6233419</v>
      </c>
      <c r="AA454" s="2">
        <v>5266950598</v>
      </c>
      <c r="AB454" s="2">
        <v>6033591028</v>
      </c>
      <c r="AC454" s="2">
        <v>6921799529</v>
      </c>
      <c r="AD454" s="2">
        <v>7854222365</v>
      </c>
      <c r="AE454" s="2">
        <v>8855394310</v>
      </c>
      <c r="AF454" s="2">
        <v>9898297936</v>
      </c>
      <c r="AG454" s="2">
        <v>10955763266</v>
      </c>
      <c r="AH454" s="1">
        <f>(Table1[[#This Row],[2050_BUILDINGS]]/Table1[[#This Row],[2020_BUILDINGS]])-1</f>
        <v>1.0501345259103063</v>
      </c>
      <c r="AI454" s="1">
        <f>(Table1[[#This Row],[2050_DWELLINGS]]/Table1[[#This Row],[2020_DWELLINGS]])-1</f>
        <v>1.0540089409255993</v>
      </c>
      <c r="AJ454" s="1">
        <f>(Table1[[#This Row],[2050_OCCUPANTS]]/Table1[[#This Row],[2020_OCCUPANTS]])-1</f>
        <v>1.1477847397971579</v>
      </c>
      <c r="AK454" s="1">
        <f>(Table1[[#This Row],[2050_TOTAL_REPL_COST_USD]]/Table1[[#This Row],[2020_TOTAL_REPL_COST_USD]])-1</f>
        <v>1.0800960749774626</v>
      </c>
      <c r="AL454"/>
      <c r="AM454"/>
    </row>
    <row r="455" spans="1:39" x14ac:dyDescent="0.2">
      <c r="A455" t="s">
        <v>638</v>
      </c>
      <c r="B455" t="s">
        <v>759</v>
      </c>
      <c r="C455" t="s">
        <v>761</v>
      </c>
      <c r="D455" t="s">
        <v>1714</v>
      </c>
      <c r="E455" t="s">
        <v>1715</v>
      </c>
      <c r="F455" s="2">
        <v>133288</v>
      </c>
      <c r="G455" s="2">
        <v>152234</v>
      </c>
      <c r="H455" s="2">
        <v>174185</v>
      </c>
      <c r="I455" s="2">
        <v>197140</v>
      </c>
      <c r="J455" s="2">
        <v>221723</v>
      </c>
      <c r="K455" s="2">
        <v>247247</v>
      </c>
      <c r="L455" s="2">
        <v>273006</v>
      </c>
      <c r="M455" s="2">
        <v>138789</v>
      </c>
      <c r="N455" s="2">
        <v>158620</v>
      </c>
      <c r="O455" s="2">
        <v>181573</v>
      </c>
      <c r="P455" s="2">
        <v>205603</v>
      </c>
      <c r="Q455" s="2">
        <v>231340</v>
      </c>
      <c r="R455" s="2">
        <v>258084</v>
      </c>
      <c r="S455" s="2">
        <v>285101</v>
      </c>
      <c r="T455" s="2">
        <v>804339</v>
      </c>
      <c r="U455" s="2">
        <v>927165</v>
      </c>
      <c r="V455" s="2">
        <v>1069807</v>
      </c>
      <c r="W455" s="2">
        <v>1220367</v>
      </c>
      <c r="X455" s="2">
        <v>1382816</v>
      </c>
      <c r="Y455" s="2">
        <v>1553195</v>
      </c>
      <c r="Z455" s="2">
        <v>1727529</v>
      </c>
      <c r="AA455" s="2">
        <v>1067707954</v>
      </c>
      <c r="AB455" s="2">
        <v>1229895418</v>
      </c>
      <c r="AC455" s="2">
        <v>1418194505</v>
      </c>
      <c r="AD455" s="2">
        <v>1616837315</v>
      </c>
      <c r="AE455" s="2">
        <v>1831051227</v>
      </c>
      <c r="AF455" s="2">
        <v>2055552098</v>
      </c>
      <c r="AG455" s="2">
        <v>2285052261</v>
      </c>
      <c r="AH455" s="1">
        <f>(Table1[[#This Row],[2050_BUILDINGS]]/Table1[[#This Row],[2020_BUILDINGS]])-1</f>
        <v>1.0482414020767061</v>
      </c>
      <c r="AI455" s="1">
        <f>(Table1[[#This Row],[2050_DWELLINGS]]/Table1[[#This Row],[2020_DWELLINGS]])-1</f>
        <v>1.0542045839367673</v>
      </c>
      <c r="AJ455" s="1">
        <f>(Table1[[#This Row],[2050_OCCUPANTS]]/Table1[[#This Row],[2020_OCCUPANTS]])-1</f>
        <v>1.1477623240946913</v>
      </c>
      <c r="AK455" s="1">
        <f>(Table1[[#This Row],[2050_TOTAL_REPL_COST_USD]]/Table1[[#This Row],[2020_TOTAL_REPL_COST_USD]])-1</f>
        <v>1.1401472682107601</v>
      </c>
      <c r="AL455"/>
      <c r="AM455"/>
    </row>
    <row r="456" spans="1:39" x14ac:dyDescent="0.2">
      <c r="A456" t="s">
        <v>638</v>
      </c>
      <c r="B456" t="s">
        <v>759</v>
      </c>
      <c r="C456" t="s">
        <v>762</v>
      </c>
      <c r="D456" t="s">
        <v>1716</v>
      </c>
      <c r="E456" t="s">
        <v>1717</v>
      </c>
      <c r="F456" s="2">
        <v>419975</v>
      </c>
      <c r="G456" s="2">
        <v>479828</v>
      </c>
      <c r="H456" s="2">
        <v>549128</v>
      </c>
      <c r="I456" s="2">
        <v>621668</v>
      </c>
      <c r="J456" s="2">
        <v>699395</v>
      </c>
      <c r="K456" s="2">
        <v>780104</v>
      </c>
      <c r="L456" s="2">
        <v>861582</v>
      </c>
      <c r="M456" s="2">
        <v>445620</v>
      </c>
      <c r="N456" s="2">
        <v>509243</v>
      </c>
      <c r="O456" s="2">
        <v>582913</v>
      </c>
      <c r="P456" s="2">
        <v>660056</v>
      </c>
      <c r="Q456" s="2">
        <v>742725</v>
      </c>
      <c r="R456" s="2">
        <v>828583</v>
      </c>
      <c r="S456" s="2">
        <v>915313</v>
      </c>
      <c r="T456" s="2">
        <v>2582249</v>
      </c>
      <c r="U456" s="2">
        <v>2976585</v>
      </c>
      <c r="V456" s="2">
        <v>3434521</v>
      </c>
      <c r="W456" s="2">
        <v>3917897</v>
      </c>
      <c r="X456" s="2">
        <v>4439433</v>
      </c>
      <c r="Y456" s="2">
        <v>4986411</v>
      </c>
      <c r="Z456" s="2">
        <v>5546116</v>
      </c>
      <c r="AA456" s="2">
        <v>4374886232</v>
      </c>
      <c r="AB456" s="2">
        <v>5014892543</v>
      </c>
      <c r="AC456" s="2">
        <v>5756572623</v>
      </c>
      <c r="AD456" s="2">
        <v>6535632968</v>
      </c>
      <c r="AE456" s="2">
        <v>7372573204</v>
      </c>
      <c r="AF456" s="2">
        <v>8245043187</v>
      </c>
      <c r="AG456" s="2">
        <v>9130579145</v>
      </c>
      <c r="AH456" s="1">
        <f>(Table1[[#This Row],[2050_BUILDINGS]]/Table1[[#This Row],[2020_BUILDINGS]])-1</f>
        <v>1.0515078278468954</v>
      </c>
      <c r="AI456" s="1">
        <f>(Table1[[#This Row],[2050_DWELLINGS]]/Table1[[#This Row],[2020_DWELLINGS]])-1</f>
        <v>1.0540213634935593</v>
      </c>
      <c r="AJ456" s="1">
        <f>(Table1[[#This Row],[2050_OCCUPANTS]]/Table1[[#This Row],[2020_OCCUPANTS]])-1</f>
        <v>1.1477851283900198</v>
      </c>
      <c r="AK456" s="1">
        <f>(Table1[[#This Row],[2050_TOTAL_REPL_COST_USD]]/Table1[[#This Row],[2020_TOTAL_REPL_COST_USD]])-1</f>
        <v>1.0870437905823924</v>
      </c>
      <c r="AL456"/>
      <c r="AM456"/>
    </row>
    <row r="457" spans="1:39" x14ac:dyDescent="0.2">
      <c r="A457" t="s">
        <v>638</v>
      </c>
      <c r="B457" t="s">
        <v>759</v>
      </c>
      <c r="C457" t="s">
        <v>763</v>
      </c>
      <c r="D457" t="s">
        <v>1718</v>
      </c>
      <c r="E457" t="s">
        <v>1719</v>
      </c>
      <c r="F457" s="2">
        <v>19779</v>
      </c>
      <c r="G457" s="2">
        <v>22577</v>
      </c>
      <c r="H457" s="2">
        <v>25829</v>
      </c>
      <c r="I457" s="2">
        <v>29236</v>
      </c>
      <c r="J457" s="2">
        <v>32879</v>
      </c>
      <c r="K457" s="2">
        <v>36657</v>
      </c>
      <c r="L457" s="2">
        <v>40480</v>
      </c>
      <c r="M457" s="2">
        <v>20261</v>
      </c>
      <c r="N457" s="2">
        <v>23142</v>
      </c>
      <c r="O457" s="2">
        <v>26503</v>
      </c>
      <c r="P457" s="2">
        <v>30004</v>
      </c>
      <c r="Q457" s="2">
        <v>33762</v>
      </c>
      <c r="R457" s="2">
        <v>37666</v>
      </c>
      <c r="S457" s="2">
        <v>41613</v>
      </c>
      <c r="T457" s="2">
        <v>117409</v>
      </c>
      <c r="U457" s="2">
        <v>135335</v>
      </c>
      <c r="V457" s="2">
        <v>156166</v>
      </c>
      <c r="W457" s="2">
        <v>178138</v>
      </c>
      <c r="X457" s="2">
        <v>201860</v>
      </c>
      <c r="Y457" s="2">
        <v>226728</v>
      </c>
      <c r="Z457" s="2">
        <v>252173</v>
      </c>
      <c r="AA457" s="2">
        <v>113551619</v>
      </c>
      <c r="AB457" s="2">
        <v>131649130</v>
      </c>
      <c r="AC457" s="2">
        <v>152707449</v>
      </c>
      <c r="AD457" s="2">
        <v>175038817</v>
      </c>
      <c r="AE457" s="2">
        <v>199230910</v>
      </c>
      <c r="AF457" s="2">
        <v>224745912</v>
      </c>
      <c r="AG457" s="2">
        <v>251049076</v>
      </c>
      <c r="AH457" s="1">
        <f>(Table1[[#This Row],[2050_BUILDINGS]]/Table1[[#This Row],[2020_BUILDINGS]])-1</f>
        <v>1.0466150968198593</v>
      </c>
      <c r="AI457" s="1">
        <f>(Table1[[#This Row],[2050_DWELLINGS]]/Table1[[#This Row],[2020_DWELLINGS]])-1</f>
        <v>1.0538472928285869</v>
      </c>
      <c r="AJ457" s="1">
        <f>(Table1[[#This Row],[2050_OCCUPANTS]]/Table1[[#This Row],[2020_OCCUPANTS]])-1</f>
        <v>1.1478166069040703</v>
      </c>
      <c r="AK457" s="1">
        <f>(Table1[[#This Row],[2050_TOTAL_REPL_COST_USD]]/Table1[[#This Row],[2020_TOTAL_REPL_COST_USD]])-1</f>
        <v>1.2108806392271694</v>
      </c>
      <c r="AL457"/>
      <c r="AM457"/>
    </row>
    <row r="458" spans="1:39" x14ac:dyDescent="0.2">
      <c r="A458" t="s">
        <v>638</v>
      </c>
      <c r="B458" t="s">
        <v>759</v>
      </c>
      <c r="C458" t="s">
        <v>764</v>
      </c>
      <c r="D458" t="s">
        <v>1720</v>
      </c>
      <c r="E458" t="s">
        <v>1721</v>
      </c>
      <c r="F458" s="2">
        <v>630113</v>
      </c>
      <c r="G458" s="2">
        <v>719996</v>
      </c>
      <c r="H458" s="2">
        <v>824038</v>
      </c>
      <c r="I458" s="2">
        <v>932996</v>
      </c>
      <c r="J458" s="2">
        <v>1049725</v>
      </c>
      <c r="K458" s="2">
        <v>1170975</v>
      </c>
      <c r="L458" s="2">
        <v>1293407</v>
      </c>
      <c r="M458" s="2">
        <v>669418</v>
      </c>
      <c r="N458" s="2">
        <v>765006</v>
      </c>
      <c r="O458" s="2">
        <v>875647</v>
      </c>
      <c r="P458" s="2">
        <v>991544</v>
      </c>
      <c r="Q458" s="2">
        <v>1115716</v>
      </c>
      <c r="R458" s="2">
        <v>1244726</v>
      </c>
      <c r="S458" s="2">
        <v>1375012</v>
      </c>
      <c r="T458" s="2">
        <v>3879108</v>
      </c>
      <c r="U458" s="2">
        <v>4471489</v>
      </c>
      <c r="V458" s="2">
        <v>5159410</v>
      </c>
      <c r="W458" s="2">
        <v>5885547</v>
      </c>
      <c r="X458" s="2">
        <v>6669017</v>
      </c>
      <c r="Y458" s="2">
        <v>7490694</v>
      </c>
      <c r="Z458" s="2">
        <v>8331489</v>
      </c>
      <c r="AA458" s="2">
        <v>6673491428</v>
      </c>
      <c r="AB458" s="2">
        <v>7640298284</v>
      </c>
      <c r="AC458" s="2">
        <v>8760149191</v>
      </c>
      <c r="AD458" s="2">
        <v>9935091628</v>
      </c>
      <c r="AE458" s="2">
        <v>11196041393</v>
      </c>
      <c r="AF458" s="2">
        <v>12508636152</v>
      </c>
      <c r="AG458" s="2">
        <v>13838301837</v>
      </c>
      <c r="AH458" s="1">
        <f>(Table1[[#This Row],[2050_BUILDINGS]]/Table1[[#This Row],[2020_BUILDINGS]])-1</f>
        <v>1.0526588088168314</v>
      </c>
      <c r="AI458" s="1">
        <f>(Table1[[#This Row],[2050_DWELLINGS]]/Table1[[#This Row],[2020_DWELLINGS]])-1</f>
        <v>1.0540409729048217</v>
      </c>
      <c r="AJ458" s="1">
        <f>(Table1[[#This Row],[2050_OCCUPANTS]]/Table1[[#This Row],[2020_OCCUPANTS]])-1</f>
        <v>1.1477847484524792</v>
      </c>
      <c r="AK458" s="1">
        <f>(Table1[[#This Row],[2050_TOTAL_REPL_COST_USD]]/Table1[[#This Row],[2020_TOTAL_REPL_COST_USD]])-1</f>
        <v>1.0736224787730406</v>
      </c>
      <c r="AL458"/>
      <c r="AM458"/>
    </row>
    <row r="459" spans="1:39" x14ac:dyDescent="0.2">
      <c r="A459" t="s">
        <v>638</v>
      </c>
      <c r="B459" t="s">
        <v>759</v>
      </c>
      <c r="C459" t="s">
        <v>765</v>
      </c>
      <c r="D459" t="s">
        <v>1722</v>
      </c>
      <c r="E459" t="s">
        <v>1723</v>
      </c>
      <c r="F459" s="2">
        <v>410278</v>
      </c>
      <c r="G459" s="2">
        <v>468755</v>
      </c>
      <c r="H459" s="2">
        <v>536434</v>
      </c>
      <c r="I459" s="2">
        <v>607294</v>
      </c>
      <c r="J459" s="2">
        <v>683241</v>
      </c>
      <c r="K459" s="2">
        <v>762073</v>
      </c>
      <c r="L459" s="2">
        <v>841680</v>
      </c>
      <c r="M459" s="2">
        <v>433998</v>
      </c>
      <c r="N459" s="2">
        <v>495974</v>
      </c>
      <c r="O459" s="2">
        <v>567704</v>
      </c>
      <c r="P459" s="2">
        <v>642841</v>
      </c>
      <c r="Q459" s="2">
        <v>723351</v>
      </c>
      <c r="R459" s="2">
        <v>806976</v>
      </c>
      <c r="S459" s="2">
        <v>891443</v>
      </c>
      <c r="T459" s="2">
        <v>2514920</v>
      </c>
      <c r="U459" s="2">
        <v>2898970</v>
      </c>
      <c r="V459" s="2">
        <v>3344965</v>
      </c>
      <c r="W459" s="2">
        <v>3815733</v>
      </c>
      <c r="X459" s="2">
        <v>4323675</v>
      </c>
      <c r="Y459" s="2">
        <v>4856398</v>
      </c>
      <c r="Z459" s="2">
        <v>5401500</v>
      </c>
      <c r="AA459" s="2">
        <v>4060066543</v>
      </c>
      <c r="AB459" s="2">
        <v>4653043874</v>
      </c>
      <c r="AC459" s="2">
        <v>5340167556</v>
      </c>
      <c r="AD459" s="2">
        <v>6061783176</v>
      </c>
      <c r="AE459" s="2">
        <v>6836878718</v>
      </c>
      <c r="AF459" s="2">
        <v>7644684669</v>
      </c>
      <c r="AG459" s="2">
        <v>8464322129</v>
      </c>
      <c r="AH459" s="1">
        <f>(Table1[[#This Row],[2050_BUILDINGS]]/Table1[[#This Row],[2020_BUILDINGS]])-1</f>
        <v>1.0514870404944938</v>
      </c>
      <c r="AI459" s="1">
        <f>(Table1[[#This Row],[2050_DWELLINGS]]/Table1[[#This Row],[2020_DWELLINGS]])-1</f>
        <v>1.0540255945879933</v>
      </c>
      <c r="AJ459" s="1">
        <f>(Table1[[#This Row],[2050_OCCUPANTS]]/Table1[[#This Row],[2020_OCCUPANTS]])-1</f>
        <v>1.1477820368043514</v>
      </c>
      <c r="AK459" s="1">
        <f>(Table1[[#This Row],[2050_TOTAL_REPL_COST_USD]]/Table1[[#This Row],[2020_TOTAL_REPL_COST_USD]])-1</f>
        <v>1.0847742369132889</v>
      </c>
      <c r="AL459"/>
      <c r="AM459"/>
    </row>
    <row r="460" spans="1:39" x14ac:dyDescent="0.2">
      <c r="A460" t="s">
        <v>638</v>
      </c>
      <c r="B460" t="s">
        <v>759</v>
      </c>
      <c r="C460" t="s">
        <v>766</v>
      </c>
      <c r="D460" t="s">
        <v>1724</v>
      </c>
      <c r="E460" t="s">
        <v>1725</v>
      </c>
      <c r="F460" s="2">
        <v>475734</v>
      </c>
      <c r="G460" s="2">
        <v>543542</v>
      </c>
      <c r="H460" s="2">
        <v>622022</v>
      </c>
      <c r="I460" s="2">
        <v>704186</v>
      </c>
      <c r="J460" s="2">
        <v>792236</v>
      </c>
      <c r="K460" s="2">
        <v>883664</v>
      </c>
      <c r="L460" s="2">
        <v>975970</v>
      </c>
      <c r="M460" s="2">
        <v>506081</v>
      </c>
      <c r="N460" s="2">
        <v>578355</v>
      </c>
      <c r="O460" s="2">
        <v>662003</v>
      </c>
      <c r="P460" s="2">
        <v>749610</v>
      </c>
      <c r="Q460" s="2">
        <v>843493</v>
      </c>
      <c r="R460" s="2">
        <v>941010</v>
      </c>
      <c r="S460" s="2">
        <v>1039512</v>
      </c>
      <c r="T460" s="2">
        <v>2932633</v>
      </c>
      <c r="U460" s="2">
        <v>3380479</v>
      </c>
      <c r="V460" s="2">
        <v>3900550</v>
      </c>
      <c r="W460" s="2">
        <v>4449517</v>
      </c>
      <c r="X460" s="2">
        <v>5041820</v>
      </c>
      <c r="Y460" s="2">
        <v>5663019</v>
      </c>
      <c r="Z460" s="2">
        <v>6298669</v>
      </c>
      <c r="AA460" s="2">
        <v>5072363710</v>
      </c>
      <c r="AB460" s="2">
        <v>5815479240</v>
      </c>
      <c r="AC460" s="2">
        <v>6676710890</v>
      </c>
      <c r="AD460" s="2">
        <v>7581501227</v>
      </c>
      <c r="AE460" s="2">
        <v>8553658299</v>
      </c>
      <c r="AF460" s="2">
        <v>9567299332</v>
      </c>
      <c r="AG460" s="2">
        <v>10596414150</v>
      </c>
      <c r="AH460" s="1">
        <f>(Table1[[#This Row],[2050_BUILDINGS]]/Table1[[#This Row],[2020_BUILDINGS]])-1</f>
        <v>1.0515035713234706</v>
      </c>
      <c r="AI460" s="1">
        <f>(Table1[[#This Row],[2050_DWELLINGS]]/Table1[[#This Row],[2020_DWELLINGS]])-1</f>
        <v>1.0540427322898904</v>
      </c>
      <c r="AJ460" s="1">
        <f>(Table1[[#This Row],[2050_OCCUPANTS]]/Table1[[#This Row],[2020_OCCUPANTS]])-1</f>
        <v>1.1477863067079994</v>
      </c>
      <c r="AK460" s="1">
        <f>(Table1[[#This Row],[2050_TOTAL_REPL_COST_USD]]/Table1[[#This Row],[2020_TOTAL_REPL_COST_USD]])-1</f>
        <v>1.089048569034889</v>
      </c>
      <c r="AL460"/>
      <c r="AM460"/>
    </row>
    <row r="461" spans="1:39" x14ac:dyDescent="0.2">
      <c r="A461" t="s">
        <v>638</v>
      </c>
      <c r="B461" t="s">
        <v>759</v>
      </c>
      <c r="C461" t="s">
        <v>767</v>
      </c>
      <c r="D461" t="s">
        <v>1726</v>
      </c>
      <c r="E461" t="s">
        <v>1727</v>
      </c>
      <c r="F461" s="2">
        <v>575962</v>
      </c>
      <c r="G461" s="2">
        <v>658059</v>
      </c>
      <c r="H461" s="2">
        <v>753062</v>
      </c>
      <c r="I461" s="2">
        <v>852539</v>
      </c>
      <c r="J461" s="2">
        <v>959120</v>
      </c>
      <c r="K461" s="2">
        <v>1069786</v>
      </c>
      <c r="L461" s="2">
        <v>1181529</v>
      </c>
      <c r="M461" s="2">
        <v>612184</v>
      </c>
      <c r="N461" s="2">
        <v>699604</v>
      </c>
      <c r="O461" s="2">
        <v>800801</v>
      </c>
      <c r="P461" s="2">
        <v>906769</v>
      </c>
      <c r="Q461" s="2">
        <v>1020342</v>
      </c>
      <c r="R461" s="2">
        <v>1138308</v>
      </c>
      <c r="S461" s="2">
        <v>1257457</v>
      </c>
      <c r="T461" s="2">
        <v>3547467</v>
      </c>
      <c r="U461" s="2">
        <v>4089205</v>
      </c>
      <c r="V461" s="2">
        <v>4718315</v>
      </c>
      <c r="W461" s="2">
        <v>5382369</v>
      </c>
      <c r="X461" s="2">
        <v>6098850</v>
      </c>
      <c r="Y461" s="2">
        <v>6850290</v>
      </c>
      <c r="Z461" s="2">
        <v>7619204</v>
      </c>
      <c r="AA461" s="2">
        <v>6111578234</v>
      </c>
      <c r="AB461" s="2">
        <v>7008840041</v>
      </c>
      <c r="AC461" s="2">
        <v>8048828526</v>
      </c>
      <c r="AD461" s="2">
        <v>9141686778</v>
      </c>
      <c r="AE461" s="2">
        <v>10316171650</v>
      </c>
      <c r="AF461" s="2">
        <v>11541151615</v>
      </c>
      <c r="AG461" s="2">
        <v>12785349229</v>
      </c>
      <c r="AH461" s="1">
        <f>(Table1[[#This Row],[2050_BUILDINGS]]/Table1[[#This Row],[2020_BUILDINGS]])-1</f>
        <v>1.0514009604800316</v>
      </c>
      <c r="AI461" s="1">
        <f>(Table1[[#This Row],[2050_DWELLINGS]]/Table1[[#This Row],[2020_DWELLINGS]])-1</f>
        <v>1.054050742913895</v>
      </c>
      <c r="AJ461" s="1">
        <f>(Table1[[#This Row],[2050_OCCUPANTS]]/Table1[[#This Row],[2020_OCCUPANTS]])-1</f>
        <v>1.1477871393870611</v>
      </c>
      <c r="AK461" s="1">
        <f>(Table1[[#This Row],[2050_TOTAL_REPL_COST_USD]]/Table1[[#This Row],[2020_TOTAL_REPL_COST_USD]])-1</f>
        <v>1.0919881476559365</v>
      </c>
      <c r="AL461"/>
      <c r="AM461"/>
    </row>
    <row r="462" spans="1:39" x14ac:dyDescent="0.2">
      <c r="A462" t="s">
        <v>638</v>
      </c>
      <c r="B462" t="s">
        <v>759</v>
      </c>
      <c r="C462" t="s">
        <v>768</v>
      </c>
      <c r="D462" t="s">
        <v>1728</v>
      </c>
      <c r="E462" t="s">
        <v>1729</v>
      </c>
      <c r="F462" s="2">
        <v>157564</v>
      </c>
      <c r="G462" s="2">
        <v>179996</v>
      </c>
      <c r="H462" s="2">
        <v>205965</v>
      </c>
      <c r="I462" s="2">
        <v>233145</v>
      </c>
      <c r="J462" s="2">
        <v>262275</v>
      </c>
      <c r="K462" s="2">
        <v>292504</v>
      </c>
      <c r="L462" s="2">
        <v>323021</v>
      </c>
      <c r="M462" s="2">
        <v>165222</v>
      </c>
      <c r="N462" s="2">
        <v>188813</v>
      </c>
      <c r="O462" s="2">
        <v>216126</v>
      </c>
      <c r="P462" s="2">
        <v>244723</v>
      </c>
      <c r="Q462" s="2">
        <v>275379</v>
      </c>
      <c r="R462" s="2">
        <v>307212</v>
      </c>
      <c r="S462" s="2">
        <v>339372</v>
      </c>
      <c r="T462" s="2">
        <v>957440</v>
      </c>
      <c r="U462" s="2">
        <v>1103643</v>
      </c>
      <c r="V462" s="2">
        <v>1273434</v>
      </c>
      <c r="W462" s="2">
        <v>1452658</v>
      </c>
      <c r="X462" s="2">
        <v>1646033</v>
      </c>
      <c r="Y462" s="2">
        <v>1848838</v>
      </c>
      <c r="Z462" s="2">
        <v>2056358</v>
      </c>
      <c r="AA462" s="2">
        <v>1390870184</v>
      </c>
      <c r="AB462" s="2">
        <v>1597057335</v>
      </c>
      <c r="AC462" s="2">
        <v>1836156922</v>
      </c>
      <c r="AD462" s="2">
        <v>2087693832</v>
      </c>
      <c r="AE462" s="2">
        <v>2358287030</v>
      </c>
      <c r="AF462" s="2">
        <v>2640908192</v>
      </c>
      <c r="AG462" s="2">
        <v>2928503857</v>
      </c>
      <c r="AH462" s="1">
        <f>(Table1[[#This Row],[2050_BUILDINGS]]/Table1[[#This Row],[2020_BUILDINGS]])-1</f>
        <v>1.0500939300855525</v>
      </c>
      <c r="AI462" s="1">
        <f>(Table1[[#This Row],[2050_DWELLINGS]]/Table1[[#This Row],[2020_DWELLINGS]])-1</f>
        <v>1.0540363874060357</v>
      </c>
      <c r="AJ462" s="1">
        <f>(Table1[[#This Row],[2050_OCCUPANTS]]/Table1[[#This Row],[2020_OCCUPANTS]])-1</f>
        <v>1.1477669618983959</v>
      </c>
      <c r="AK462" s="1">
        <f>(Table1[[#This Row],[2050_TOTAL_REPL_COST_USD]]/Table1[[#This Row],[2020_TOTAL_REPL_COST_USD]])-1</f>
        <v>1.1055191855345718</v>
      </c>
      <c r="AL462"/>
      <c r="AM462"/>
    </row>
    <row r="463" spans="1:39" x14ac:dyDescent="0.2">
      <c r="A463" t="s">
        <v>529</v>
      </c>
      <c r="B463" t="s">
        <v>571</v>
      </c>
      <c r="C463" t="s">
        <v>572</v>
      </c>
      <c r="D463" t="s">
        <v>1730</v>
      </c>
      <c r="E463" t="s">
        <v>1731</v>
      </c>
      <c r="F463" s="2">
        <v>488094</v>
      </c>
      <c r="G463" s="2">
        <v>561708</v>
      </c>
      <c r="H463" s="2">
        <v>643236</v>
      </c>
      <c r="I463" s="2">
        <v>731121</v>
      </c>
      <c r="J463" s="2">
        <v>823815</v>
      </c>
      <c r="K463" s="2">
        <v>921308</v>
      </c>
      <c r="L463" s="2">
        <v>1022053</v>
      </c>
      <c r="M463" s="2">
        <v>513721</v>
      </c>
      <c r="N463" s="2">
        <v>591814</v>
      </c>
      <c r="O463" s="2">
        <v>678462</v>
      </c>
      <c r="P463" s="2">
        <v>772029</v>
      </c>
      <c r="Q463" s="2">
        <v>870878</v>
      </c>
      <c r="R463" s="2">
        <v>975055</v>
      </c>
      <c r="S463" s="2">
        <v>1082895</v>
      </c>
      <c r="T463" s="2">
        <v>2238968</v>
      </c>
      <c r="U463" s="2">
        <v>2575166</v>
      </c>
      <c r="V463" s="2">
        <v>2947135</v>
      </c>
      <c r="W463" s="2">
        <v>3347721</v>
      </c>
      <c r="X463" s="2">
        <v>3769758</v>
      </c>
      <c r="Y463" s="2">
        <v>4213255</v>
      </c>
      <c r="Z463" s="2">
        <v>4671068</v>
      </c>
      <c r="AA463" s="2">
        <v>8490789213</v>
      </c>
      <c r="AB463" s="2">
        <v>9865846091</v>
      </c>
      <c r="AC463" s="2">
        <v>11413632519</v>
      </c>
      <c r="AD463" s="2">
        <v>13109046853</v>
      </c>
      <c r="AE463" s="2">
        <v>14923889637</v>
      </c>
      <c r="AF463" s="2">
        <v>16860931025</v>
      </c>
      <c r="AG463" s="2">
        <v>18894006984</v>
      </c>
      <c r="AH463" s="1">
        <f>(Table1[[#This Row],[2050_BUILDINGS]]/Table1[[#This Row],[2020_BUILDINGS]])-1</f>
        <v>1.0939675554298969</v>
      </c>
      <c r="AI463" s="1">
        <f>(Table1[[#This Row],[2050_DWELLINGS]]/Table1[[#This Row],[2020_DWELLINGS]])-1</f>
        <v>1.1079438060737248</v>
      </c>
      <c r="AJ463" s="1">
        <f>(Table1[[#This Row],[2050_OCCUPANTS]]/Table1[[#This Row],[2020_OCCUPANTS]])-1</f>
        <v>1.0862593837875307</v>
      </c>
      <c r="AK463" s="1">
        <f>(Table1[[#This Row],[2050_TOTAL_REPL_COST_USD]]/Table1[[#This Row],[2020_TOTAL_REPL_COST_USD]])-1</f>
        <v>1.2252356653810152</v>
      </c>
      <c r="AL463"/>
      <c r="AM463"/>
    </row>
    <row r="464" spans="1:39" x14ac:dyDescent="0.2">
      <c r="A464" t="s">
        <v>529</v>
      </c>
      <c r="B464" t="s">
        <v>571</v>
      </c>
      <c r="C464" t="s">
        <v>573</v>
      </c>
      <c r="D464" t="s">
        <v>1732</v>
      </c>
      <c r="E464" t="s">
        <v>1733</v>
      </c>
      <c r="F464" s="2">
        <v>1263462</v>
      </c>
      <c r="G464" s="2">
        <v>1454004</v>
      </c>
      <c r="H464" s="2">
        <v>1665047</v>
      </c>
      <c r="I464" s="2">
        <v>1892542</v>
      </c>
      <c r="J464" s="2">
        <v>2132463</v>
      </c>
      <c r="K464" s="2">
        <v>2384847</v>
      </c>
      <c r="L464" s="2">
        <v>2645623</v>
      </c>
      <c r="M464" s="2">
        <v>1329798</v>
      </c>
      <c r="N464" s="2">
        <v>1531918</v>
      </c>
      <c r="O464" s="2">
        <v>1756203</v>
      </c>
      <c r="P464" s="2">
        <v>1998423</v>
      </c>
      <c r="Q464" s="2">
        <v>2254321</v>
      </c>
      <c r="R464" s="2">
        <v>2523974</v>
      </c>
      <c r="S464" s="2">
        <v>2803120</v>
      </c>
      <c r="T464" s="2">
        <v>5795656</v>
      </c>
      <c r="U464" s="2">
        <v>6665932</v>
      </c>
      <c r="V464" s="2">
        <v>7628793</v>
      </c>
      <c r="W464" s="2">
        <v>8665718</v>
      </c>
      <c r="X464" s="2">
        <v>9758191</v>
      </c>
      <c r="Y464" s="2">
        <v>10906210</v>
      </c>
      <c r="Z464" s="2">
        <v>12091267</v>
      </c>
      <c r="AA464" s="2">
        <v>21978789143</v>
      </c>
      <c r="AB464" s="2">
        <v>25538185622</v>
      </c>
      <c r="AC464" s="2">
        <v>29544700301</v>
      </c>
      <c r="AD464" s="2">
        <v>33933356409</v>
      </c>
      <c r="AE464" s="2">
        <v>38631158477</v>
      </c>
      <c r="AF464" s="2">
        <v>43645277085</v>
      </c>
      <c r="AG464" s="2">
        <v>48907985490</v>
      </c>
      <c r="AH464" s="1">
        <f>(Table1[[#This Row],[2050_BUILDINGS]]/Table1[[#This Row],[2020_BUILDINGS]])-1</f>
        <v>1.0939474238243809</v>
      </c>
      <c r="AI464" s="1">
        <f>(Table1[[#This Row],[2050_DWELLINGS]]/Table1[[#This Row],[2020_DWELLINGS]])-1</f>
        <v>1.1079291742054056</v>
      </c>
      <c r="AJ464" s="1">
        <f>(Table1[[#This Row],[2050_OCCUPANTS]]/Table1[[#This Row],[2020_OCCUPANTS]])-1</f>
        <v>1.0862637465025529</v>
      </c>
      <c r="AK464" s="1">
        <f>(Table1[[#This Row],[2050_TOTAL_REPL_COST_USD]]/Table1[[#This Row],[2020_TOTAL_REPL_COST_USD]])-1</f>
        <v>1.225235665704389</v>
      </c>
      <c r="AL464"/>
      <c r="AM464"/>
    </row>
    <row r="465" spans="1:39" x14ac:dyDescent="0.2">
      <c r="A465" t="s">
        <v>529</v>
      </c>
      <c r="B465" t="s">
        <v>571</v>
      </c>
      <c r="C465" t="s">
        <v>574</v>
      </c>
      <c r="D465" t="s">
        <v>1734</v>
      </c>
      <c r="E465" t="s">
        <v>1735</v>
      </c>
      <c r="F465" s="2">
        <v>1330292</v>
      </c>
      <c r="G465" s="2">
        <v>1530921</v>
      </c>
      <c r="H465" s="2">
        <v>1753121</v>
      </c>
      <c r="I465" s="2">
        <v>1992658</v>
      </c>
      <c r="J465" s="2">
        <v>2245276</v>
      </c>
      <c r="K465" s="2">
        <v>2510996</v>
      </c>
      <c r="L465" s="2">
        <v>2785578</v>
      </c>
      <c r="M465" s="2">
        <v>1400138</v>
      </c>
      <c r="N465" s="2">
        <v>1612967</v>
      </c>
      <c r="O465" s="2">
        <v>1849099</v>
      </c>
      <c r="P465" s="2">
        <v>2104138</v>
      </c>
      <c r="Q465" s="2">
        <v>2373576</v>
      </c>
      <c r="R465" s="2">
        <v>2657476</v>
      </c>
      <c r="S465" s="2">
        <v>2951408</v>
      </c>
      <c r="T465" s="2">
        <v>6102234</v>
      </c>
      <c r="U465" s="2">
        <v>7018545</v>
      </c>
      <c r="V465" s="2">
        <v>8032332</v>
      </c>
      <c r="W465" s="2">
        <v>9124098</v>
      </c>
      <c r="X465" s="2">
        <v>10274365</v>
      </c>
      <c r="Y465" s="2">
        <v>11483115</v>
      </c>
      <c r="Z465" s="2">
        <v>12730855</v>
      </c>
      <c r="AA465" s="2">
        <v>23141401153</v>
      </c>
      <c r="AB465" s="2">
        <v>26889079028</v>
      </c>
      <c r="AC465" s="2">
        <v>31107526297</v>
      </c>
      <c r="AD465" s="2">
        <v>35728329154</v>
      </c>
      <c r="AE465" s="2">
        <v>40674630858</v>
      </c>
      <c r="AF465" s="2">
        <v>45953981309</v>
      </c>
      <c r="AG465" s="2">
        <v>51495071186</v>
      </c>
      <c r="AH465" s="1">
        <f>(Table1[[#This Row],[2050_BUILDINGS]]/Table1[[#This Row],[2020_BUILDINGS]])-1</f>
        <v>1.0939598223547913</v>
      </c>
      <c r="AI465" s="1">
        <f>(Table1[[#This Row],[2050_DWELLINGS]]/Table1[[#This Row],[2020_DWELLINGS]])-1</f>
        <v>1.1079407886936861</v>
      </c>
      <c r="AJ465" s="1">
        <f>(Table1[[#This Row],[2050_OCCUPANTS]]/Table1[[#This Row],[2020_OCCUPANTS]])-1</f>
        <v>1.0862613593644559</v>
      </c>
      <c r="AK465" s="1">
        <f>(Table1[[#This Row],[2050_TOTAL_REPL_COST_USD]]/Table1[[#This Row],[2020_TOTAL_REPL_COST_USD]])-1</f>
        <v>1.2252356650981913</v>
      </c>
      <c r="AL465"/>
      <c r="AM465"/>
    </row>
    <row r="466" spans="1:39" x14ac:dyDescent="0.2">
      <c r="A466" t="s">
        <v>529</v>
      </c>
      <c r="B466" t="s">
        <v>571</v>
      </c>
      <c r="C466" t="s">
        <v>575</v>
      </c>
      <c r="D466" t="s">
        <v>1736</v>
      </c>
      <c r="E466" t="s">
        <v>1737</v>
      </c>
      <c r="F466" s="2">
        <v>482692</v>
      </c>
      <c r="G466" s="2">
        <v>555482</v>
      </c>
      <c r="H466" s="2">
        <v>636117</v>
      </c>
      <c r="I466" s="2">
        <v>723025</v>
      </c>
      <c r="J466" s="2">
        <v>814695</v>
      </c>
      <c r="K466" s="2">
        <v>911110</v>
      </c>
      <c r="L466" s="2">
        <v>1010746</v>
      </c>
      <c r="M466" s="2">
        <v>508039</v>
      </c>
      <c r="N466" s="2">
        <v>585253</v>
      </c>
      <c r="O466" s="2">
        <v>670948</v>
      </c>
      <c r="P466" s="2">
        <v>763485</v>
      </c>
      <c r="Q466" s="2">
        <v>861246</v>
      </c>
      <c r="R466" s="2">
        <v>964254</v>
      </c>
      <c r="S466" s="2">
        <v>1070914</v>
      </c>
      <c r="T466" s="2">
        <v>2214183</v>
      </c>
      <c r="U466" s="2">
        <v>2546665</v>
      </c>
      <c r="V466" s="2">
        <v>2914512</v>
      </c>
      <c r="W466" s="2">
        <v>3310657</v>
      </c>
      <c r="X466" s="2">
        <v>3728028</v>
      </c>
      <c r="Y466" s="2">
        <v>4166620</v>
      </c>
      <c r="Z466" s="2">
        <v>4619363</v>
      </c>
      <c r="AA466" s="2">
        <v>8396800291</v>
      </c>
      <c r="AB466" s="2">
        <v>9756635951</v>
      </c>
      <c r="AC466" s="2">
        <v>11287289129</v>
      </c>
      <c r="AD466" s="2">
        <v>12963936052</v>
      </c>
      <c r="AE466" s="2">
        <v>14758689403</v>
      </c>
      <c r="AF466" s="2">
        <v>16674288684</v>
      </c>
      <c r="AG466" s="2">
        <v>18684859476</v>
      </c>
      <c r="AH466" s="1">
        <f>(Table1[[#This Row],[2050_BUILDINGS]]/Table1[[#This Row],[2020_BUILDINGS]])-1</f>
        <v>1.0939771116985573</v>
      </c>
      <c r="AI466" s="1">
        <f>(Table1[[#This Row],[2050_DWELLINGS]]/Table1[[#This Row],[2020_DWELLINGS]])-1</f>
        <v>1.1079365954188556</v>
      </c>
      <c r="AJ466" s="1">
        <f>(Table1[[#This Row],[2050_OCCUPANTS]]/Table1[[#This Row],[2020_OCCUPANTS]])-1</f>
        <v>1.0862607110613713</v>
      </c>
      <c r="AK466" s="1">
        <f>(Table1[[#This Row],[2050_TOTAL_REPL_COST_USD]]/Table1[[#This Row],[2020_TOTAL_REPL_COST_USD]])-1</f>
        <v>1.2252356645932285</v>
      </c>
      <c r="AL466"/>
      <c r="AM466"/>
    </row>
    <row r="467" spans="1:39" x14ac:dyDescent="0.2">
      <c r="A467" t="s">
        <v>529</v>
      </c>
      <c r="B467" t="s">
        <v>571</v>
      </c>
      <c r="C467" t="s">
        <v>576</v>
      </c>
      <c r="D467" t="s">
        <v>1738</v>
      </c>
      <c r="E467" t="s">
        <v>1739</v>
      </c>
      <c r="F467" s="2">
        <v>339084</v>
      </c>
      <c r="G467" s="2">
        <v>390224</v>
      </c>
      <c r="H467" s="2">
        <v>446858</v>
      </c>
      <c r="I467" s="2">
        <v>507911</v>
      </c>
      <c r="J467" s="2">
        <v>572308</v>
      </c>
      <c r="K467" s="2">
        <v>640044</v>
      </c>
      <c r="L467" s="2">
        <v>710023</v>
      </c>
      <c r="M467" s="2">
        <v>356889</v>
      </c>
      <c r="N467" s="2">
        <v>411136</v>
      </c>
      <c r="O467" s="2">
        <v>471323</v>
      </c>
      <c r="P467" s="2">
        <v>536328</v>
      </c>
      <c r="Q467" s="2">
        <v>605010</v>
      </c>
      <c r="R467" s="2">
        <v>677379</v>
      </c>
      <c r="S467" s="2">
        <v>752290</v>
      </c>
      <c r="T467" s="2">
        <v>1555424</v>
      </c>
      <c r="U467" s="2">
        <v>1788985</v>
      </c>
      <c r="V467" s="2">
        <v>2047395</v>
      </c>
      <c r="W467" s="2">
        <v>2325682</v>
      </c>
      <c r="X467" s="2">
        <v>2618879</v>
      </c>
      <c r="Y467" s="2">
        <v>2926983</v>
      </c>
      <c r="Z467" s="2">
        <v>3245024</v>
      </c>
      <c r="AA467" s="2">
        <v>5898614439</v>
      </c>
      <c r="AB467" s="2">
        <v>6853876703</v>
      </c>
      <c r="AC467" s="2">
        <v>7929135442</v>
      </c>
      <c r="AD467" s="2">
        <v>9106952396</v>
      </c>
      <c r="AE467" s="2">
        <v>10367737176</v>
      </c>
      <c r="AF467" s="2">
        <v>11713414239</v>
      </c>
      <c r="AG467" s="2">
        <v>13125807243</v>
      </c>
      <c r="AH467" s="1">
        <f>(Table1[[#This Row],[2050_BUILDINGS]]/Table1[[#This Row],[2020_BUILDINGS]])-1</f>
        <v>1.0939442733953828</v>
      </c>
      <c r="AI467" s="1">
        <f>(Table1[[#This Row],[2050_DWELLINGS]]/Table1[[#This Row],[2020_DWELLINGS]])-1</f>
        <v>1.1079103026431185</v>
      </c>
      <c r="AJ467" s="1">
        <f>(Table1[[#This Row],[2050_OCCUPANTS]]/Table1[[#This Row],[2020_OCCUPANTS]])-1</f>
        <v>1.0862632954101259</v>
      </c>
      <c r="AK467" s="1">
        <f>(Table1[[#This Row],[2050_TOTAL_REPL_COST_USD]]/Table1[[#This Row],[2020_TOTAL_REPL_COST_USD]])-1</f>
        <v>1.2252356682640264</v>
      </c>
      <c r="AL467"/>
      <c r="AM467"/>
    </row>
    <row r="468" spans="1:39" x14ac:dyDescent="0.2">
      <c r="A468" t="s">
        <v>529</v>
      </c>
      <c r="B468" t="s">
        <v>571</v>
      </c>
      <c r="C468" t="s">
        <v>577</v>
      </c>
      <c r="D468" t="s">
        <v>1740</v>
      </c>
      <c r="E468" t="s">
        <v>1741</v>
      </c>
      <c r="F468" s="2">
        <v>335562</v>
      </c>
      <c r="G468" s="2">
        <v>386176</v>
      </c>
      <c r="H468" s="2">
        <v>442223</v>
      </c>
      <c r="I468" s="2">
        <v>502635</v>
      </c>
      <c r="J468" s="2">
        <v>566360</v>
      </c>
      <c r="K468" s="2">
        <v>633397</v>
      </c>
      <c r="L468" s="2">
        <v>702660</v>
      </c>
      <c r="M468" s="2">
        <v>353180</v>
      </c>
      <c r="N468" s="2">
        <v>406865</v>
      </c>
      <c r="O468" s="2">
        <v>466435</v>
      </c>
      <c r="P468" s="2">
        <v>530761</v>
      </c>
      <c r="Q468" s="2">
        <v>598735</v>
      </c>
      <c r="R468" s="2">
        <v>670340</v>
      </c>
      <c r="S468" s="2">
        <v>744487</v>
      </c>
      <c r="T468" s="2">
        <v>1539270</v>
      </c>
      <c r="U468" s="2">
        <v>1770406</v>
      </c>
      <c r="V468" s="2">
        <v>2026125</v>
      </c>
      <c r="W468" s="2">
        <v>2301527</v>
      </c>
      <c r="X468" s="2">
        <v>2591678</v>
      </c>
      <c r="Y468" s="2">
        <v>2896580</v>
      </c>
      <c r="Z468" s="2">
        <v>3211322</v>
      </c>
      <c r="AA468" s="2">
        <v>5837347718</v>
      </c>
      <c r="AB468" s="2">
        <v>6782688020</v>
      </c>
      <c r="AC468" s="2">
        <v>7846778444</v>
      </c>
      <c r="AD468" s="2">
        <v>9012361843</v>
      </c>
      <c r="AE468" s="2">
        <v>10260051334</v>
      </c>
      <c r="AF468" s="2">
        <v>11591751350</v>
      </c>
      <c r="AG468" s="2">
        <v>12989474347</v>
      </c>
      <c r="AH468" s="1">
        <f>(Table1[[#This Row],[2050_BUILDINGS]]/Table1[[#This Row],[2020_BUILDINGS]])-1</f>
        <v>1.0939796520464178</v>
      </c>
      <c r="AI468" s="1">
        <f>(Table1[[#This Row],[2050_DWELLINGS]]/Table1[[#This Row],[2020_DWELLINGS]])-1</f>
        <v>1.1079534514978198</v>
      </c>
      <c r="AJ468" s="1">
        <f>(Table1[[#This Row],[2050_OCCUPANTS]]/Table1[[#This Row],[2020_OCCUPANTS]])-1</f>
        <v>1.0862629688098906</v>
      </c>
      <c r="AK468" s="1">
        <f>(Table1[[#This Row],[2050_TOTAL_REPL_COST_USD]]/Table1[[#This Row],[2020_TOTAL_REPL_COST_USD]])-1</f>
        <v>1.2252356677238461</v>
      </c>
      <c r="AL468"/>
      <c r="AM468"/>
    </row>
    <row r="469" spans="1:39" x14ac:dyDescent="0.2">
      <c r="A469" t="s">
        <v>529</v>
      </c>
      <c r="B469" t="s">
        <v>571</v>
      </c>
      <c r="C469" t="s">
        <v>578</v>
      </c>
      <c r="D469" t="s">
        <v>1742</v>
      </c>
      <c r="E469" t="s">
        <v>1743</v>
      </c>
      <c r="F469" s="2">
        <v>523661</v>
      </c>
      <c r="G469" s="2">
        <v>602625</v>
      </c>
      <c r="H469" s="2">
        <v>690093</v>
      </c>
      <c r="I469" s="2">
        <v>784394</v>
      </c>
      <c r="J469" s="2">
        <v>883824</v>
      </c>
      <c r="K469" s="2">
        <v>988425</v>
      </c>
      <c r="L469" s="2">
        <v>1096525</v>
      </c>
      <c r="M469" s="2">
        <v>551155</v>
      </c>
      <c r="N469" s="2">
        <v>634926</v>
      </c>
      <c r="O469" s="2">
        <v>727880</v>
      </c>
      <c r="P469" s="2">
        <v>828278</v>
      </c>
      <c r="Q469" s="2">
        <v>934332</v>
      </c>
      <c r="R469" s="2">
        <v>1046085</v>
      </c>
      <c r="S469" s="2">
        <v>1161795</v>
      </c>
      <c r="T469" s="2">
        <v>2402082</v>
      </c>
      <c r="U469" s="2">
        <v>2762777</v>
      </c>
      <c r="V469" s="2">
        <v>3161846</v>
      </c>
      <c r="W469" s="2">
        <v>3591610</v>
      </c>
      <c r="X469" s="2">
        <v>4044396</v>
      </c>
      <c r="Y469" s="2">
        <v>4520212</v>
      </c>
      <c r="Z469" s="2">
        <v>5011371</v>
      </c>
      <c r="AA469" s="2">
        <v>9109376218</v>
      </c>
      <c r="AB469" s="2">
        <v>10584611331</v>
      </c>
      <c r="AC469" s="2">
        <v>12245160023</v>
      </c>
      <c r="AD469" s="2">
        <v>14064091872</v>
      </c>
      <c r="AE469" s="2">
        <v>16011153019</v>
      </c>
      <c r="AF469" s="2">
        <v>18089315405</v>
      </c>
      <c r="AG469" s="2">
        <v>20270508844</v>
      </c>
      <c r="AH469" s="1">
        <f>(Table1[[#This Row],[2050_BUILDINGS]]/Table1[[#This Row],[2020_BUILDINGS]])-1</f>
        <v>1.0939596418293513</v>
      </c>
      <c r="AI469" s="1">
        <f>(Table1[[#This Row],[2050_DWELLINGS]]/Table1[[#This Row],[2020_DWELLINGS]])-1</f>
        <v>1.1079278968711161</v>
      </c>
      <c r="AJ469" s="1">
        <f>(Table1[[#This Row],[2050_OCCUPANTS]]/Table1[[#This Row],[2020_OCCUPANTS]])-1</f>
        <v>1.0862614182196944</v>
      </c>
      <c r="AK469" s="1">
        <f>(Table1[[#This Row],[2050_TOTAL_REPL_COST_USD]]/Table1[[#This Row],[2020_TOTAL_REPL_COST_USD]])-1</f>
        <v>1.225235664758884</v>
      </c>
      <c r="AL469"/>
      <c r="AM469"/>
    </row>
    <row r="470" spans="1:39" x14ac:dyDescent="0.2">
      <c r="A470" t="s">
        <v>529</v>
      </c>
      <c r="B470" t="s">
        <v>571</v>
      </c>
      <c r="C470" t="s">
        <v>579</v>
      </c>
      <c r="D470" t="s">
        <v>1744</v>
      </c>
      <c r="E470" t="s">
        <v>1745</v>
      </c>
      <c r="F470" s="2">
        <v>750145</v>
      </c>
      <c r="G470" s="2">
        <v>863273</v>
      </c>
      <c r="H470" s="2">
        <v>988562</v>
      </c>
      <c r="I470" s="2">
        <v>1123645</v>
      </c>
      <c r="J470" s="2">
        <v>1266084</v>
      </c>
      <c r="K470" s="2">
        <v>1415935</v>
      </c>
      <c r="L470" s="2">
        <v>1570765</v>
      </c>
      <c r="M470" s="2">
        <v>789531</v>
      </c>
      <c r="N470" s="2">
        <v>909536</v>
      </c>
      <c r="O470" s="2">
        <v>1042691</v>
      </c>
      <c r="P470" s="2">
        <v>1186509</v>
      </c>
      <c r="Q470" s="2">
        <v>1338435</v>
      </c>
      <c r="R470" s="2">
        <v>1498539</v>
      </c>
      <c r="S470" s="2">
        <v>1664268</v>
      </c>
      <c r="T470" s="2">
        <v>3440995</v>
      </c>
      <c r="U470" s="2">
        <v>3957695</v>
      </c>
      <c r="V470" s="2">
        <v>4529366</v>
      </c>
      <c r="W470" s="2">
        <v>5145006</v>
      </c>
      <c r="X470" s="2">
        <v>5793631</v>
      </c>
      <c r="Y470" s="2">
        <v>6475230</v>
      </c>
      <c r="Z470" s="2">
        <v>7178825</v>
      </c>
      <c r="AA470" s="2">
        <v>13049240215</v>
      </c>
      <c r="AB470" s="2">
        <v>15162524042</v>
      </c>
      <c r="AC470" s="2">
        <v>17541270760</v>
      </c>
      <c r="AD470" s="2">
        <v>20146902364</v>
      </c>
      <c r="AE470" s="2">
        <v>22936080013</v>
      </c>
      <c r="AF470" s="2">
        <v>25913061045</v>
      </c>
      <c r="AG470" s="2">
        <v>29037634728</v>
      </c>
      <c r="AH470" s="1">
        <f>(Table1[[#This Row],[2050_BUILDINGS]]/Table1[[#This Row],[2020_BUILDINGS]])-1</f>
        <v>1.0939485032893641</v>
      </c>
      <c r="AI470" s="1">
        <f>(Table1[[#This Row],[2050_DWELLINGS]]/Table1[[#This Row],[2020_DWELLINGS]])-1</f>
        <v>1.1079197650250592</v>
      </c>
      <c r="AJ470" s="1">
        <f>(Table1[[#This Row],[2050_OCCUPANTS]]/Table1[[#This Row],[2020_OCCUPANTS]])-1</f>
        <v>1.0862642927409079</v>
      </c>
      <c r="AK470" s="1">
        <f>(Table1[[#This Row],[2050_TOTAL_REPL_COST_USD]]/Table1[[#This Row],[2020_TOTAL_REPL_COST_USD]])-1</f>
        <v>1.2252356650329315</v>
      </c>
      <c r="AL470"/>
      <c r="AM470"/>
    </row>
    <row r="471" spans="1:39" x14ac:dyDescent="0.2">
      <c r="A471" t="s">
        <v>529</v>
      </c>
      <c r="B471" t="s">
        <v>571</v>
      </c>
      <c r="C471" t="s">
        <v>580</v>
      </c>
      <c r="D471" t="s">
        <v>1746</v>
      </c>
      <c r="E471" t="s">
        <v>1747</v>
      </c>
      <c r="F471" s="2">
        <v>516838</v>
      </c>
      <c r="G471" s="2">
        <v>594786</v>
      </c>
      <c r="H471" s="2">
        <v>681129</v>
      </c>
      <c r="I471" s="2">
        <v>774195</v>
      </c>
      <c r="J471" s="2">
        <v>872336</v>
      </c>
      <c r="K471" s="2">
        <v>975574</v>
      </c>
      <c r="L471" s="2">
        <v>1082269</v>
      </c>
      <c r="M471" s="2">
        <v>543977</v>
      </c>
      <c r="N471" s="2">
        <v>626674</v>
      </c>
      <c r="O471" s="2">
        <v>718413</v>
      </c>
      <c r="P471" s="2">
        <v>817506</v>
      </c>
      <c r="Q471" s="2">
        <v>922177</v>
      </c>
      <c r="R471" s="2">
        <v>1032486</v>
      </c>
      <c r="S471" s="2">
        <v>1146689</v>
      </c>
      <c r="T471" s="2">
        <v>2370848</v>
      </c>
      <c r="U471" s="2">
        <v>2726858</v>
      </c>
      <c r="V471" s="2">
        <v>3120735</v>
      </c>
      <c r="W471" s="2">
        <v>3544913</v>
      </c>
      <c r="X471" s="2">
        <v>3991811</v>
      </c>
      <c r="Y471" s="2">
        <v>4461439</v>
      </c>
      <c r="Z471" s="2">
        <v>4946215</v>
      </c>
      <c r="AA471" s="2">
        <v>8990934640</v>
      </c>
      <c r="AB471" s="2">
        <v>10446988512</v>
      </c>
      <c r="AC471" s="2">
        <v>12085946487</v>
      </c>
      <c r="AD471" s="2">
        <v>13881228285</v>
      </c>
      <c r="AE471" s="2">
        <v>15802973419</v>
      </c>
      <c r="AF471" s="2">
        <v>17854115206</v>
      </c>
      <c r="AG471" s="2">
        <v>20006948429</v>
      </c>
      <c r="AH471" s="1">
        <f>(Table1[[#This Row],[2050_BUILDINGS]]/Table1[[#This Row],[2020_BUILDINGS]])-1</f>
        <v>1.0940197895665564</v>
      </c>
      <c r="AI471" s="1">
        <f>(Table1[[#This Row],[2050_DWELLINGS]]/Table1[[#This Row],[2020_DWELLINGS]])-1</f>
        <v>1.1079733150482465</v>
      </c>
      <c r="AJ471" s="1">
        <f>(Table1[[#This Row],[2050_OCCUPANTS]]/Table1[[#This Row],[2020_OCCUPANTS]])-1</f>
        <v>1.0862640709147109</v>
      </c>
      <c r="AK471" s="1">
        <f>(Table1[[#This Row],[2050_TOTAL_REPL_COST_USD]]/Table1[[#This Row],[2020_TOTAL_REPL_COST_USD]])-1</f>
        <v>1.2252356657105006</v>
      </c>
      <c r="AL471"/>
      <c r="AM471"/>
    </row>
    <row r="472" spans="1:39" x14ac:dyDescent="0.2">
      <c r="A472" t="s">
        <v>529</v>
      </c>
      <c r="B472" t="s">
        <v>571</v>
      </c>
      <c r="C472" t="s">
        <v>581</v>
      </c>
      <c r="D472" t="s">
        <v>1748</v>
      </c>
      <c r="E472" t="s">
        <v>1749</v>
      </c>
      <c r="F472" s="2">
        <v>775424</v>
      </c>
      <c r="G472" s="2">
        <v>892360</v>
      </c>
      <c r="H472" s="2">
        <v>1021879</v>
      </c>
      <c r="I472" s="2">
        <v>1161504</v>
      </c>
      <c r="J472" s="2">
        <v>1308750</v>
      </c>
      <c r="K472" s="2">
        <v>1463641</v>
      </c>
      <c r="L472" s="2">
        <v>1623693</v>
      </c>
      <c r="M472" s="2">
        <v>816126</v>
      </c>
      <c r="N472" s="2">
        <v>940188</v>
      </c>
      <c r="O472" s="2">
        <v>1077833</v>
      </c>
      <c r="P472" s="2">
        <v>1226489</v>
      </c>
      <c r="Q472" s="2">
        <v>1383541</v>
      </c>
      <c r="R472" s="2">
        <v>1549019</v>
      </c>
      <c r="S472" s="2">
        <v>1720352</v>
      </c>
      <c r="T472" s="2">
        <v>3556945</v>
      </c>
      <c r="U472" s="2">
        <v>4091048</v>
      </c>
      <c r="V472" s="2">
        <v>4681988</v>
      </c>
      <c r="W472" s="2">
        <v>5318372</v>
      </c>
      <c r="X472" s="2">
        <v>5988855</v>
      </c>
      <c r="Y472" s="2">
        <v>6693420</v>
      </c>
      <c r="Z472" s="2">
        <v>7420722</v>
      </c>
      <c r="AA472" s="2">
        <v>13488946108</v>
      </c>
      <c r="AB472" s="2">
        <v>15673438937</v>
      </c>
      <c r="AC472" s="2">
        <v>18132339659</v>
      </c>
      <c r="AD472" s="2">
        <v>20825770375</v>
      </c>
      <c r="AE472" s="2">
        <v>23708931889</v>
      </c>
      <c r="AF472" s="2">
        <v>26786224961</v>
      </c>
      <c r="AG472" s="2">
        <v>30016083970</v>
      </c>
      <c r="AH472" s="1">
        <f>(Table1[[#This Row],[2050_BUILDINGS]]/Table1[[#This Row],[2020_BUILDINGS]])-1</f>
        <v>1.0939421529382636</v>
      </c>
      <c r="AI472" s="1">
        <f>(Table1[[#This Row],[2050_DWELLINGS]]/Table1[[#This Row],[2020_DWELLINGS]])-1</f>
        <v>1.1079490176761921</v>
      </c>
      <c r="AJ472" s="1">
        <f>(Table1[[#This Row],[2050_OCCUPANTS]]/Table1[[#This Row],[2020_OCCUPANTS]])-1</f>
        <v>1.0862627901190489</v>
      </c>
      <c r="AK472" s="1">
        <f>(Table1[[#This Row],[2050_TOTAL_REPL_COST_USD]]/Table1[[#This Row],[2020_TOTAL_REPL_COST_USD]])-1</f>
        <v>1.2252356655349166</v>
      </c>
      <c r="AL472"/>
      <c r="AM472"/>
    </row>
    <row r="473" spans="1:39" x14ac:dyDescent="0.2">
      <c r="A473" t="s">
        <v>376</v>
      </c>
      <c r="B473" t="s">
        <v>490</v>
      </c>
      <c r="C473" t="s">
        <v>491</v>
      </c>
      <c r="D473" t="s">
        <v>1750</v>
      </c>
      <c r="E473" t="s">
        <v>1751</v>
      </c>
      <c r="F473" s="2">
        <v>35046</v>
      </c>
      <c r="G473" s="2">
        <v>39922</v>
      </c>
      <c r="H473" s="2">
        <v>45090</v>
      </c>
      <c r="I473" s="2">
        <v>50494</v>
      </c>
      <c r="J473" s="2">
        <v>56201</v>
      </c>
      <c r="K473" s="2">
        <v>62212</v>
      </c>
      <c r="L473" s="2">
        <v>68308</v>
      </c>
      <c r="M473" s="2">
        <v>37375</v>
      </c>
      <c r="N473" s="2">
        <v>42625</v>
      </c>
      <c r="O473" s="2">
        <v>48195</v>
      </c>
      <c r="P473" s="2">
        <v>54020</v>
      </c>
      <c r="Q473" s="2">
        <v>60173</v>
      </c>
      <c r="R473" s="2">
        <v>66646</v>
      </c>
      <c r="S473" s="2">
        <v>73228</v>
      </c>
      <c r="T473" s="2">
        <v>141694</v>
      </c>
      <c r="U473" s="2">
        <v>161196</v>
      </c>
      <c r="V473" s="2">
        <v>181919</v>
      </c>
      <c r="W473" s="2">
        <v>203560</v>
      </c>
      <c r="X473" s="2">
        <v>226412</v>
      </c>
      <c r="Y473" s="2">
        <v>250482</v>
      </c>
      <c r="Z473" s="2">
        <v>274864</v>
      </c>
      <c r="AA473" s="2">
        <v>608819033</v>
      </c>
      <c r="AB473" s="2">
        <v>702103397</v>
      </c>
      <c r="AC473" s="2">
        <v>801966229</v>
      </c>
      <c r="AD473" s="2">
        <v>906560520</v>
      </c>
      <c r="AE473" s="2">
        <v>1016889206</v>
      </c>
      <c r="AF473" s="2">
        <v>1134085223</v>
      </c>
      <c r="AG473" s="2">
        <v>1254001302</v>
      </c>
      <c r="AH473" s="1">
        <f>(Table1[[#This Row],[2050_BUILDINGS]]/Table1[[#This Row],[2020_BUILDINGS]])-1</f>
        <v>0.94909547451920329</v>
      </c>
      <c r="AI473" s="1">
        <f>(Table1[[#This Row],[2050_DWELLINGS]]/Table1[[#This Row],[2020_DWELLINGS]])-1</f>
        <v>0.95927759197324414</v>
      </c>
      <c r="AJ473" s="1">
        <f>(Table1[[#This Row],[2050_OCCUPANTS]]/Table1[[#This Row],[2020_OCCUPANTS]])-1</f>
        <v>0.93984219515293521</v>
      </c>
      <c r="AK473" s="1">
        <f>(Table1[[#This Row],[2050_TOTAL_REPL_COST_USD]]/Table1[[#This Row],[2020_TOTAL_REPL_COST_USD]])-1</f>
        <v>1.0597274954115963</v>
      </c>
      <c r="AL473"/>
      <c r="AM473"/>
    </row>
    <row r="474" spans="1:39" x14ac:dyDescent="0.2">
      <c r="A474" t="s">
        <v>376</v>
      </c>
      <c r="B474" t="s">
        <v>490</v>
      </c>
      <c r="C474" t="s">
        <v>492</v>
      </c>
      <c r="D474" t="s">
        <v>1752</v>
      </c>
      <c r="E474" t="s">
        <v>1753</v>
      </c>
      <c r="F474" s="2">
        <v>15762</v>
      </c>
      <c r="G474" s="2">
        <v>17951</v>
      </c>
      <c r="H474" s="2">
        <v>20274</v>
      </c>
      <c r="I474" s="2">
        <v>22689</v>
      </c>
      <c r="J474" s="2">
        <v>25256</v>
      </c>
      <c r="K474" s="2">
        <v>27961</v>
      </c>
      <c r="L474" s="2">
        <v>30717</v>
      </c>
      <c r="M474" s="2">
        <v>16809</v>
      </c>
      <c r="N474" s="2">
        <v>19167</v>
      </c>
      <c r="O474" s="2">
        <v>21673</v>
      </c>
      <c r="P474" s="2">
        <v>24276</v>
      </c>
      <c r="Q474" s="2">
        <v>27041</v>
      </c>
      <c r="R474" s="2">
        <v>29960</v>
      </c>
      <c r="S474" s="2">
        <v>32935</v>
      </c>
      <c r="T474" s="2">
        <v>63712</v>
      </c>
      <c r="U474" s="2">
        <v>72486</v>
      </c>
      <c r="V474" s="2">
        <v>81802</v>
      </c>
      <c r="W474" s="2">
        <v>91539</v>
      </c>
      <c r="X474" s="2">
        <v>101810</v>
      </c>
      <c r="Y474" s="2">
        <v>112634</v>
      </c>
      <c r="Z474" s="2">
        <v>123599</v>
      </c>
      <c r="AA474" s="2">
        <v>273762931</v>
      </c>
      <c r="AB474" s="2">
        <v>315709379</v>
      </c>
      <c r="AC474" s="2">
        <v>360613912</v>
      </c>
      <c r="AD474" s="2">
        <v>407646014</v>
      </c>
      <c r="AE474" s="2">
        <v>457256658</v>
      </c>
      <c r="AF474" s="2">
        <v>509955278</v>
      </c>
      <c r="AG474" s="2">
        <v>563877012</v>
      </c>
      <c r="AH474" s="1">
        <f>(Table1[[#This Row],[2050_BUILDINGS]]/Table1[[#This Row],[2020_BUILDINGS]])-1</f>
        <v>0.94880091358964602</v>
      </c>
      <c r="AI474" s="1">
        <f>(Table1[[#This Row],[2050_DWELLINGS]]/Table1[[#This Row],[2020_DWELLINGS]])-1</f>
        <v>0.95936700577071798</v>
      </c>
      <c r="AJ474" s="1">
        <f>(Table1[[#This Row],[2050_OCCUPANTS]]/Table1[[#This Row],[2020_OCCUPANTS]])-1</f>
        <v>0.93996421396283281</v>
      </c>
      <c r="AK474" s="1">
        <f>(Table1[[#This Row],[2050_TOTAL_REPL_COST_USD]]/Table1[[#This Row],[2020_TOTAL_REPL_COST_USD]])-1</f>
        <v>1.0597274069950688</v>
      </c>
      <c r="AL474"/>
      <c r="AM474"/>
    </row>
    <row r="475" spans="1:39" x14ac:dyDescent="0.2">
      <c r="A475" t="s">
        <v>376</v>
      </c>
      <c r="B475" t="s">
        <v>490</v>
      </c>
      <c r="C475" t="s">
        <v>493</v>
      </c>
      <c r="D475" t="s">
        <v>1754</v>
      </c>
      <c r="E475" t="s">
        <v>1755</v>
      </c>
      <c r="F475" s="2">
        <v>21608</v>
      </c>
      <c r="G475" s="2">
        <v>24598</v>
      </c>
      <c r="H475" s="2">
        <v>27795</v>
      </c>
      <c r="I475" s="2">
        <v>31123</v>
      </c>
      <c r="J475" s="2">
        <v>34637</v>
      </c>
      <c r="K475" s="2">
        <v>38343</v>
      </c>
      <c r="L475" s="2">
        <v>42085</v>
      </c>
      <c r="M475" s="2">
        <v>23044</v>
      </c>
      <c r="N475" s="2">
        <v>26268</v>
      </c>
      <c r="O475" s="2">
        <v>29708</v>
      </c>
      <c r="P475" s="2">
        <v>33291</v>
      </c>
      <c r="Q475" s="2">
        <v>37087</v>
      </c>
      <c r="R475" s="2">
        <v>41081</v>
      </c>
      <c r="S475" s="2">
        <v>45121</v>
      </c>
      <c r="T475" s="2">
        <v>87332</v>
      </c>
      <c r="U475" s="2">
        <v>99351</v>
      </c>
      <c r="V475" s="2">
        <v>112128</v>
      </c>
      <c r="W475" s="2">
        <v>125456</v>
      </c>
      <c r="X475" s="2">
        <v>139544</v>
      </c>
      <c r="Y475" s="2">
        <v>154382</v>
      </c>
      <c r="Z475" s="2">
        <v>169405</v>
      </c>
      <c r="AA475" s="2">
        <v>375230911</v>
      </c>
      <c r="AB475" s="2">
        <v>432724478</v>
      </c>
      <c r="AC475" s="2">
        <v>494272515</v>
      </c>
      <c r="AD475" s="2">
        <v>558736694</v>
      </c>
      <c r="AE475" s="2">
        <v>626735102</v>
      </c>
      <c r="AF475" s="2">
        <v>698966045</v>
      </c>
      <c r="AG475" s="2">
        <v>772873432</v>
      </c>
      <c r="AH475" s="1">
        <f>(Table1[[#This Row],[2050_BUILDINGS]]/Table1[[#This Row],[2020_BUILDINGS]])-1</f>
        <v>0.94765827471306929</v>
      </c>
      <c r="AI475" s="1">
        <f>(Table1[[#This Row],[2050_DWELLINGS]]/Table1[[#This Row],[2020_DWELLINGS]])-1</f>
        <v>0.95803679916681128</v>
      </c>
      <c r="AJ475" s="1">
        <f>(Table1[[#This Row],[2050_OCCUPANTS]]/Table1[[#This Row],[2020_OCCUPANTS]])-1</f>
        <v>0.93978152338203635</v>
      </c>
      <c r="AK475" s="1">
        <f>(Table1[[#This Row],[2050_TOTAL_REPL_COST_USD]]/Table1[[#This Row],[2020_TOTAL_REPL_COST_USD]])-1</f>
        <v>1.0597275153592025</v>
      </c>
      <c r="AL475"/>
      <c r="AM475"/>
    </row>
    <row r="476" spans="1:39" x14ac:dyDescent="0.2">
      <c r="A476" t="s">
        <v>376</v>
      </c>
      <c r="B476" t="s">
        <v>490</v>
      </c>
      <c r="C476" t="s">
        <v>494</v>
      </c>
      <c r="D476" t="s">
        <v>1756</v>
      </c>
      <c r="F476" s="2">
        <v>345163</v>
      </c>
      <c r="G476" s="2">
        <v>393057</v>
      </c>
      <c r="H476" s="2">
        <v>443987</v>
      </c>
      <c r="I476" s="2">
        <v>497152</v>
      </c>
      <c r="J476" s="2">
        <v>553336</v>
      </c>
      <c r="K476" s="2">
        <v>612528</v>
      </c>
      <c r="L476" s="2">
        <v>672549</v>
      </c>
      <c r="M476" s="2">
        <v>368095</v>
      </c>
      <c r="N476" s="2">
        <v>419665</v>
      </c>
      <c r="O476" s="2">
        <v>474544</v>
      </c>
      <c r="P476" s="2">
        <v>531857</v>
      </c>
      <c r="Q476" s="2">
        <v>592400</v>
      </c>
      <c r="R476" s="2">
        <v>656250</v>
      </c>
      <c r="S476" s="2">
        <v>721047</v>
      </c>
      <c r="T476" s="2">
        <v>1395184</v>
      </c>
      <c r="U476" s="2">
        <v>1587211</v>
      </c>
      <c r="V476" s="2">
        <v>1791237</v>
      </c>
      <c r="W476" s="2">
        <v>2004269</v>
      </c>
      <c r="X476" s="2">
        <v>2229294</v>
      </c>
      <c r="Y476" s="2">
        <v>2466323</v>
      </c>
      <c r="Z476" s="2">
        <v>2706359</v>
      </c>
      <c r="AA476" s="2">
        <v>5994558872</v>
      </c>
      <c r="AB476" s="2">
        <v>6913056174</v>
      </c>
      <c r="AC476" s="2">
        <v>7896326414</v>
      </c>
      <c r="AD476" s="2">
        <v>8926183548</v>
      </c>
      <c r="AE476" s="2">
        <v>10012502740</v>
      </c>
      <c r="AF476" s="2">
        <v>11166439120</v>
      </c>
      <c r="AG476" s="2">
        <v>12347157778</v>
      </c>
      <c r="AH476" s="1">
        <f>(Table1[[#This Row],[2050_BUILDINGS]]/Table1[[#This Row],[2020_BUILDINGS]])-1</f>
        <v>0.94849679716539725</v>
      </c>
      <c r="AI476" s="1">
        <f>(Table1[[#This Row],[2050_DWELLINGS]]/Table1[[#This Row],[2020_DWELLINGS]])-1</f>
        <v>0.95886116355832063</v>
      </c>
      <c r="AJ476" s="1">
        <f>(Table1[[#This Row],[2050_OCCUPANTS]]/Table1[[#This Row],[2020_OCCUPANTS]])-1</f>
        <v>0.93978643677106399</v>
      </c>
      <c r="AK476" s="1">
        <f>(Table1[[#This Row],[2050_TOTAL_REPL_COST_USD]]/Table1[[#This Row],[2020_TOTAL_REPL_COST_USD]])-1</f>
        <v>1.0597275031649733</v>
      </c>
      <c r="AL476"/>
      <c r="AM476"/>
    </row>
    <row r="477" spans="1:39" x14ac:dyDescent="0.2">
      <c r="A477" t="s">
        <v>376</v>
      </c>
      <c r="B477" t="s">
        <v>490</v>
      </c>
      <c r="C477" t="s">
        <v>495</v>
      </c>
      <c r="D477" t="s">
        <v>1757</v>
      </c>
      <c r="E477" t="s">
        <v>1758</v>
      </c>
      <c r="F477" s="2">
        <v>6765</v>
      </c>
      <c r="G477" s="2">
        <v>7702</v>
      </c>
      <c r="H477" s="2">
        <v>8694</v>
      </c>
      <c r="I477" s="2">
        <v>9743</v>
      </c>
      <c r="J477" s="2">
        <v>10864</v>
      </c>
      <c r="K477" s="2">
        <v>12029</v>
      </c>
      <c r="L477" s="2">
        <v>13203</v>
      </c>
      <c r="M477" s="2">
        <v>7220</v>
      </c>
      <c r="N477" s="2">
        <v>8231</v>
      </c>
      <c r="O477" s="2">
        <v>9299</v>
      </c>
      <c r="P477" s="2">
        <v>10419</v>
      </c>
      <c r="Q477" s="2">
        <v>11635</v>
      </c>
      <c r="R477" s="2">
        <v>12889</v>
      </c>
      <c r="S477" s="2">
        <v>14160</v>
      </c>
      <c r="T477" s="2">
        <v>27395</v>
      </c>
      <c r="U477" s="2">
        <v>31161</v>
      </c>
      <c r="V477" s="2">
        <v>35164</v>
      </c>
      <c r="W477" s="2">
        <v>39349</v>
      </c>
      <c r="X477" s="2">
        <v>43765</v>
      </c>
      <c r="Y477" s="2">
        <v>48417</v>
      </c>
      <c r="Z477" s="2">
        <v>53130</v>
      </c>
      <c r="AA477" s="2">
        <v>117681730</v>
      </c>
      <c r="AB477" s="2">
        <v>135713134</v>
      </c>
      <c r="AC477" s="2">
        <v>155016126</v>
      </c>
      <c r="AD477" s="2">
        <v>175233698</v>
      </c>
      <c r="AE477" s="2">
        <v>196559695</v>
      </c>
      <c r="AF477" s="2">
        <v>219213108</v>
      </c>
      <c r="AG477" s="2">
        <v>242392294</v>
      </c>
      <c r="AH477" s="1">
        <f>(Table1[[#This Row],[2050_BUILDINGS]]/Table1[[#This Row],[2020_BUILDINGS]])-1</f>
        <v>0.95166297117516629</v>
      </c>
      <c r="AI477" s="1">
        <f>(Table1[[#This Row],[2050_DWELLINGS]]/Table1[[#This Row],[2020_DWELLINGS]])-1</f>
        <v>0.96121883656509688</v>
      </c>
      <c r="AJ477" s="1">
        <f>(Table1[[#This Row],[2050_OCCUPANTS]]/Table1[[#This Row],[2020_OCCUPANTS]])-1</f>
        <v>0.93940500091257539</v>
      </c>
      <c r="AK477" s="1">
        <f>(Table1[[#This Row],[2050_TOTAL_REPL_COST_USD]]/Table1[[#This Row],[2020_TOTAL_REPL_COST_USD]])-1</f>
        <v>1.0597274870109405</v>
      </c>
      <c r="AL477"/>
      <c r="AM477"/>
    </row>
    <row r="478" spans="1:39" x14ac:dyDescent="0.2">
      <c r="A478" t="s">
        <v>376</v>
      </c>
      <c r="B478" t="s">
        <v>490</v>
      </c>
      <c r="C478" t="s">
        <v>496</v>
      </c>
      <c r="D478" t="s">
        <v>1759</v>
      </c>
      <c r="E478" t="s">
        <v>1760</v>
      </c>
      <c r="F478" s="2">
        <v>92621</v>
      </c>
      <c r="G478" s="2">
        <v>105464</v>
      </c>
      <c r="H478" s="2">
        <v>119134</v>
      </c>
      <c r="I478" s="2">
        <v>133400</v>
      </c>
      <c r="J478" s="2">
        <v>148473</v>
      </c>
      <c r="K478" s="2">
        <v>164361</v>
      </c>
      <c r="L478" s="2">
        <v>180460</v>
      </c>
      <c r="M478" s="2">
        <v>98770</v>
      </c>
      <c r="N478" s="2">
        <v>112604</v>
      </c>
      <c r="O478" s="2">
        <v>127325</v>
      </c>
      <c r="P478" s="2">
        <v>142705</v>
      </c>
      <c r="Q478" s="2">
        <v>158964</v>
      </c>
      <c r="R478" s="2">
        <v>176091</v>
      </c>
      <c r="S478" s="2">
        <v>193480</v>
      </c>
      <c r="T478" s="2">
        <v>374373</v>
      </c>
      <c r="U478" s="2">
        <v>425906</v>
      </c>
      <c r="V478" s="2">
        <v>480652</v>
      </c>
      <c r="W478" s="2">
        <v>537812</v>
      </c>
      <c r="X478" s="2">
        <v>598190</v>
      </c>
      <c r="Y478" s="2">
        <v>661791</v>
      </c>
      <c r="Z478" s="2">
        <v>726207</v>
      </c>
      <c r="AA478" s="2">
        <v>1608537826</v>
      </c>
      <c r="AB478" s="2">
        <v>1855000937</v>
      </c>
      <c r="AC478" s="2">
        <v>2118844764</v>
      </c>
      <c r="AD478" s="2">
        <v>2395189403</v>
      </c>
      <c r="AE478" s="2">
        <v>2686684658</v>
      </c>
      <c r="AF478" s="2">
        <v>2996323843</v>
      </c>
      <c r="AG478" s="2">
        <v>3313149587</v>
      </c>
      <c r="AH478" s="1">
        <f>(Table1[[#This Row],[2050_BUILDINGS]]/Table1[[#This Row],[2020_BUILDINGS]])-1</f>
        <v>0.94837024001036485</v>
      </c>
      <c r="AI478" s="1">
        <f>(Table1[[#This Row],[2050_DWELLINGS]]/Table1[[#This Row],[2020_DWELLINGS]])-1</f>
        <v>0.95889440113394753</v>
      </c>
      <c r="AJ478" s="1">
        <f>(Table1[[#This Row],[2050_OCCUPANTS]]/Table1[[#This Row],[2020_OCCUPANTS]])-1</f>
        <v>0.93979533780480962</v>
      </c>
      <c r="AK478" s="1">
        <f>(Table1[[#This Row],[2050_TOTAL_REPL_COST_USD]]/Table1[[#This Row],[2020_TOTAL_REPL_COST_USD]])-1</f>
        <v>1.0597274950250379</v>
      </c>
      <c r="AL478"/>
      <c r="AM478"/>
    </row>
    <row r="479" spans="1:39" x14ac:dyDescent="0.2">
      <c r="A479" t="s">
        <v>376</v>
      </c>
      <c r="B479" t="s">
        <v>490</v>
      </c>
      <c r="C479" t="s">
        <v>497</v>
      </c>
      <c r="D479" t="s">
        <v>1761</v>
      </c>
      <c r="E479" t="s">
        <v>1762</v>
      </c>
      <c r="F479" s="2">
        <v>99651</v>
      </c>
      <c r="G479" s="2">
        <v>113479</v>
      </c>
      <c r="H479" s="2">
        <v>128179</v>
      </c>
      <c r="I479" s="2">
        <v>143527</v>
      </c>
      <c r="J479" s="2">
        <v>159752</v>
      </c>
      <c r="K479" s="2">
        <v>176848</v>
      </c>
      <c r="L479" s="2">
        <v>194166</v>
      </c>
      <c r="M479" s="2">
        <v>106266</v>
      </c>
      <c r="N479" s="2">
        <v>121160</v>
      </c>
      <c r="O479" s="2">
        <v>137001</v>
      </c>
      <c r="P479" s="2">
        <v>153545</v>
      </c>
      <c r="Q479" s="2">
        <v>171026</v>
      </c>
      <c r="R479" s="2">
        <v>189474</v>
      </c>
      <c r="S479" s="2">
        <v>208168</v>
      </c>
      <c r="T479" s="2">
        <v>402806</v>
      </c>
      <c r="U479" s="2">
        <v>458245</v>
      </c>
      <c r="V479" s="2">
        <v>517152</v>
      </c>
      <c r="W479" s="2">
        <v>578656</v>
      </c>
      <c r="X479" s="2">
        <v>643626</v>
      </c>
      <c r="Y479" s="2">
        <v>712056</v>
      </c>
      <c r="Z479" s="2">
        <v>781360</v>
      </c>
      <c r="AA479" s="2">
        <v>1730698313</v>
      </c>
      <c r="AB479" s="2">
        <v>1995879076</v>
      </c>
      <c r="AC479" s="2">
        <v>2279760546</v>
      </c>
      <c r="AD479" s="2">
        <v>2577092176</v>
      </c>
      <c r="AE479" s="2">
        <v>2890725065</v>
      </c>
      <c r="AF479" s="2">
        <v>3223879813</v>
      </c>
      <c r="AG479" s="2">
        <v>3564766913</v>
      </c>
      <c r="AH479" s="1">
        <f>(Table1[[#This Row],[2050_BUILDINGS]]/Table1[[#This Row],[2020_BUILDINGS]])-1</f>
        <v>0.94846012583917871</v>
      </c>
      <c r="AI479" s="1">
        <f>(Table1[[#This Row],[2050_DWELLINGS]]/Table1[[#This Row],[2020_DWELLINGS]])-1</f>
        <v>0.95893324299399629</v>
      </c>
      <c r="AJ479" s="1">
        <f>(Table1[[#This Row],[2050_OCCUPANTS]]/Table1[[#This Row],[2020_OCCUPANTS]])-1</f>
        <v>0.93979235661832239</v>
      </c>
      <c r="AK479" s="1">
        <f>(Table1[[#This Row],[2050_TOTAL_REPL_COST_USD]]/Table1[[#This Row],[2020_TOTAL_REPL_COST_USD]])-1</f>
        <v>1.0597275020282519</v>
      </c>
      <c r="AL479"/>
      <c r="AM479"/>
    </row>
    <row r="480" spans="1:39" x14ac:dyDescent="0.2">
      <c r="A480" t="s">
        <v>376</v>
      </c>
      <c r="B480" t="s">
        <v>490</v>
      </c>
      <c r="C480" t="s">
        <v>498</v>
      </c>
      <c r="D480" t="s">
        <v>1307</v>
      </c>
      <c r="E480" t="s">
        <v>1763</v>
      </c>
      <c r="F480" s="2">
        <v>15530</v>
      </c>
      <c r="G480" s="2">
        <v>17690</v>
      </c>
      <c r="H480" s="2">
        <v>19977</v>
      </c>
      <c r="I480" s="2">
        <v>22355</v>
      </c>
      <c r="J480" s="2">
        <v>24890</v>
      </c>
      <c r="K480" s="2">
        <v>27543</v>
      </c>
      <c r="L480" s="2">
        <v>30257</v>
      </c>
      <c r="M480" s="2">
        <v>16564</v>
      </c>
      <c r="N480" s="2">
        <v>18886</v>
      </c>
      <c r="O480" s="2">
        <v>21356</v>
      </c>
      <c r="P480" s="2">
        <v>23922</v>
      </c>
      <c r="Q480" s="2">
        <v>26651</v>
      </c>
      <c r="R480" s="2">
        <v>29513</v>
      </c>
      <c r="S480" s="2">
        <v>32440</v>
      </c>
      <c r="T480" s="2">
        <v>62772</v>
      </c>
      <c r="U480" s="2">
        <v>71412</v>
      </c>
      <c r="V480" s="2">
        <v>80592</v>
      </c>
      <c r="W480" s="2">
        <v>90175</v>
      </c>
      <c r="X480" s="2">
        <v>100300</v>
      </c>
      <c r="Y480" s="2">
        <v>110964</v>
      </c>
      <c r="Z480" s="2">
        <v>121764</v>
      </c>
      <c r="AA480" s="2">
        <v>269708838</v>
      </c>
      <c r="AB480" s="2">
        <v>311034117</v>
      </c>
      <c r="AC480" s="2">
        <v>355273682</v>
      </c>
      <c r="AD480" s="2">
        <v>401609296</v>
      </c>
      <c r="AE480" s="2">
        <v>450485258</v>
      </c>
      <c r="AF480" s="2">
        <v>502403476</v>
      </c>
      <c r="AG480" s="2">
        <v>555526700</v>
      </c>
      <c r="AH480" s="1">
        <f>(Table1[[#This Row],[2050_BUILDINGS]]/Table1[[#This Row],[2020_BUILDINGS]])-1</f>
        <v>0.94829362524146821</v>
      </c>
      <c r="AI480" s="1">
        <f>(Table1[[#This Row],[2050_DWELLINGS]]/Table1[[#This Row],[2020_DWELLINGS]])-1</f>
        <v>0.95846413909683648</v>
      </c>
      <c r="AJ480" s="1">
        <f>(Table1[[#This Row],[2050_OCCUPANTS]]/Table1[[#This Row],[2020_OCCUPANTS]])-1</f>
        <v>0.93978206843815704</v>
      </c>
      <c r="AK480" s="1">
        <f>(Table1[[#This Row],[2050_TOTAL_REPL_COST_USD]]/Table1[[#This Row],[2020_TOTAL_REPL_COST_USD]])-1</f>
        <v>1.0597274606181055</v>
      </c>
      <c r="AL480"/>
      <c r="AM480"/>
    </row>
    <row r="481" spans="1:39" x14ac:dyDescent="0.2">
      <c r="A481" t="s">
        <v>376</v>
      </c>
      <c r="B481" t="s">
        <v>490</v>
      </c>
      <c r="C481" t="s">
        <v>499</v>
      </c>
      <c r="D481" t="s">
        <v>1764</v>
      </c>
      <c r="E481" t="s">
        <v>1765</v>
      </c>
      <c r="F481" s="2">
        <v>91925</v>
      </c>
      <c r="G481" s="2">
        <v>104673</v>
      </c>
      <c r="H481" s="2">
        <v>118252</v>
      </c>
      <c r="I481" s="2">
        <v>132407</v>
      </c>
      <c r="J481" s="2">
        <v>147359</v>
      </c>
      <c r="K481" s="2">
        <v>163135</v>
      </c>
      <c r="L481" s="2">
        <v>179120</v>
      </c>
      <c r="M481" s="2">
        <v>98034</v>
      </c>
      <c r="N481" s="2">
        <v>111769</v>
      </c>
      <c r="O481" s="2">
        <v>126387</v>
      </c>
      <c r="P481" s="2">
        <v>141647</v>
      </c>
      <c r="Q481" s="2">
        <v>157769</v>
      </c>
      <c r="R481" s="2">
        <v>174779</v>
      </c>
      <c r="S481" s="2">
        <v>192033</v>
      </c>
      <c r="T481" s="2">
        <v>371571</v>
      </c>
      <c r="U481" s="2">
        <v>422710</v>
      </c>
      <c r="V481" s="2">
        <v>477049</v>
      </c>
      <c r="W481" s="2">
        <v>533786</v>
      </c>
      <c r="X481" s="2">
        <v>593711</v>
      </c>
      <c r="Y481" s="2">
        <v>656843</v>
      </c>
      <c r="Z481" s="2">
        <v>720770</v>
      </c>
      <c r="AA481" s="2">
        <v>1596492949</v>
      </c>
      <c r="AB481" s="2">
        <v>1841110524</v>
      </c>
      <c r="AC481" s="2">
        <v>2102978673</v>
      </c>
      <c r="AD481" s="2">
        <v>2377254005</v>
      </c>
      <c r="AE481" s="2">
        <v>2666566532</v>
      </c>
      <c r="AF481" s="2">
        <v>2973887118</v>
      </c>
      <c r="AG481" s="2">
        <v>3288340446</v>
      </c>
      <c r="AH481" s="1">
        <f>(Table1[[#This Row],[2050_BUILDINGS]]/Table1[[#This Row],[2020_BUILDINGS]])-1</f>
        <v>0.94854500951862941</v>
      </c>
      <c r="AI481" s="1">
        <f>(Table1[[#This Row],[2050_DWELLINGS]]/Table1[[#This Row],[2020_DWELLINGS]])-1</f>
        <v>0.95884081033110968</v>
      </c>
      <c r="AJ481" s="1">
        <f>(Table1[[#This Row],[2050_OCCUPANTS]]/Table1[[#This Row],[2020_OCCUPANTS]])-1</f>
        <v>0.93979078022773566</v>
      </c>
      <c r="AK481" s="1">
        <f>(Table1[[#This Row],[2050_TOTAL_REPL_COST_USD]]/Table1[[#This Row],[2020_TOTAL_REPL_COST_USD]])-1</f>
        <v>1.0597275096390044</v>
      </c>
      <c r="AL481"/>
      <c r="AM481"/>
    </row>
    <row r="482" spans="1:39" x14ac:dyDescent="0.2">
      <c r="A482" t="s">
        <v>376</v>
      </c>
      <c r="B482" t="s">
        <v>490</v>
      </c>
      <c r="C482" t="s">
        <v>500</v>
      </c>
      <c r="D482" t="s">
        <v>1766</v>
      </c>
      <c r="E482" t="s">
        <v>1767</v>
      </c>
      <c r="F482" s="2">
        <v>86995</v>
      </c>
      <c r="G482" s="2">
        <v>99064</v>
      </c>
      <c r="H482" s="2">
        <v>111891</v>
      </c>
      <c r="I482" s="2">
        <v>125295</v>
      </c>
      <c r="J482" s="2">
        <v>139452</v>
      </c>
      <c r="K482" s="2">
        <v>154380</v>
      </c>
      <c r="L482" s="2">
        <v>169494</v>
      </c>
      <c r="M482" s="2">
        <v>92775</v>
      </c>
      <c r="N482" s="2">
        <v>105764</v>
      </c>
      <c r="O482" s="2">
        <v>119597</v>
      </c>
      <c r="P482" s="2">
        <v>134031</v>
      </c>
      <c r="Q482" s="2">
        <v>149297</v>
      </c>
      <c r="R482" s="2">
        <v>165392</v>
      </c>
      <c r="S482" s="2">
        <v>181722</v>
      </c>
      <c r="T482" s="2">
        <v>351637</v>
      </c>
      <c r="U482" s="2">
        <v>400033</v>
      </c>
      <c r="V482" s="2">
        <v>451456</v>
      </c>
      <c r="W482" s="2">
        <v>505136</v>
      </c>
      <c r="X482" s="2">
        <v>561855</v>
      </c>
      <c r="Y482" s="2">
        <v>621595</v>
      </c>
      <c r="Z482" s="2">
        <v>682095</v>
      </c>
      <c r="AA482" s="2">
        <v>1510833748</v>
      </c>
      <c r="AB482" s="2">
        <v>1742326478</v>
      </c>
      <c r="AC482" s="2">
        <v>1990144195</v>
      </c>
      <c r="AD482" s="2">
        <v>2249703391</v>
      </c>
      <c r="AE482" s="2">
        <v>2523492962</v>
      </c>
      <c r="AF482" s="2">
        <v>2814324397</v>
      </c>
      <c r="AG482" s="2">
        <v>3111905851</v>
      </c>
      <c r="AH482" s="1">
        <f>(Table1[[#This Row],[2050_BUILDINGS]]/Table1[[#This Row],[2020_BUILDINGS]])-1</f>
        <v>0.94831886890051154</v>
      </c>
      <c r="AI482" s="1">
        <f>(Table1[[#This Row],[2050_DWELLINGS]]/Table1[[#This Row],[2020_DWELLINGS]])-1</f>
        <v>0.95873888439773647</v>
      </c>
      <c r="AJ482" s="1">
        <f>(Table1[[#This Row],[2050_OCCUPANTS]]/Table1[[#This Row],[2020_OCCUPANTS]])-1</f>
        <v>0.93977027445917249</v>
      </c>
      <c r="AK482" s="1">
        <f>(Table1[[#This Row],[2050_TOTAL_REPL_COST_USD]]/Table1[[#This Row],[2020_TOTAL_REPL_COST_USD]])-1</f>
        <v>1.0597275213897328</v>
      </c>
      <c r="AL482"/>
      <c r="AM482"/>
    </row>
    <row r="483" spans="1:39" x14ac:dyDescent="0.2">
      <c r="A483" t="s">
        <v>376</v>
      </c>
      <c r="B483" t="s">
        <v>490</v>
      </c>
      <c r="C483" t="s">
        <v>501</v>
      </c>
      <c r="D483" t="s">
        <v>1768</v>
      </c>
      <c r="E483" t="s">
        <v>1769</v>
      </c>
      <c r="F483" s="2">
        <v>156544</v>
      </c>
      <c r="G483" s="2">
        <v>178259</v>
      </c>
      <c r="H483" s="2">
        <v>201356</v>
      </c>
      <c r="I483" s="2">
        <v>225461</v>
      </c>
      <c r="J483" s="2">
        <v>250945</v>
      </c>
      <c r="K483" s="2">
        <v>277784</v>
      </c>
      <c r="L483" s="2">
        <v>305001</v>
      </c>
      <c r="M483" s="2">
        <v>166945</v>
      </c>
      <c r="N483" s="2">
        <v>190332</v>
      </c>
      <c r="O483" s="2">
        <v>215214</v>
      </c>
      <c r="P483" s="2">
        <v>241199</v>
      </c>
      <c r="Q483" s="2">
        <v>268664</v>
      </c>
      <c r="R483" s="2">
        <v>297613</v>
      </c>
      <c r="S483" s="2">
        <v>326994</v>
      </c>
      <c r="T483" s="2">
        <v>632738</v>
      </c>
      <c r="U483" s="2">
        <v>719824</v>
      </c>
      <c r="V483" s="2">
        <v>812357</v>
      </c>
      <c r="W483" s="2">
        <v>908969</v>
      </c>
      <c r="X483" s="2">
        <v>1011026</v>
      </c>
      <c r="Y483" s="2">
        <v>1118520</v>
      </c>
      <c r="Z483" s="2">
        <v>1227378</v>
      </c>
      <c r="AA483" s="2">
        <v>2718631235</v>
      </c>
      <c r="AB483" s="2">
        <v>3135184910</v>
      </c>
      <c r="AC483" s="2">
        <v>3581114166</v>
      </c>
      <c r="AD483" s="2">
        <v>4048171343</v>
      </c>
      <c r="AE483" s="2">
        <v>4540835001</v>
      </c>
      <c r="AF483" s="2">
        <v>5064164170</v>
      </c>
      <c r="AG483" s="2">
        <v>5599639549</v>
      </c>
      <c r="AH483" s="1">
        <f>(Table1[[#This Row],[2050_BUILDINGS]]/Table1[[#This Row],[2020_BUILDINGS]])-1</f>
        <v>0.9483404026982829</v>
      </c>
      <c r="AI483" s="1">
        <f>(Table1[[#This Row],[2050_DWELLINGS]]/Table1[[#This Row],[2020_DWELLINGS]])-1</f>
        <v>0.9586929827188595</v>
      </c>
      <c r="AJ483" s="1">
        <f>(Table1[[#This Row],[2050_OCCUPANTS]]/Table1[[#This Row],[2020_OCCUPANTS]])-1</f>
        <v>0.93978866450252707</v>
      </c>
      <c r="AK483" s="1">
        <f>(Table1[[#This Row],[2050_TOTAL_REPL_COST_USD]]/Table1[[#This Row],[2020_TOTAL_REPL_COST_USD]])-1</f>
        <v>1.0597275117380898</v>
      </c>
      <c r="AL483"/>
      <c r="AM483"/>
    </row>
    <row r="484" spans="1:39" x14ac:dyDescent="0.2">
      <c r="A484" t="s">
        <v>376</v>
      </c>
      <c r="B484" t="s">
        <v>490</v>
      </c>
      <c r="C484" t="s">
        <v>502</v>
      </c>
      <c r="D484" t="s">
        <v>1770</v>
      </c>
      <c r="E484" t="s">
        <v>1771</v>
      </c>
      <c r="F484" s="2">
        <v>103261</v>
      </c>
      <c r="G484" s="2">
        <v>117589</v>
      </c>
      <c r="H484" s="2">
        <v>132827</v>
      </c>
      <c r="I484" s="2">
        <v>148742</v>
      </c>
      <c r="J484" s="2">
        <v>165543</v>
      </c>
      <c r="K484" s="2">
        <v>183264</v>
      </c>
      <c r="L484" s="2">
        <v>201210</v>
      </c>
      <c r="M484" s="2">
        <v>110124</v>
      </c>
      <c r="N484" s="2">
        <v>125555</v>
      </c>
      <c r="O484" s="2">
        <v>141965</v>
      </c>
      <c r="P484" s="2">
        <v>159123</v>
      </c>
      <c r="Q484" s="2">
        <v>177230</v>
      </c>
      <c r="R484" s="2">
        <v>196346</v>
      </c>
      <c r="S484" s="2">
        <v>215723</v>
      </c>
      <c r="T484" s="2">
        <v>417411</v>
      </c>
      <c r="U484" s="2">
        <v>474861</v>
      </c>
      <c r="V484" s="2">
        <v>535904</v>
      </c>
      <c r="W484" s="2">
        <v>599640</v>
      </c>
      <c r="X484" s="2">
        <v>666960</v>
      </c>
      <c r="Y484" s="2">
        <v>737873</v>
      </c>
      <c r="Z484" s="2">
        <v>809693</v>
      </c>
      <c r="AA484" s="2">
        <v>1793454707</v>
      </c>
      <c r="AB484" s="2">
        <v>2068251115</v>
      </c>
      <c r="AC484" s="2">
        <v>2362426332</v>
      </c>
      <c r="AD484" s="2">
        <v>2670539440</v>
      </c>
      <c r="AE484" s="2">
        <v>2995544883</v>
      </c>
      <c r="AF484" s="2">
        <v>3340780077</v>
      </c>
      <c r="AG484" s="2">
        <v>3694027988</v>
      </c>
      <c r="AH484" s="1">
        <f>(Table1[[#This Row],[2050_BUILDINGS]]/Table1[[#This Row],[2020_BUILDINGS]])-1</f>
        <v>0.94855753866416159</v>
      </c>
      <c r="AI484" s="1">
        <f>(Table1[[#This Row],[2050_DWELLINGS]]/Table1[[#This Row],[2020_DWELLINGS]])-1</f>
        <v>0.95890995604954421</v>
      </c>
      <c r="AJ484" s="1">
        <f>(Table1[[#This Row],[2050_OCCUPANTS]]/Table1[[#This Row],[2020_OCCUPANTS]])-1</f>
        <v>0.93979794495113933</v>
      </c>
      <c r="AK484" s="1">
        <f>(Table1[[#This Row],[2050_TOTAL_REPL_COST_USD]]/Table1[[#This Row],[2020_TOTAL_REPL_COST_USD]])-1</f>
        <v>1.0597275044537828</v>
      </c>
      <c r="AL484"/>
      <c r="AM484"/>
    </row>
    <row r="485" spans="1:39" x14ac:dyDescent="0.2">
      <c r="A485" t="s">
        <v>376</v>
      </c>
      <c r="B485" t="s">
        <v>490</v>
      </c>
      <c r="C485" t="s">
        <v>503</v>
      </c>
      <c r="D485" t="s">
        <v>1772</v>
      </c>
      <c r="E485" t="s">
        <v>1773</v>
      </c>
      <c r="F485" s="2">
        <v>71191</v>
      </c>
      <c r="G485" s="2">
        <v>81071</v>
      </c>
      <c r="H485" s="2">
        <v>91571</v>
      </c>
      <c r="I485" s="2">
        <v>102548</v>
      </c>
      <c r="J485" s="2">
        <v>114134</v>
      </c>
      <c r="K485" s="2">
        <v>126336</v>
      </c>
      <c r="L485" s="2">
        <v>138728</v>
      </c>
      <c r="M485" s="2">
        <v>75921</v>
      </c>
      <c r="N485" s="2">
        <v>86557</v>
      </c>
      <c r="O485" s="2">
        <v>97873</v>
      </c>
      <c r="P485" s="2">
        <v>109700</v>
      </c>
      <c r="Q485" s="2">
        <v>122194</v>
      </c>
      <c r="R485" s="2">
        <v>135353</v>
      </c>
      <c r="S485" s="2">
        <v>148730</v>
      </c>
      <c r="T485" s="2">
        <v>287775</v>
      </c>
      <c r="U485" s="2">
        <v>327379</v>
      </c>
      <c r="V485" s="2">
        <v>369469</v>
      </c>
      <c r="W485" s="2">
        <v>413406</v>
      </c>
      <c r="X485" s="2">
        <v>459817</v>
      </c>
      <c r="Y485" s="2">
        <v>508706</v>
      </c>
      <c r="Z485" s="2">
        <v>558217</v>
      </c>
      <c r="AA485" s="2">
        <v>1236446733</v>
      </c>
      <c r="AB485" s="2">
        <v>1425897357</v>
      </c>
      <c r="AC485" s="2">
        <v>1628708154</v>
      </c>
      <c r="AD485" s="2">
        <v>1841128040</v>
      </c>
      <c r="AE485" s="2">
        <v>2065193866</v>
      </c>
      <c r="AF485" s="2">
        <v>2303206536</v>
      </c>
      <c r="AG485" s="2">
        <v>2546743331</v>
      </c>
      <c r="AH485" s="1">
        <f>(Table1[[#This Row],[2050_BUILDINGS]]/Table1[[#This Row],[2020_BUILDINGS]])-1</f>
        <v>0.94867328735373846</v>
      </c>
      <c r="AI485" s="1">
        <f>(Table1[[#This Row],[2050_DWELLINGS]]/Table1[[#This Row],[2020_DWELLINGS]])-1</f>
        <v>0.95901002357713949</v>
      </c>
      <c r="AJ485" s="1">
        <f>(Table1[[#This Row],[2050_OCCUPANTS]]/Table1[[#This Row],[2020_OCCUPANTS]])-1</f>
        <v>0.93976891668838491</v>
      </c>
      <c r="AK485" s="1">
        <f>(Table1[[#This Row],[2050_TOTAL_REPL_COST_USD]]/Table1[[#This Row],[2020_TOTAL_REPL_COST_USD]])-1</f>
        <v>1.059727494140259</v>
      </c>
      <c r="AL485"/>
      <c r="AM485"/>
    </row>
    <row r="486" spans="1:39" x14ac:dyDescent="0.2">
      <c r="A486" t="s">
        <v>145</v>
      </c>
      <c r="B486" t="s">
        <v>247</v>
      </c>
      <c r="C486" t="s">
        <v>248</v>
      </c>
      <c r="D486" t="s">
        <v>1774</v>
      </c>
      <c r="E486" t="s">
        <v>1775</v>
      </c>
      <c r="F486" s="2">
        <v>25153</v>
      </c>
      <c r="G486" s="2">
        <v>25351</v>
      </c>
      <c r="H486" s="2">
        <v>25423</v>
      </c>
      <c r="I486" s="2">
        <v>25650</v>
      </c>
      <c r="J486" s="2">
        <v>25932</v>
      </c>
      <c r="K486" s="2">
        <v>26261</v>
      </c>
      <c r="L486" s="2">
        <v>26487</v>
      </c>
      <c r="M486" s="2">
        <v>28086</v>
      </c>
      <c r="N486" s="2">
        <v>28312</v>
      </c>
      <c r="O486" s="2">
        <v>28107</v>
      </c>
      <c r="P486" s="2">
        <v>27904</v>
      </c>
      <c r="Q486" s="2">
        <v>27497</v>
      </c>
      <c r="R486" s="2">
        <v>27083</v>
      </c>
      <c r="S486" s="2">
        <v>26453</v>
      </c>
      <c r="T486" s="2">
        <v>92507</v>
      </c>
      <c r="U486" s="2">
        <v>93231</v>
      </c>
      <c r="V486" s="2">
        <v>92499</v>
      </c>
      <c r="W486" s="2">
        <v>91775</v>
      </c>
      <c r="X486" s="2">
        <v>90316</v>
      </c>
      <c r="Y486" s="2">
        <v>88859</v>
      </c>
      <c r="Z486" s="2">
        <v>86675</v>
      </c>
      <c r="AA486" s="2">
        <v>750836422</v>
      </c>
      <c r="AB486" s="2">
        <v>757561998</v>
      </c>
      <c r="AC486" s="2">
        <v>761723594</v>
      </c>
      <c r="AD486" s="2">
        <v>771223558</v>
      </c>
      <c r="AE486" s="2">
        <v>782851082</v>
      </c>
      <c r="AF486" s="2">
        <v>796738640</v>
      </c>
      <c r="AG486" s="2">
        <v>806082740</v>
      </c>
      <c r="AH486" s="1">
        <f>(Table1[[#This Row],[2050_BUILDINGS]]/Table1[[#This Row],[2020_BUILDINGS]])-1</f>
        <v>5.3035423209955024E-2</v>
      </c>
      <c r="AI486" s="1">
        <f>(Table1[[#This Row],[2050_DWELLINGS]]/Table1[[#This Row],[2020_DWELLINGS]])-1</f>
        <v>-5.8142846970020701E-2</v>
      </c>
      <c r="AJ486" s="1">
        <f>(Table1[[#This Row],[2050_OCCUPANTS]]/Table1[[#This Row],[2020_OCCUPANTS]])-1</f>
        <v>-6.3043877760601941E-2</v>
      </c>
      <c r="AK486" s="1">
        <f>(Table1[[#This Row],[2050_TOTAL_REPL_COST_USD]]/Table1[[#This Row],[2020_TOTAL_REPL_COST_USD]])-1</f>
        <v>7.3579699094565187E-2</v>
      </c>
      <c r="AL486"/>
      <c r="AM486"/>
    </row>
    <row r="487" spans="1:39" x14ac:dyDescent="0.2">
      <c r="A487" t="s">
        <v>145</v>
      </c>
      <c r="B487" t="s">
        <v>247</v>
      </c>
      <c r="C487" t="s">
        <v>249</v>
      </c>
      <c r="D487" t="s">
        <v>1776</v>
      </c>
      <c r="E487" t="s">
        <v>1777</v>
      </c>
      <c r="F487" s="2">
        <v>11948</v>
      </c>
      <c r="G487" s="2">
        <v>12036</v>
      </c>
      <c r="H487" s="2">
        <v>12070</v>
      </c>
      <c r="I487" s="2">
        <v>12178</v>
      </c>
      <c r="J487" s="2">
        <v>12310</v>
      </c>
      <c r="K487" s="2">
        <v>12471</v>
      </c>
      <c r="L487" s="2">
        <v>12570</v>
      </c>
      <c r="M487" s="2">
        <v>13339</v>
      </c>
      <c r="N487" s="2">
        <v>13435</v>
      </c>
      <c r="O487" s="2">
        <v>13336</v>
      </c>
      <c r="P487" s="2">
        <v>13235</v>
      </c>
      <c r="Q487" s="2">
        <v>13049</v>
      </c>
      <c r="R487" s="2">
        <v>12848</v>
      </c>
      <c r="S487" s="2">
        <v>12547</v>
      </c>
      <c r="T487" s="2">
        <v>43910</v>
      </c>
      <c r="U487" s="2">
        <v>44257</v>
      </c>
      <c r="V487" s="2">
        <v>43910</v>
      </c>
      <c r="W487" s="2">
        <v>43565</v>
      </c>
      <c r="X487" s="2">
        <v>42872</v>
      </c>
      <c r="Y487" s="2">
        <v>42184</v>
      </c>
      <c r="Z487" s="2">
        <v>41150</v>
      </c>
      <c r="AA487" s="2">
        <v>356436184</v>
      </c>
      <c r="AB487" s="2">
        <v>359628938</v>
      </c>
      <c r="AC487" s="2">
        <v>361604517</v>
      </c>
      <c r="AD487" s="2">
        <v>366114331</v>
      </c>
      <c r="AE487" s="2">
        <v>371634135</v>
      </c>
      <c r="AF487" s="2">
        <v>378226827</v>
      </c>
      <c r="AG487" s="2">
        <v>382662652</v>
      </c>
      <c r="AH487" s="1">
        <f>(Table1[[#This Row],[2050_BUILDINGS]]/Table1[[#This Row],[2020_BUILDINGS]])-1</f>
        <v>5.2058921995312923E-2</v>
      </c>
      <c r="AI487" s="1">
        <f>(Table1[[#This Row],[2050_DWELLINGS]]/Table1[[#This Row],[2020_DWELLINGS]])-1</f>
        <v>-5.9374765724567014E-2</v>
      </c>
      <c r="AJ487" s="1">
        <f>(Table1[[#This Row],[2050_OCCUPANTS]]/Table1[[#This Row],[2020_OCCUPANTS]])-1</f>
        <v>-6.2855841493964948E-2</v>
      </c>
      <c r="AK487" s="1">
        <f>(Table1[[#This Row],[2050_TOTAL_REPL_COST_USD]]/Table1[[#This Row],[2020_TOTAL_REPL_COST_USD]])-1</f>
        <v>7.3579701436821576E-2</v>
      </c>
      <c r="AL487"/>
      <c r="AM487"/>
    </row>
    <row r="488" spans="1:39" x14ac:dyDescent="0.2">
      <c r="A488" t="s">
        <v>145</v>
      </c>
      <c r="B488" t="s">
        <v>247</v>
      </c>
      <c r="C488" t="s">
        <v>250</v>
      </c>
      <c r="D488" t="s">
        <v>1778</v>
      </c>
      <c r="E488" t="s">
        <v>1779</v>
      </c>
      <c r="F488" s="2">
        <v>38384</v>
      </c>
      <c r="G488" s="2">
        <v>38677</v>
      </c>
      <c r="H488" s="2">
        <v>38782</v>
      </c>
      <c r="I488" s="2">
        <v>39129</v>
      </c>
      <c r="J488" s="2">
        <v>39553</v>
      </c>
      <c r="K488" s="2">
        <v>40065</v>
      </c>
      <c r="L488" s="2">
        <v>40410</v>
      </c>
      <c r="M488" s="2">
        <v>42856</v>
      </c>
      <c r="N488" s="2">
        <v>43198</v>
      </c>
      <c r="O488" s="2">
        <v>42870</v>
      </c>
      <c r="P488" s="2">
        <v>42568</v>
      </c>
      <c r="Q488" s="2">
        <v>41939</v>
      </c>
      <c r="R488" s="2">
        <v>41311</v>
      </c>
      <c r="S488" s="2">
        <v>40349</v>
      </c>
      <c r="T488" s="2">
        <v>141085</v>
      </c>
      <c r="U488" s="2">
        <v>142198</v>
      </c>
      <c r="V488" s="2">
        <v>141086</v>
      </c>
      <c r="W488" s="2">
        <v>139981</v>
      </c>
      <c r="X488" s="2">
        <v>137757</v>
      </c>
      <c r="Y488" s="2">
        <v>135536</v>
      </c>
      <c r="Z488" s="2">
        <v>132202</v>
      </c>
      <c r="AA488" s="2">
        <v>1145228377</v>
      </c>
      <c r="AB488" s="2">
        <v>1155486689</v>
      </c>
      <c r="AC488" s="2">
        <v>1161834234</v>
      </c>
      <c r="AD488" s="2">
        <v>1176324245</v>
      </c>
      <c r="AE488" s="2">
        <v>1194059361</v>
      </c>
      <c r="AF488" s="2">
        <v>1215241648</v>
      </c>
      <c r="AG488" s="2">
        <v>1229493922</v>
      </c>
      <c r="AH488" s="1">
        <f>(Table1[[#This Row],[2050_BUILDINGS]]/Table1[[#This Row],[2020_BUILDINGS]])-1</f>
        <v>5.2782409337223779E-2</v>
      </c>
      <c r="AI488" s="1">
        <f>(Table1[[#This Row],[2050_DWELLINGS]]/Table1[[#This Row],[2020_DWELLINGS]])-1</f>
        <v>-5.8498226619376537E-2</v>
      </c>
      <c r="AJ488" s="1">
        <f>(Table1[[#This Row],[2050_OCCUPANTS]]/Table1[[#This Row],[2020_OCCUPANTS]])-1</f>
        <v>-6.2962044157777175E-2</v>
      </c>
      <c r="AK488" s="1">
        <f>(Table1[[#This Row],[2050_TOTAL_REPL_COST_USD]]/Table1[[#This Row],[2020_TOTAL_REPL_COST_USD]])-1</f>
        <v>7.3579686543167044E-2</v>
      </c>
      <c r="AL488"/>
      <c r="AM488"/>
    </row>
    <row r="489" spans="1:39" x14ac:dyDescent="0.2">
      <c r="A489" t="s">
        <v>145</v>
      </c>
      <c r="B489" t="s">
        <v>247</v>
      </c>
      <c r="C489" t="s">
        <v>251</v>
      </c>
      <c r="D489" t="s">
        <v>1780</v>
      </c>
      <c r="E489" t="s">
        <v>1781</v>
      </c>
      <c r="F489" s="2">
        <v>30637</v>
      </c>
      <c r="G489" s="2">
        <v>30879</v>
      </c>
      <c r="H489" s="2">
        <v>30955</v>
      </c>
      <c r="I489" s="2">
        <v>31236</v>
      </c>
      <c r="J489" s="2">
        <v>31573</v>
      </c>
      <c r="K489" s="2">
        <v>31980</v>
      </c>
      <c r="L489" s="2">
        <v>32254</v>
      </c>
      <c r="M489" s="2">
        <v>34207</v>
      </c>
      <c r="N489" s="2">
        <v>34484</v>
      </c>
      <c r="O489" s="2">
        <v>34231</v>
      </c>
      <c r="P489" s="2">
        <v>33987</v>
      </c>
      <c r="Q489" s="2">
        <v>33490</v>
      </c>
      <c r="R489" s="2">
        <v>32985</v>
      </c>
      <c r="S489" s="2">
        <v>32209</v>
      </c>
      <c r="T489" s="2">
        <v>112644</v>
      </c>
      <c r="U489" s="2">
        <v>113527</v>
      </c>
      <c r="V489" s="2">
        <v>112637</v>
      </c>
      <c r="W489" s="2">
        <v>111762</v>
      </c>
      <c r="X489" s="2">
        <v>109980</v>
      </c>
      <c r="Y489" s="2">
        <v>108208</v>
      </c>
      <c r="Z489" s="2">
        <v>105542</v>
      </c>
      <c r="AA489" s="2">
        <v>914309119</v>
      </c>
      <c r="AB489" s="2">
        <v>922498982</v>
      </c>
      <c r="AC489" s="2">
        <v>927566645</v>
      </c>
      <c r="AD489" s="2">
        <v>939134954</v>
      </c>
      <c r="AE489" s="2">
        <v>953294029</v>
      </c>
      <c r="AF489" s="2">
        <v>970205203</v>
      </c>
      <c r="AG489" s="2">
        <v>981583708</v>
      </c>
      <c r="AH489" s="1">
        <f>(Table1[[#This Row],[2050_BUILDINGS]]/Table1[[#This Row],[2020_BUILDINGS]])-1</f>
        <v>5.2779319123935187E-2</v>
      </c>
      <c r="AI489" s="1">
        <f>(Table1[[#This Row],[2050_DWELLINGS]]/Table1[[#This Row],[2020_DWELLINGS]])-1</f>
        <v>-5.8409097553132394E-2</v>
      </c>
      <c r="AJ489" s="1">
        <f>(Table1[[#This Row],[2050_OCCUPANTS]]/Table1[[#This Row],[2020_OCCUPANTS]])-1</f>
        <v>-6.3048187209261086E-2</v>
      </c>
      <c r="AK489" s="1">
        <f>(Table1[[#This Row],[2050_TOTAL_REPL_COST_USD]]/Table1[[#This Row],[2020_TOTAL_REPL_COST_USD]])-1</f>
        <v>7.3579698158954931E-2</v>
      </c>
      <c r="AL489"/>
      <c r="AM489"/>
    </row>
    <row r="490" spans="1:39" x14ac:dyDescent="0.2">
      <c r="A490" t="s">
        <v>145</v>
      </c>
      <c r="B490" t="s">
        <v>247</v>
      </c>
      <c r="C490" t="s">
        <v>252</v>
      </c>
      <c r="D490" t="s">
        <v>1782</v>
      </c>
      <c r="E490" t="s">
        <v>1783</v>
      </c>
      <c r="F490" s="2">
        <v>23776</v>
      </c>
      <c r="G490" s="2">
        <v>23962</v>
      </c>
      <c r="H490" s="2">
        <v>24019</v>
      </c>
      <c r="I490" s="2">
        <v>24232</v>
      </c>
      <c r="J490" s="2">
        <v>24501</v>
      </c>
      <c r="K490" s="2">
        <v>24815</v>
      </c>
      <c r="L490" s="2">
        <v>25031</v>
      </c>
      <c r="M490" s="2">
        <v>26544</v>
      </c>
      <c r="N490" s="2">
        <v>26761</v>
      </c>
      <c r="O490" s="2">
        <v>26568</v>
      </c>
      <c r="P490" s="2">
        <v>26369</v>
      </c>
      <c r="Q490" s="2">
        <v>25989</v>
      </c>
      <c r="R490" s="2">
        <v>25606</v>
      </c>
      <c r="S490" s="2">
        <v>25001</v>
      </c>
      <c r="T490" s="2">
        <v>87433</v>
      </c>
      <c r="U490" s="2">
        <v>88114</v>
      </c>
      <c r="V490" s="2">
        <v>87431</v>
      </c>
      <c r="W490" s="2">
        <v>86737</v>
      </c>
      <c r="X490" s="2">
        <v>85360</v>
      </c>
      <c r="Y490" s="2">
        <v>83992</v>
      </c>
      <c r="Z490" s="2">
        <v>81919</v>
      </c>
      <c r="AA490" s="2">
        <v>709667259</v>
      </c>
      <c r="AB490" s="2">
        <v>716024058</v>
      </c>
      <c r="AC490" s="2">
        <v>719957464</v>
      </c>
      <c r="AD490" s="2">
        <v>728936539</v>
      </c>
      <c r="AE490" s="2">
        <v>739926507</v>
      </c>
      <c r="AF490" s="2">
        <v>753052602</v>
      </c>
      <c r="AG490" s="2">
        <v>761884358</v>
      </c>
      <c r="AH490" s="1">
        <f>(Table1[[#This Row],[2050_BUILDINGS]]/Table1[[#This Row],[2020_BUILDINGS]])-1</f>
        <v>5.2784320323014722E-2</v>
      </c>
      <c r="AI490" s="1">
        <f>(Table1[[#This Row],[2050_DWELLINGS]]/Table1[[#This Row],[2020_DWELLINGS]])-1</f>
        <v>-5.8129897528631735E-2</v>
      </c>
      <c r="AJ490" s="1">
        <f>(Table1[[#This Row],[2050_OCCUPANTS]]/Table1[[#This Row],[2020_OCCUPANTS]])-1</f>
        <v>-6.3065432960095147E-2</v>
      </c>
      <c r="AK490" s="1">
        <f>(Table1[[#This Row],[2050_TOTAL_REPL_COST_USD]]/Table1[[#This Row],[2020_TOTAL_REPL_COST_USD]])-1</f>
        <v>7.3579692930429985E-2</v>
      </c>
      <c r="AL490"/>
      <c r="AM490"/>
    </row>
    <row r="491" spans="1:39" x14ac:dyDescent="0.2">
      <c r="A491" t="s">
        <v>145</v>
      </c>
      <c r="B491" t="s">
        <v>247</v>
      </c>
      <c r="C491" t="s">
        <v>253</v>
      </c>
      <c r="D491" t="s">
        <v>1784</v>
      </c>
      <c r="E491" t="s">
        <v>1785</v>
      </c>
      <c r="F491" s="2">
        <v>39693</v>
      </c>
      <c r="G491" s="2">
        <v>39990</v>
      </c>
      <c r="H491" s="2">
        <v>40106</v>
      </c>
      <c r="I491" s="2">
        <v>40464</v>
      </c>
      <c r="J491" s="2">
        <v>40911</v>
      </c>
      <c r="K491" s="2">
        <v>41439</v>
      </c>
      <c r="L491" s="2">
        <v>41793</v>
      </c>
      <c r="M491" s="2">
        <v>44318</v>
      </c>
      <c r="N491" s="2">
        <v>44668</v>
      </c>
      <c r="O491" s="2">
        <v>44335</v>
      </c>
      <c r="P491" s="2">
        <v>44018</v>
      </c>
      <c r="Q491" s="2">
        <v>43357</v>
      </c>
      <c r="R491" s="2">
        <v>42712</v>
      </c>
      <c r="S491" s="2">
        <v>41721</v>
      </c>
      <c r="T491" s="2">
        <v>145891</v>
      </c>
      <c r="U491" s="2">
        <v>147039</v>
      </c>
      <c r="V491" s="2">
        <v>145887</v>
      </c>
      <c r="W491" s="2">
        <v>144736</v>
      </c>
      <c r="X491" s="2">
        <v>142445</v>
      </c>
      <c r="Y491" s="2">
        <v>140146</v>
      </c>
      <c r="Z491" s="2">
        <v>136693</v>
      </c>
      <c r="AA491" s="2">
        <v>1184191480</v>
      </c>
      <c r="AB491" s="2">
        <v>1194798794</v>
      </c>
      <c r="AC491" s="2">
        <v>1201362317</v>
      </c>
      <c r="AD491" s="2">
        <v>1216345306</v>
      </c>
      <c r="AE491" s="2">
        <v>1234683808</v>
      </c>
      <c r="AF491" s="2">
        <v>1256586753</v>
      </c>
      <c r="AG491" s="2">
        <v>1271323926</v>
      </c>
      <c r="AH491" s="1">
        <f>(Table1[[#This Row],[2050_BUILDINGS]]/Table1[[#This Row],[2020_BUILDINGS]])-1</f>
        <v>5.2906053964175026E-2</v>
      </c>
      <c r="AI491" s="1">
        <f>(Table1[[#This Row],[2050_DWELLINGS]]/Table1[[#This Row],[2020_DWELLINGS]])-1</f>
        <v>-5.8599214766009267E-2</v>
      </c>
      <c r="AJ491" s="1">
        <f>(Table1[[#This Row],[2050_OCCUPANTS]]/Table1[[#This Row],[2020_OCCUPANTS]])-1</f>
        <v>-6.304706938741933E-2</v>
      </c>
      <c r="AK491" s="1">
        <f>(Table1[[#This Row],[2050_TOTAL_REPL_COST_USD]]/Table1[[#This Row],[2020_TOTAL_REPL_COST_USD]])-1</f>
        <v>7.3579693378641675E-2</v>
      </c>
      <c r="AL491"/>
      <c r="AM491"/>
    </row>
    <row r="492" spans="1:39" x14ac:dyDescent="0.2">
      <c r="A492" t="s">
        <v>145</v>
      </c>
      <c r="B492" t="s">
        <v>247</v>
      </c>
      <c r="C492" t="s">
        <v>254</v>
      </c>
      <c r="D492" t="s">
        <v>1786</v>
      </c>
      <c r="E492" t="s">
        <v>1787</v>
      </c>
      <c r="F492" s="2">
        <v>98011</v>
      </c>
      <c r="G492" s="2">
        <v>98773</v>
      </c>
      <c r="H492" s="2">
        <v>99032</v>
      </c>
      <c r="I492" s="2">
        <v>99911</v>
      </c>
      <c r="J492" s="2">
        <v>100997</v>
      </c>
      <c r="K492" s="2">
        <v>102302</v>
      </c>
      <c r="L492" s="2">
        <v>103177</v>
      </c>
      <c r="M492" s="2">
        <v>109423</v>
      </c>
      <c r="N492" s="2">
        <v>110290</v>
      </c>
      <c r="O492" s="2">
        <v>109473</v>
      </c>
      <c r="P492" s="2">
        <v>108688</v>
      </c>
      <c r="Q492" s="2">
        <v>107069</v>
      </c>
      <c r="R492" s="2">
        <v>105479</v>
      </c>
      <c r="S492" s="2">
        <v>103008</v>
      </c>
      <c r="T492" s="2">
        <v>360236</v>
      </c>
      <c r="U492" s="2">
        <v>363071</v>
      </c>
      <c r="V492" s="2">
        <v>360236</v>
      </c>
      <c r="W492" s="2">
        <v>357397</v>
      </c>
      <c r="X492" s="2">
        <v>351725</v>
      </c>
      <c r="Y492" s="2">
        <v>346056</v>
      </c>
      <c r="Z492" s="2">
        <v>337543</v>
      </c>
      <c r="AA492" s="2">
        <v>2924044441</v>
      </c>
      <c r="AB492" s="2">
        <v>2950236376</v>
      </c>
      <c r="AC492" s="2">
        <v>2966443218</v>
      </c>
      <c r="AD492" s="2">
        <v>3003439731</v>
      </c>
      <c r="AE492" s="2">
        <v>3048721742</v>
      </c>
      <c r="AF492" s="2">
        <v>3102805234</v>
      </c>
      <c r="AG492" s="2">
        <v>3139194727</v>
      </c>
      <c r="AH492" s="1">
        <f>(Table1[[#This Row],[2050_BUILDINGS]]/Table1[[#This Row],[2020_BUILDINGS]])-1</f>
        <v>5.2708369468733141E-2</v>
      </c>
      <c r="AI492" s="1">
        <f>(Table1[[#This Row],[2050_DWELLINGS]]/Table1[[#This Row],[2020_DWELLINGS]])-1</f>
        <v>-5.8625700264112623E-2</v>
      </c>
      <c r="AJ492" s="1">
        <f>(Table1[[#This Row],[2050_OCCUPANTS]]/Table1[[#This Row],[2020_OCCUPANTS]])-1</f>
        <v>-6.2994814510487607E-2</v>
      </c>
      <c r="AK492" s="1">
        <f>(Table1[[#This Row],[2050_TOTAL_REPL_COST_USD]]/Table1[[#This Row],[2020_TOTAL_REPL_COST_USD]])-1</f>
        <v>7.3579690849849166E-2</v>
      </c>
      <c r="AL492"/>
      <c r="AM492"/>
    </row>
    <row r="493" spans="1:39" x14ac:dyDescent="0.2">
      <c r="A493" t="s">
        <v>145</v>
      </c>
      <c r="B493" t="s">
        <v>247</v>
      </c>
      <c r="C493" t="s">
        <v>255</v>
      </c>
      <c r="D493" t="s">
        <v>1788</v>
      </c>
      <c r="E493" t="s">
        <v>1789</v>
      </c>
      <c r="F493" s="2">
        <v>29155</v>
      </c>
      <c r="G493" s="2">
        <v>29376</v>
      </c>
      <c r="H493" s="2">
        <v>29466</v>
      </c>
      <c r="I493" s="2">
        <v>29724</v>
      </c>
      <c r="J493" s="2">
        <v>30047</v>
      </c>
      <c r="K493" s="2">
        <v>30429</v>
      </c>
      <c r="L493" s="2">
        <v>30693</v>
      </c>
      <c r="M493" s="2">
        <v>32550</v>
      </c>
      <c r="N493" s="2">
        <v>32809</v>
      </c>
      <c r="O493" s="2">
        <v>32586</v>
      </c>
      <c r="P493" s="2">
        <v>32340</v>
      </c>
      <c r="Q493" s="2">
        <v>31861</v>
      </c>
      <c r="R493" s="2">
        <v>31387</v>
      </c>
      <c r="S493" s="2">
        <v>30653</v>
      </c>
      <c r="T493" s="2">
        <v>107190</v>
      </c>
      <c r="U493" s="2">
        <v>108028</v>
      </c>
      <c r="V493" s="2">
        <v>107192</v>
      </c>
      <c r="W493" s="2">
        <v>106349</v>
      </c>
      <c r="X493" s="2">
        <v>104652</v>
      </c>
      <c r="Y493" s="2">
        <v>102973</v>
      </c>
      <c r="Z493" s="2">
        <v>100431</v>
      </c>
      <c r="AA493" s="2">
        <v>870058634</v>
      </c>
      <c r="AB493" s="2">
        <v>877852121</v>
      </c>
      <c r="AC493" s="2">
        <v>882674527</v>
      </c>
      <c r="AD493" s="2">
        <v>893682959</v>
      </c>
      <c r="AE493" s="2">
        <v>907156768</v>
      </c>
      <c r="AF493" s="2">
        <v>923249473</v>
      </c>
      <c r="AG493" s="2">
        <v>934077289</v>
      </c>
      <c r="AH493" s="1">
        <f>(Table1[[#This Row],[2050_BUILDINGS]]/Table1[[#This Row],[2020_BUILDINGS]])-1</f>
        <v>5.275252958326182E-2</v>
      </c>
      <c r="AI493" s="1">
        <f>(Table1[[#This Row],[2050_DWELLINGS]]/Table1[[#This Row],[2020_DWELLINGS]])-1</f>
        <v>-5.8279569892473071E-2</v>
      </c>
      <c r="AJ493" s="1">
        <f>(Table1[[#This Row],[2050_OCCUPANTS]]/Table1[[#This Row],[2020_OCCUPANTS]])-1</f>
        <v>-6.3056255247690984E-2</v>
      </c>
      <c r="AK493" s="1">
        <f>(Table1[[#This Row],[2050_TOTAL_REPL_COST_USD]]/Table1[[#This Row],[2020_TOTAL_REPL_COST_USD]])-1</f>
        <v>7.3579701985923895E-2</v>
      </c>
      <c r="AL493"/>
      <c r="AM493"/>
    </row>
    <row r="494" spans="1:39" x14ac:dyDescent="0.2">
      <c r="A494" t="s">
        <v>145</v>
      </c>
      <c r="B494" t="s">
        <v>247</v>
      </c>
      <c r="C494" t="s">
        <v>256</v>
      </c>
      <c r="D494" t="s">
        <v>1790</v>
      </c>
      <c r="E494" t="s">
        <v>1791</v>
      </c>
      <c r="F494" s="2">
        <v>30180</v>
      </c>
      <c r="G494" s="2">
        <v>30412</v>
      </c>
      <c r="H494" s="2">
        <v>30495</v>
      </c>
      <c r="I494" s="2">
        <v>30770</v>
      </c>
      <c r="J494" s="2">
        <v>31103</v>
      </c>
      <c r="K494" s="2">
        <v>31495</v>
      </c>
      <c r="L494" s="2">
        <v>31770</v>
      </c>
      <c r="M494" s="2">
        <v>33696</v>
      </c>
      <c r="N494" s="2">
        <v>33970</v>
      </c>
      <c r="O494" s="2">
        <v>33719</v>
      </c>
      <c r="P494" s="2">
        <v>33474</v>
      </c>
      <c r="Q494" s="2">
        <v>32989</v>
      </c>
      <c r="R494" s="2">
        <v>32482</v>
      </c>
      <c r="S494" s="2">
        <v>31725</v>
      </c>
      <c r="T494" s="2">
        <v>110953</v>
      </c>
      <c r="U494" s="2">
        <v>111825</v>
      </c>
      <c r="V494" s="2">
        <v>110955</v>
      </c>
      <c r="W494" s="2">
        <v>110071</v>
      </c>
      <c r="X494" s="2">
        <v>108334</v>
      </c>
      <c r="Y494" s="2">
        <v>106586</v>
      </c>
      <c r="Z494" s="2">
        <v>103965</v>
      </c>
      <c r="AA494" s="2">
        <v>900612840</v>
      </c>
      <c r="AB494" s="2">
        <v>908680012</v>
      </c>
      <c r="AC494" s="2">
        <v>913671766</v>
      </c>
      <c r="AD494" s="2">
        <v>925066774</v>
      </c>
      <c r="AE494" s="2">
        <v>939013752</v>
      </c>
      <c r="AF494" s="2">
        <v>955671594</v>
      </c>
      <c r="AG494" s="2">
        <v>966879655</v>
      </c>
      <c r="AH494" s="1">
        <f>(Table1[[#This Row],[2050_BUILDINGS]]/Table1[[#This Row],[2020_BUILDINGS]])-1</f>
        <v>5.2683896620278281E-2</v>
      </c>
      <c r="AI494" s="1">
        <f>(Table1[[#This Row],[2050_DWELLINGS]]/Table1[[#This Row],[2020_DWELLINGS]])-1</f>
        <v>-5.8493589743589758E-2</v>
      </c>
      <c r="AJ494" s="1">
        <f>(Table1[[#This Row],[2050_OCCUPANTS]]/Table1[[#This Row],[2020_OCCUPANTS]])-1</f>
        <v>-6.2981622849314522E-2</v>
      </c>
      <c r="AK494" s="1">
        <f>(Table1[[#This Row],[2050_TOTAL_REPL_COST_USD]]/Table1[[#This Row],[2020_TOTAL_REPL_COST_USD]])-1</f>
        <v>7.3579691579791273E-2</v>
      </c>
      <c r="AL494"/>
      <c r="AM494"/>
    </row>
    <row r="495" spans="1:39" x14ac:dyDescent="0.2">
      <c r="A495" t="s">
        <v>145</v>
      </c>
      <c r="B495" t="s">
        <v>247</v>
      </c>
      <c r="C495" t="s">
        <v>257</v>
      </c>
      <c r="D495" t="s">
        <v>1792</v>
      </c>
      <c r="E495" t="s">
        <v>1793</v>
      </c>
      <c r="F495" s="2">
        <v>18526</v>
      </c>
      <c r="G495" s="2">
        <v>18665</v>
      </c>
      <c r="H495" s="2">
        <v>18722</v>
      </c>
      <c r="I495" s="2">
        <v>18882</v>
      </c>
      <c r="J495" s="2">
        <v>19092</v>
      </c>
      <c r="K495" s="2">
        <v>19332</v>
      </c>
      <c r="L495" s="2">
        <v>19494</v>
      </c>
      <c r="M495" s="2">
        <v>20680</v>
      </c>
      <c r="N495" s="2">
        <v>20843</v>
      </c>
      <c r="O495" s="2">
        <v>20698</v>
      </c>
      <c r="P495" s="2">
        <v>20542</v>
      </c>
      <c r="Q495" s="2">
        <v>20244</v>
      </c>
      <c r="R495" s="2">
        <v>19945</v>
      </c>
      <c r="S495" s="2">
        <v>19472</v>
      </c>
      <c r="T495" s="2">
        <v>68102</v>
      </c>
      <c r="U495" s="2">
        <v>68633</v>
      </c>
      <c r="V495" s="2">
        <v>68094</v>
      </c>
      <c r="W495" s="2">
        <v>67561</v>
      </c>
      <c r="X495" s="2">
        <v>66489</v>
      </c>
      <c r="Y495" s="2">
        <v>65417</v>
      </c>
      <c r="Z495" s="2">
        <v>63806</v>
      </c>
      <c r="AA495" s="2">
        <v>552757990</v>
      </c>
      <c r="AB495" s="2">
        <v>557709278</v>
      </c>
      <c r="AC495" s="2">
        <v>560773006</v>
      </c>
      <c r="AD495" s="2">
        <v>567766776</v>
      </c>
      <c r="AE495" s="2">
        <v>576326836</v>
      </c>
      <c r="AF495" s="2">
        <v>586550722</v>
      </c>
      <c r="AG495" s="2">
        <v>593429739</v>
      </c>
      <c r="AH495" s="1">
        <f>(Table1[[#This Row],[2050_BUILDINGS]]/Table1[[#This Row],[2020_BUILDINGS]])-1</f>
        <v>5.2250890640181291E-2</v>
      </c>
      <c r="AI495" s="1">
        <f>(Table1[[#This Row],[2050_DWELLINGS]]/Table1[[#This Row],[2020_DWELLINGS]])-1</f>
        <v>-5.8413926499032875E-2</v>
      </c>
      <c r="AJ495" s="1">
        <f>(Table1[[#This Row],[2050_OCCUPANTS]]/Table1[[#This Row],[2020_OCCUPANTS]])-1</f>
        <v>-6.3081847816510495E-2</v>
      </c>
      <c r="AK495" s="1">
        <f>(Table1[[#This Row],[2050_TOTAL_REPL_COST_USD]]/Table1[[#This Row],[2020_TOTAL_REPL_COST_USD]])-1</f>
        <v>7.3579667297075213E-2</v>
      </c>
      <c r="AL495"/>
      <c r="AM495"/>
    </row>
    <row r="496" spans="1:39" x14ac:dyDescent="0.2">
      <c r="A496" t="s">
        <v>529</v>
      </c>
      <c r="B496" t="s">
        <v>582</v>
      </c>
      <c r="C496" t="s">
        <v>583</v>
      </c>
      <c r="D496" t="s">
        <v>1794</v>
      </c>
      <c r="E496" t="s">
        <v>1795</v>
      </c>
      <c r="F496" s="2">
        <v>1824309</v>
      </c>
      <c r="G496" s="2">
        <v>2093281</v>
      </c>
      <c r="H496" s="2">
        <v>2372815</v>
      </c>
      <c r="I496" s="2">
        <v>2682162</v>
      </c>
      <c r="J496" s="2">
        <v>3002241</v>
      </c>
      <c r="K496" s="2">
        <v>3333121</v>
      </c>
      <c r="L496" s="2">
        <v>3665261</v>
      </c>
      <c r="M496" s="2">
        <v>1920354</v>
      </c>
      <c r="N496" s="2">
        <v>2204361</v>
      </c>
      <c r="O496" s="2">
        <v>2500061</v>
      </c>
      <c r="P496" s="2">
        <v>2827810</v>
      </c>
      <c r="Q496" s="2">
        <v>3167533</v>
      </c>
      <c r="R496" s="2">
        <v>3519311</v>
      </c>
      <c r="S496" s="2">
        <v>3873177</v>
      </c>
      <c r="T496" s="2">
        <v>8457178</v>
      </c>
      <c r="U496" s="2">
        <v>9696976</v>
      </c>
      <c r="V496" s="2">
        <v>10981045</v>
      </c>
      <c r="W496" s="2">
        <v>12397954</v>
      </c>
      <c r="X496" s="2">
        <v>13859143</v>
      </c>
      <c r="Y496" s="2">
        <v>15364606</v>
      </c>
      <c r="Z496" s="2">
        <v>16870070</v>
      </c>
      <c r="AA496" s="2">
        <v>30434999645</v>
      </c>
      <c r="AB496" s="2">
        <v>35039948305</v>
      </c>
      <c r="AC496" s="2">
        <v>39896268924</v>
      </c>
      <c r="AD496" s="2">
        <v>45337263402</v>
      </c>
      <c r="AE496" s="2">
        <v>51049169081</v>
      </c>
      <c r="AF496" s="2">
        <v>57033338005</v>
      </c>
      <c r="AG496" s="2">
        <v>63136748707</v>
      </c>
      <c r="AH496" s="1">
        <f>(Table1[[#This Row],[2050_BUILDINGS]]/Table1[[#This Row],[2020_BUILDINGS]])-1</f>
        <v>1.0091229062620424</v>
      </c>
      <c r="AI496" s="1">
        <f>(Table1[[#This Row],[2050_DWELLINGS]]/Table1[[#This Row],[2020_DWELLINGS]])-1</f>
        <v>1.0169078201206654</v>
      </c>
      <c r="AJ496" s="1">
        <f>(Table1[[#This Row],[2050_OCCUPANTS]]/Table1[[#This Row],[2020_OCCUPANTS]])-1</f>
        <v>0.99476350148950399</v>
      </c>
      <c r="AK496" s="1">
        <f>(Table1[[#This Row],[2050_TOTAL_REPL_COST_USD]]/Table1[[#This Row],[2020_TOTAL_REPL_COST_USD]])-1</f>
        <v>1.074478378296035</v>
      </c>
      <c r="AL496"/>
      <c r="AM496"/>
    </row>
    <row r="497" spans="1:39" x14ac:dyDescent="0.2">
      <c r="A497" t="s">
        <v>529</v>
      </c>
      <c r="B497" t="s">
        <v>582</v>
      </c>
      <c r="C497" t="s">
        <v>584</v>
      </c>
      <c r="D497" t="s">
        <v>1796</v>
      </c>
      <c r="E497" t="s">
        <v>1797</v>
      </c>
      <c r="F497" s="2">
        <v>1747030</v>
      </c>
      <c r="G497" s="2">
        <v>2004613</v>
      </c>
      <c r="H497" s="2">
        <v>2272314</v>
      </c>
      <c r="I497" s="2">
        <v>2568554</v>
      </c>
      <c r="J497" s="2">
        <v>2875080</v>
      </c>
      <c r="K497" s="2">
        <v>3191938</v>
      </c>
      <c r="L497" s="2">
        <v>3510020</v>
      </c>
      <c r="M497" s="2">
        <v>1839002</v>
      </c>
      <c r="N497" s="2">
        <v>2110998</v>
      </c>
      <c r="O497" s="2">
        <v>2394170</v>
      </c>
      <c r="P497" s="2">
        <v>2708032</v>
      </c>
      <c r="Q497" s="2">
        <v>3033371</v>
      </c>
      <c r="R497" s="2">
        <v>3370245</v>
      </c>
      <c r="S497" s="2">
        <v>3709128</v>
      </c>
      <c r="T497" s="2">
        <v>8098971</v>
      </c>
      <c r="U497" s="2">
        <v>9286252</v>
      </c>
      <c r="V497" s="2">
        <v>10515941</v>
      </c>
      <c r="W497" s="2">
        <v>11872834</v>
      </c>
      <c r="X497" s="2">
        <v>13272132</v>
      </c>
      <c r="Y497" s="2">
        <v>14713834</v>
      </c>
      <c r="Z497" s="2">
        <v>16155538</v>
      </c>
      <c r="AA497" s="2">
        <v>29145915124</v>
      </c>
      <c r="AB497" s="2">
        <v>33555819664</v>
      </c>
      <c r="AC497" s="2">
        <v>38206449195</v>
      </c>
      <c r="AD497" s="2">
        <v>43416988543</v>
      </c>
      <c r="AE497" s="2">
        <v>48886964570</v>
      </c>
      <c r="AF497" s="2">
        <v>54617672014</v>
      </c>
      <c r="AG497" s="2">
        <v>60462570729</v>
      </c>
      <c r="AH497" s="1">
        <f>(Table1[[#This Row],[2050_BUILDINGS]]/Table1[[#This Row],[2020_BUILDINGS]])-1</f>
        <v>1.0091355042557941</v>
      </c>
      <c r="AI497" s="1">
        <f>(Table1[[#This Row],[2050_DWELLINGS]]/Table1[[#This Row],[2020_DWELLINGS]])-1</f>
        <v>1.0169243970370885</v>
      </c>
      <c r="AJ497" s="1">
        <f>(Table1[[#This Row],[2050_OCCUPANTS]]/Table1[[#This Row],[2020_OCCUPANTS]])-1</f>
        <v>0.99476427314037785</v>
      </c>
      <c r="AK497" s="1">
        <f>(Table1[[#This Row],[2050_TOTAL_REPL_COST_USD]]/Table1[[#This Row],[2020_TOTAL_REPL_COST_USD]])-1</f>
        <v>1.0744783779052631</v>
      </c>
      <c r="AL497"/>
      <c r="AM497"/>
    </row>
    <row r="498" spans="1:39" x14ac:dyDescent="0.2">
      <c r="A498" t="s">
        <v>529</v>
      </c>
      <c r="B498" t="s">
        <v>582</v>
      </c>
      <c r="C498" t="s">
        <v>585</v>
      </c>
      <c r="D498" t="s">
        <v>1798</v>
      </c>
      <c r="E498" t="s">
        <v>1799</v>
      </c>
      <c r="F498" s="2">
        <v>543179</v>
      </c>
      <c r="G498" s="2">
        <v>623277</v>
      </c>
      <c r="H498" s="2">
        <v>706500</v>
      </c>
      <c r="I498" s="2">
        <v>798608</v>
      </c>
      <c r="J498" s="2">
        <v>893919</v>
      </c>
      <c r="K498" s="2">
        <v>992432</v>
      </c>
      <c r="L498" s="2">
        <v>1091336</v>
      </c>
      <c r="M498" s="2">
        <v>571775</v>
      </c>
      <c r="N498" s="2">
        <v>656354</v>
      </c>
      <c r="O498" s="2">
        <v>744391</v>
      </c>
      <c r="P498" s="2">
        <v>841970</v>
      </c>
      <c r="Q498" s="2">
        <v>943136</v>
      </c>
      <c r="R498" s="2">
        <v>1047872</v>
      </c>
      <c r="S498" s="2">
        <v>1153237</v>
      </c>
      <c r="T498" s="2">
        <v>2518126</v>
      </c>
      <c r="U498" s="2">
        <v>2887278</v>
      </c>
      <c r="V498" s="2">
        <v>3269613</v>
      </c>
      <c r="W498" s="2">
        <v>3691493</v>
      </c>
      <c r="X498" s="2">
        <v>4126571</v>
      </c>
      <c r="Y498" s="2">
        <v>4574820</v>
      </c>
      <c r="Z498" s="2">
        <v>5023076</v>
      </c>
      <c r="AA498" s="2">
        <v>9062035884</v>
      </c>
      <c r="AB498" s="2">
        <v>10433161586</v>
      </c>
      <c r="AC498" s="2">
        <v>11879133394</v>
      </c>
      <c r="AD498" s="2">
        <v>13499192137</v>
      </c>
      <c r="AE498" s="2">
        <v>15199914823</v>
      </c>
      <c r="AF498" s="2">
        <v>16981704014</v>
      </c>
      <c r="AG498" s="2">
        <v>18798997511</v>
      </c>
      <c r="AH498" s="1">
        <f>(Table1[[#This Row],[2050_BUILDINGS]]/Table1[[#This Row],[2020_BUILDINGS]])-1</f>
        <v>1.0091645663768296</v>
      </c>
      <c r="AI498" s="1">
        <f>(Table1[[#This Row],[2050_DWELLINGS]]/Table1[[#This Row],[2020_DWELLINGS]])-1</f>
        <v>1.0169419789252765</v>
      </c>
      <c r="AJ498" s="1">
        <f>(Table1[[#This Row],[2050_OCCUPANTS]]/Table1[[#This Row],[2020_OCCUPANTS]])-1</f>
        <v>0.99476753744649793</v>
      </c>
      <c r="AK498" s="1">
        <f>(Table1[[#This Row],[2050_TOTAL_REPL_COST_USD]]/Table1[[#This Row],[2020_TOTAL_REPL_COST_USD]])-1</f>
        <v>1.0744783789911554</v>
      </c>
      <c r="AL498"/>
      <c r="AM498"/>
    </row>
    <row r="499" spans="1:39" x14ac:dyDescent="0.2">
      <c r="A499" t="s">
        <v>529</v>
      </c>
      <c r="B499" t="s">
        <v>586</v>
      </c>
      <c r="C499" t="s">
        <v>587</v>
      </c>
      <c r="D499" t="s">
        <v>1800</v>
      </c>
      <c r="E499" t="s">
        <v>1801</v>
      </c>
      <c r="F499" s="2">
        <v>25654</v>
      </c>
      <c r="G499" s="2">
        <v>28104</v>
      </c>
      <c r="H499" s="2">
        <v>30677</v>
      </c>
      <c r="I499" s="2">
        <v>33205</v>
      </c>
      <c r="J499" s="2">
        <v>35791</v>
      </c>
      <c r="K499" s="2">
        <v>38274</v>
      </c>
      <c r="L499" s="2">
        <v>40830</v>
      </c>
      <c r="M499" s="2">
        <v>28071</v>
      </c>
      <c r="N499" s="2">
        <v>30688</v>
      </c>
      <c r="O499" s="2">
        <v>33417</v>
      </c>
      <c r="P499" s="2">
        <v>36142</v>
      </c>
      <c r="Q499" s="2">
        <v>38978</v>
      </c>
      <c r="R499" s="2">
        <v>41716</v>
      </c>
      <c r="S499" s="2">
        <v>44462</v>
      </c>
      <c r="T499" s="2">
        <v>106897</v>
      </c>
      <c r="U499" s="2">
        <v>116572</v>
      </c>
      <c r="V499" s="2">
        <v>126671</v>
      </c>
      <c r="W499" s="2">
        <v>136773</v>
      </c>
      <c r="X499" s="2">
        <v>147298</v>
      </c>
      <c r="Y499" s="2">
        <v>157398</v>
      </c>
      <c r="Z499" s="2">
        <v>167498</v>
      </c>
      <c r="AA499" s="2">
        <v>655940151</v>
      </c>
      <c r="AB499" s="2">
        <v>732884357</v>
      </c>
      <c r="AC499" s="2">
        <v>812816513</v>
      </c>
      <c r="AD499" s="2">
        <v>891802995</v>
      </c>
      <c r="AE499" s="2">
        <v>972508324</v>
      </c>
      <c r="AF499" s="2">
        <v>1049763652</v>
      </c>
      <c r="AG499" s="2">
        <v>1129341569</v>
      </c>
      <c r="AH499" s="1">
        <f>(Table1[[#This Row],[2050_BUILDINGS]]/Table1[[#This Row],[2020_BUILDINGS]])-1</f>
        <v>0.59156466827785148</v>
      </c>
      <c r="AI499" s="1">
        <f>(Table1[[#This Row],[2050_DWELLINGS]]/Table1[[#This Row],[2020_DWELLINGS]])-1</f>
        <v>0.58391222257846165</v>
      </c>
      <c r="AJ499" s="1">
        <f>(Table1[[#This Row],[2050_OCCUPANTS]]/Table1[[#This Row],[2020_OCCUPANTS]])-1</f>
        <v>0.5669102032797928</v>
      </c>
      <c r="AK499" s="1">
        <f>(Table1[[#This Row],[2050_TOTAL_REPL_COST_USD]]/Table1[[#This Row],[2020_TOTAL_REPL_COST_USD]])-1</f>
        <v>0.72171434738106166</v>
      </c>
      <c r="AL499"/>
      <c r="AM499"/>
    </row>
    <row r="500" spans="1:39" x14ac:dyDescent="0.2">
      <c r="A500" t="s">
        <v>529</v>
      </c>
      <c r="B500" t="s">
        <v>586</v>
      </c>
      <c r="C500" t="s">
        <v>588</v>
      </c>
      <c r="D500" t="s">
        <v>1802</v>
      </c>
      <c r="E500" t="s">
        <v>1803</v>
      </c>
      <c r="F500" s="2">
        <v>48233</v>
      </c>
      <c r="G500" s="2">
        <v>52875</v>
      </c>
      <c r="H500" s="2">
        <v>57694</v>
      </c>
      <c r="I500" s="2">
        <v>62454</v>
      </c>
      <c r="J500" s="2">
        <v>67323</v>
      </c>
      <c r="K500" s="2">
        <v>71970</v>
      </c>
      <c r="L500" s="2">
        <v>76772</v>
      </c>
      <c r="M500" s="2">
        <v>52791</v>
      </c>
      <c r="N500" s="2">
        <v>57710</v>
      </c>
      <c r="O500" s="2">
        <v>62846</v>
      </c>
      <c r="P500" s="2">
        <v>67971</v>
      </c>
      <c r="Q500" s="2">
        <v>73321</v>
      </c>
      <c r="R500" s="2">
        <v>78434</v>
      </c>
      <c r="S500" s="2">
        <v>83586</v>
      </c>
      <c r="T500" s="2">
        <v>200998</v>
      </c>
      <c r="U500" s="2">
        <v>219199</v>
      </c>
      <c r="V500" s="2">
        <v>238188</v>
      </c>
      <c r="W500" s="2">
        <v>257175</v>
      </c>
      <c r="X500" s="2">
        <v>276962</v>
      </c>
      <c r="Y500" s="2">
        <v>295961</v>
      </c>
      <c r="Z500" s="2">
        <v>314944</v>
      </c>
      <c r="AA500" s="2">
        <v>1233398436</v>
      </c>
      <c r="AB500" s="2">
        <v>1378080637</v>
      </c>
      <c r="AC500" s="2">
        <v>1528381247</v>
      </c>
      <c r="AD500" s="2">
        <v>1676903655</v>
      </c>
      <c r="AE500" s="2">
        <v>1828658088</v>
      </c>
      <c r="AF500" s="2">
        <v>1973925305</v>
      </c>
      <c r="AG500" s="2">
        <v>2123559807</v>
      </c>
      <c r="AH500" s="1">
        <f>(Table1[[#This Row],[2050_BUILDINGS]]/Table1[[#This Row],[2020_BUILDINGS]])-1</f>
        <v>0.59169033649161373</v>
      </c>
      <c r="AI500" s="1">
        <f>(Table1[[#This Row],[2050_DWELLINGS]]/Table1[[#This Row],[2020_DWELLINGS]])-1</f>
        <v>0.58333806898903218</v>
      </c>
      <c r="AJ500" s="1">
        <f>(Table1[[#This Row],[2050_OCCUPANTS]]/Table1[[#This Row],[2020_OCCUPANTS]])-1</f>
        <v>0.56690116319565376</v>
      </c>
      <c r="AK500" s="1">
        <f>(Table1[[#This Row],[2050_TOTAL_REPL_COST_USD]]/Table1[[#This Row],[2020_TOTAL_REPL_COST_USD]])-1</f>
        <v>0.72171436659742927</v>
      </c>
      <c r="AL500"/>
      <c r="AM500"/>
    </row>
    <row r="501" spans="1:39" x14ac:dyDescent="0.2">
      <c r="A501" t="s">
        <v>529</v>
      </c>
      <c r="B501" t="s">
        <v>586</v>
      </c>
      <c r="C501" t="s">
        <v>589</v>
      </c>
      <c r="D501" t="s">
        <v>1804</v>
      </c>
      <c r="E501" t="s">
        <v>1805</v>
      </c>
      <c r="F501" s="2">
        <v>51300</v>
      </c>
      <c r="G501" s="2">
        <v>56245</v>
      </c>
      <c r="H501" s="2">
        <v>61367</v>
      </c>
      <c r="I501" s="2">
        <v>66435</v>
      </c>
      <c r="J501" s="2">
        <v>71605</v>
      </c>
      <c r="K501" s="2">
        <v>76551</v>
      </c>
      <c r="L501" s="2">
        <v>81660</v>
      </c>
      <c r="M501" s="2">
        <v>56130</v>
      </c>
      <c r="N501" s="2">
        <v>61377</v>
      </c>
      <c r="O501" s="2">
        <v>66840</v>
      </c>
      <c r="P501" s="2">
        <v>72302</v>
      </c>
      <c r="Q501" s="2">
        <v>77997</v>
      </c>
      <c r="R501" s="2">
        <v>83434</v>
      </c>
      <c r="S501" s="2">
        <v>88901</v>
      </c>
      <c r="T501" s="2">
        <v>213797</v>
      </c>
      <c r="U501" s="2">
        <v>233149</v>
      </c>
      <c r="V501" s="2">
        <v>253353</v>
      </c>
      <c r="W501" s="2">
        <v>273561</v>
      </c>
      <c r="X501" s="2">
        <v>294601</v>
      </c>
      <c r="Y501" s="2">
        <v>314801</v>
      </c>
      <c r="Z501" s="2">
        <v>335000</v>
      </c>
      <c r="AA501" s="2">
        <v>1311936461</v>
      </c>
      <c r="AB501" s="2">
        <v>1465831487</v>
      </c>
      <c r="AC501" s="2">
        <v>1625702656</v>
      </c>
      <c r="AD501" s="2">
        <v>1783682394</v>
      </c>
      <c r="AE501" s="2">
        <v>1945099951</v>
      </c>
      <c r="AF501" s="2">
        <v>2099617215</v>
      </c>
      <c r="AG501" s="2">
        <v>2258779875</v>
      </c>
      <c r="AH501" s="1">
        <f>(Table1[[#This Row],[2050_BUILDINGS]]/Table1[[#This Row],[2020_BUILDINGS]])-1</f>
        <v>0.59181286549707601</v>
      </c>
      <c r="AI501" s="1">
        <f>(Table1[[#This Row],[2050_DWELLINGS]]/Table1[[#This Row],[2020_DWELLINGS]])-1</f>
        <v>0.58384108319971495</v>
      </c>
      <c r="AJ501" s="1">
        <f>(Table1[[#This Row],[2050_OCCUPANTS]]/Table1[[#This Row],[2020_OCCUPANTS]])-1</f>
        <v>0.56690692572861168</v>
      </c>
      <c r="AK501" s="1">
        <f>(Table1[[#This Row],[2050_TOTAL_REPL_COST_USD]]/Table1[[#This Row],[2020_TOTAL_REPL_COST_USD]])-1</f>
        <v>0.72171438339192551</v>
      </c>
      <c r="AL501"/>
      <c r="AM501"/>
    </row>
    <row r="502" spans="1:39" x14ac:dyDescent="0.2">
      <c r="A502" t="s">
        <v>529</v>
      </c>
      <c r="B502" t="s">
        <v>586</v>
      </c>
      <c r="C502" t="s">
        <v>590</v>
      </c>
      <c r="D502" t="s">
        <v>1806</v>
      </c>
      <c r="E502" t="s">
        <v>1807</v>
      </c>
      <c r="F502" s="2">
        <v>39257</v>
      </c>
      <c r="G502" s="2">
        <v>43035</v>
      </c>
      <c r="H502" s="2">
        <v>46946</v>
      </c>
      <c r="I502" s="2">
        <v>50835</v>
      </c>
      <c r="J502" s="2">
        <v>54800</v>
      </c>
      <c r="K502" s="2">
        <v>58585</v>
      </c>
      <c r="L502" s="2">
        <v>62487</v>
      </c>
      <c r="M502" s="2">
        <v>42956</v>
      </c>
      <c r="N502" s="2">
        <v>46969</v>
      </c>
      <c r="O502" s="2">
        <v>51139</v>
      </c>
      <c r="P502" s="2">
        <v>55326</v>
      </c>
      <c r="Q502" s="2">
        <v>59681</v>
      </c>
      <c r="R502" s="2">
        <v>63847</v>
      </c>
      <c r="S502" s="2">
        <v>68020</v>
      </c>
      <c r="T502" s="2">
        <v>163588</v>
      </c>
      <c r="U502" s="2">
        <v>178399</v>
      </c>
      <c r="V502" s="2">
        <v>193862</v>
      </c>
      <c r="W502" s="2">
        <v>209311</v>
      </c>
      <c r="X502" s="2">
        <v>225423</v>
      </c>
      <c r="Y502" s="2">
        <v>240875</v>
      </c>
      <c r="Z502" s="2">
        <v>256329</v>
      </c>
      <c r="AA502" s="2">
        <v>1003841356</v>
      </c>
      <c r="AB502" s="2">
        <v>1121595670</v>
      </c>
      <c r="AC502" s="2">
        <v>1243922699</v>
      </c>
      <c r="AD502" s="2">
        <v>1364802469</v>
      </c>
      <c r="AE502" s="2">
        <v>1488312746</v>
      </c>
      <c r="AF502" s="2">
        <v>1606543192</v>
      </c>
      <c r="AG502" s="2">
        <v>1728328082</v>
      </c>
      <c r="AH502" s="1">
        <f>(Table1[[#This Row],[2050_BUILDINGS]]/Table1[[#This Row],[2020_BUILDINGS]])-1</f>
        <v>0.59174160022416378</v>
      </c>
      <c r="AI502" s="1">
        <f>(Table1[[#This Row],[2050_DWELLINGS]]/Table1[[#This Row],[2020_DWELLINGS]])-1</f>
        <v>0.58348077102151041</v>
      </c>
      <c r="AJ502" s="1">
        <f>(Table1[[#This Row],[2050_OCCUPANTS]]/Table1[[#This Row],[2020_OCCUPANTS]])-1</f>
        <v>0.56691811135291093</v>
      </c>
      <c r="AK502" s="1">
        <f>(Table1[[#This Row],[2050_TOTAL_REPL_COST_USD]]/Table1[[#This Row],[2020_TOTAL_REPL_COST_USD]])-1</f>
        <v>0.72171436419680646</v>
      </c>
      <c r="AL502"/>
      <c r="AM502"/>
    </row>
    <row r="503" spans="1:39" x14ac:dyDescent="0.2">
      <c r="A503" t="s">
        <v>529</v>
      </c>
      <c r="B503" t="s">
        <v>586</v>
      </c>
      <c r="C503" t="s">
        <v>591</v>
      </c>
      <c r="D503" t="s">
        <v>1808</v>
      </c>
      <c r="E503" t="s">
        <v>1809</v>
      </c>
      <c r="F503" s="2">
        <v>43781</v>
      </c>
      <c r="G503" s="2">
        <v>47985</v>
      </c>
      <c r="H503" s="2">
        <v>52357</v>
      </c>
      <c r="I503" s="2">
        <v>56679</v>
      </c>
      <c r="J503" s="2">
        <v>61088</v>
      </c>
      <c r="K503" s="2">
        <v>65313</v>
      </c>
      <c r="L503" s="2">
        <v>69666</v>
      </c>
      <c r="M503" s="2">
        <v>47901</v>
      </c>
      <c r="N503" s="2">
        <v>52358</v>
      </c>
      <c r="O503" s="2">
        <v>57023</v>
      </c>
      <c r="P503" s="2">
        <v>61677</v>
      </c>
      <c r="Q503" s="2">
        <v>66525</v>
      </c>
      <c r="R503" s="2">
        <v>71169</v>
      </c>
      <c r="S503" s="2">
        <v>75842</v>
      </c>
      <c r="T503" s="2">
        <v>182380</v>
      </c>
      <c r="U503" s="2">
        <v>198895</v>
      </c>
      <c r="V503" s="2">
        <v>216134</v>
      </c>
      <c r="W503" s="2">
        <v>233358</v>
      </c>
      <c r="X503" s="2">
        <v>251316</v>
      </c>
      <c r="Y503" s="2">
        <v>268546</v>
      </c>
      <c r="Z503" s="2">
        <v>285784</v>
      </c>
      <c r="AA503" s="2">
        <v>1119181519</v>
      </c>
      <c r="AB503" s="2">
        <v>1250465659</v>
      </c>
      <c r="AC503" s="2">
        <v>1386847921</v>
      </c>
      <c r="AD503" s="2">
        <v>1521616652</v>
      </c>
      <c r="AE503" s="2">
        <v>1659318085</v>
      </c>
      <c r="AF503" s="2">
        <v>1791133069</v>
      </c>
      <c r="AG503" s="2">
        <v>1926910907</v>
      </c>
      <c r="AH503" s="1">
        <f>(Table1[[#This Row],[2050_BUILDINGS]]/Table1[[#This Row],[2020_BUILDINGS]])-1</f>
        <v>0.59123820835522256</v>
      </c>
      <c r="AI503" s="1">
        <f>(Table1[[#This Row],[2050_DWELLINGS]]/Table1[[#This Row],[2020_DWELLINGS]])-1</f>
        <v>0.58330723784472149</v>
      </c>
      <c r="AJ503" s="1">
        <f>(Table1[[#This Row],[2050_OCCUPANTS]]/Table1[[#This Row],[2020_OCCUPANTS]])-1</f>
        <v>0.56697006250685389</v>
      </c>
      <c r="AK503" s="1">
        <f>(Table1[[#This Row],[2050_TOTAL_REPL_COST_USD]]/Table1[[#This Row],[2020_TOTAL_REPL_COST_USD]])-1</f>
        <v>0.72171437276923078</v>
      </c>
      <c r="AL503"/>
      <c r="AM503"/>
    </row>
    <row r="504" spans="1:39" x14ac:dyDescent="0.2">
      <c r="A504" t="s">
        <v>529</v>
      </c>
      <c r="B504" t="s">
        <v>586</v>
      </c>
      <c r="C504" t="s">
        <v>592</v>
      </c>
      <c r="D504" t="s">
        <v>1810</v>
      </c>
      <c r="E504" t="s">
        <v>1811</v>
      </c>
      <c r="F504" s="2">
        <v>16586</v>
      </c>
      <c r="G504" s="2">
        <v>18188</v>
      </c>
      <c r="H504" s="2">
        <v>19839</v>
      </c>
      <c r="I504" s="2">
        <v>21485</v>
      </c>
      <c r="J504" s="2">
        <v>23163</v>
      </c>
      <c r="K504" s="2">
        <v>24751</v>
      </c>
      <c r="L504" s="2">
        <v>26400</v>
      </c>
      <c r="M504" s="2">
        <v>18154</v>
      </c>
      <c r="N504" s="2">
        <v>19845</v>
      </c>
      <c r="O504" s="2">
        <v>21618</v>
      </c>
      <c r="P504" s="2">
        <v>23379</v>
      </c>
      <c r="Q504" s="2">
        <v>25227</v>
      </c>
      <c r="R504" s="2">
        <v>26979</v>
      </c>
      <c r="S504" s="2">
        <v>28734</v>
      </c>
      <c r="T504" s="2">
        <v>69130</v>
      </c>
      <c r="U504" s="2">
        <v>75391</v>
      </c>
      <c r="V504" s="2">
        <v>81921</v>
      </c>
      <c r="W504" s="2">
        <v>88454</v>
      </c>
      <c r="X504" s="2">
        <v>95255</v>
      </c>
      <c r="Y504" s="2">
        <v>101785</v>
      </c>
      <c r="Z504" s="2">
        <v>108323</v>
      </c>
      <c r="AA504" s="2">
        <v>424208415</v>
      </c>
      <c r="AB504" s="2">
        <v>473969634</v>
      </c>
      <c r="AC504" s="2">
        <v>525663224</v>
      </c>
      <c r="AD504" s="2">
        <v>576745215</v>
      </c>
      <c r="AE504" s="2">
        <v>628938811</v>
      </c>
      <c r="AF504" s="2">
        <v>678901243</v>
      </c>
      <c r="AG504" s="2">
        <v>730365734</v>
      </c>
      <c r="AH504" s="1">
        <f>(Table1[[#This Row],[2050_BUILDINGS]]/Table1[[#This Row],[2020_BUILDINGS]])-1</f>
        <v>0.59170384661762943</v>
      </c>
      <c r="AI504" s="1">
        <f>(Table1[[#This Row],[2050_DWELLINGS]]/Table1[[#This Row],[2020_DWELLINGS]])-1</f>
        <v>0.58279167125702314</v>
      </c>
      <c r="AJ504" s="1">
        <f>(Table1[[#This Row],[2050_OCCUPANTS]]/Table1[[#This Row],[2020_OCCUPANTS]])-1</f>
        <v>0.5669463329958051</v>
      </c>
      <c r="AK504" s="1">
        <f>(Table1[[#This Row],[2050_TOTAL_REPL_COST_USD]]/Table1[[#This Row],[2020_TOTAL_REPL_COST_USD]])-1</f>
        <v>0.72171439361946654</v>
      </c>
      <c r="AL504"/>
      <c r="AM504"/>
    </row>
    <row r="505" spans="1:39" x14ac:dyDescent="0.2">
      <c r="A505" t="s">
        <v>529</v>
      </c>
      <c r="B505" t="s">
        <v>586</v>
      </c>
      <c r="C505" t="s">
        <v>593</v>
      </c>
      <c r="D505" t="s">
        <v>1812</v>
      </c>
      <c r="E505" t="s">
        <v>1813</v>
      </c>
      <c r="F505" s="2">
        <v>52356</v>
      </c>
      <c r="G505" s="2">
        <v>57396</v>
      </c>
      <c r="H505" s="2">
        <v>62630</v>
      </c>
      <c r="I505" s="2">
        <v>67794</v>
      </c>
      <c r="J505" s="2">
        <v>73077</v>
      </c>
      <c r="K505" s="2">
        <v>78140</v>
      </c>
      <c r="L505" s="2">
        <v>83337</v>
      </c>
      <c r="M505" s="2">
        <v>57294</v>
      </c>
      <c r="N505" s="2">
        <v>62632</v>
      </c>
      <c r="O505" s="2">
        <v>68209</v>
      </c>
      <c r="P505" s="2">
        <v>73783</v>
      </c>
      <c r="Q505" s="2">
        <v>79577</v>
      </c>
      <c r="R505" s="2">
        <v>85161</v>
      </c>
      <c r="S505" s="2">
        <v>90727</v>
      </c>
      <c r="T505" s="2">
        <v>218182</v>
      </c>
      <c r="U505" s="2">
        <v>237928</v>
      </c>
      <c r="V505" s="2">
        <v>258544</v>
      </c>
      <c r="W505" s="2">
        <v>279159</v>
      </c>
      <c r="X505" s="2">
        <v>300632</v>
      </c>
      <c r="Y505" s="2">
        <v>321250</v>
      </c>
      <c r="Z505" s="2">
        <v>341863</v>
      </c>
      <c r="AA505" s="2">
        <v>1338820327</v>
      </c>
      <c r="AB505" s="2">
        <v>1495868912</v>
      </c>
      <c r="AC505" s="2">
        <v>1659016109</v>
      </c>
      <c r="AD505" s="2">
        <v>1820233127</v>
      </c>
      <c r="AE505" s="2">
        <v>1984958411</v>
      </c>
      <c r="AF505" s="2">
        <v>2142642011</v>
      </c>
      <c r="AG505" s="2">
        <v>2305066184</v>
      </c>
      <c r="AH505" s="1">
        <f>(Table1[[#This Row],[2050_BUILDINGS]]/Table1[[#This Row],[2020_BUILDINGS]])-1</f>
        <v>0.59173733669493478</v>
      </c>
      <c r="AI505" s="1">
        <f>(Table1[[#This Row],[2050_DWELLINGS]]/Table1[[#This Row],[2020_DWELLINGS]])-1</f>
        <v>0.58353405243131906</v>
      </c>
      <c r="AJ505" s="1">
        <f>(Table1[[#This Row],[2050_OCCUPANTS]]/Table1[[#This Row],[2020_OCCUPANTS]])-1</f>
        <v>0.56687077760768534</v>
      </c>
      <c r="AK505" s="1">
        <f>(Table1[[#This Row],[2050_TOTAL_REPL_COST_USD]]/Table1[[#This Row],[2020_TOTAL_REPL_COST_USD]])-1</f>
        <v>0.7217143611534067</v>
      </c>
      <c r="AL505"/>
      <c r="AM505"/>
    </row>
    <row r="506" spans="1:39" x14ac:dyDescent="0.2">
      <c r="A506" t="s">
        <v>529</v>
      </c>
      <c r="B506" t="s">
        <v>586</v>
      </c>
      <c r="C506" t="s">
        <v>594</v>
      </c>
      <c r="D506" t="s">
        <v>1814</v>
      </c>
      <c r="E506" t="s">
        <v>1815</v>
      </c>
      <c r="F506" s="2">
        <v>23038</v>
      </c>
      <c r="G506" s="2">
        <v>25256</v>
      </c>
      <c r="H506" s="2">
        <v>27552</v>
      </c>
      <c r="I506" s="2">
        <v>29827</v>
      </c>
      <c r="J506" s="2">
        <v>32161</v>
      </c>
      <c r="K506" s="2">
        <v>34386</v>
      </c>
      <c r="L506" s="2">
        <v>36666</v>
      </c>
      <c r="M506" s="2">
        <v>25209</v>
      </c>
      <c r="N506" s="2">
        <v>27558</v>
      </c>
      <c r="O506" s="2">
        <v>30009</v>
      </c>
      <c r="P506" s="2">
        <v>32466</v>
      </c>
      <c r="Q506" s="2">
        <v>35018</v>
      </c>
      <c r="R506" s="2">
        <v>37467</v>
      </c>
      <c r="S506" s="2">
        <v>39911</v>
      </c>
      <c r="T506" s="2">
        <v>95999</v>
      </c>
      <c r="U506" s="2">
        <v>104697</v>
      </c>
      <c r="V506" s="2">
        <v>113776</v>
      </c>
      <c r="W506" s="2">
        <v>122845</v>
      </c>
      <c r="X506" s="2">
        <v>132289</v>
      </c>
      <c r="Y506" s="2">
        <v>141363</v>
      </c>
      <c r="Z506" s="2">
        <v>150437</v>
      </c>
      <c r="AA506" s="2">
        <v>589138297</v>
      </c>
      <c r="AB506" s="2">
        <v>658246419</v>
      </c>
      <c r="AC506" s="2">
        <v>730038162</v>
      </c>
      <c r="AD506" s="2">
        <v>800980560</v>
      </c>
      <c r="AE506" s="2">
        <v>873466749</v>
      </c>
      <c r="AF506" s="2">
        <v>942854292</v>
      </c>
      <c r="AG506" s="2">
        <v>1014327877</v>
      </c>
      <c r="AH506" s="1">
        <f>(Table1[[#This Row],[2050_BUILDINGS]]/Table1[[#This Row],[2020_BUILDINGS]])-1</f>
        <v>0.59154440489625837</v>
      </c>
      <c r="AI506" s="1">
        <f>(Table1[[#This Row],[2050_DWELLINGS]]/Table1[[#This Row],[2020_DWELLINGS]])-1</f>
        <v>0.58320441112301169</v>
      </c>
      <c r="AJ506" s="1">
        <f>(Table1[[#This Row],[2050_OCCUPANTS]]/Table1[[#This Row],[2020_OCCUPANTS]])-1</f>
        <v>0.56706840696257244</v>
      </c>
      <c r="AK506" s="1">
        <f>(Table1[[#This Row],[2050_TOTAL_REPL_COST_USD]]/Table1[[#This Row],[2020_TOTAL_REPL_COST_USD]])-1</f>
        <v>0.72171437872082511</v>
      </c>
      <c r="AL506"/>
      <c r="AM506"/>
    </row>
    <row r="507" spans="1:39" x14ac:dyDescent="0.2">
      <c r="A507" t="s">
        <v>529</v>
      </c>
      <c r="B507" t="s">
        <v>586</v>
      </c>
      <c r="C507" t="s">
        <v>595</v>
      </c>
      <c r="D507" t="s">
        <v>1816</v>
      </c>
      <c r="E507" t="s">
        <v>1817</v>
      </c>
      <c r="F507" s="2">
        <v>21236</v>
      </c>
      <c r="G507" s="2">
        <v>23287</v>
      </c>
      <c r="H507" s="2">
        <v>25416</v>
      </c>
      <c r="I507" s="2">
        <v>27494</v>
      </c>
      <c r="J507" s="2">
        <v>29638</v>
      </c>
      <c r="K507" s="2">
        <v>31705</v>
      </c>
      <c r="L507" s="2">
        <v>33816</v>
      </c>
      <c r="M507" s="2">
        <v>23248</v>
      </c>
      <c r="N507" s="2">
        <v>25423</v>
      </c>
      <c r="O507" s="2">
        <v>27682</v>
      </c>
      <c r="P507" s="2">
        <v>29930</v>
      </c>
      <c r="Q507" s="2">
        <v>32277</v>
      </c>
      <c r="R507" s="2">
        <v>34553</v>
      </c>
      <c r="S507" s="2">
        <v>36817</v>
      </c>
      <c r="T507" s="2">
        <v>88514</v>
      </c>
      <c r="U507" s="2">
        <v>96531</v>
      </c>
      <c r="V507" s="2">
        <v>104892</v>
      </c>
      <c r="W507" s="2">
        <v>113256</v>
      </c>
      <c r="X507" s="2">
        <v>121969</v>
      </c>
      <c r="Y507" s="2">
        <v>130332</v>
      </c>
      <c r="Z507" s="2">
        <v>138692</v>
      </c>
      <c r="AA507" s="2">
        <v>543164320</v>
      </c>
      <c r="AB507" s="2">
        <v>606879512</v>
      </c>
      <c r="AC507" s="2">
        <v>673068929</v>
      </c>
      <c r="AD507" s="2">
        <v>738475277</v>
      </c>
      <c r="AE507" s="2">
        <v>805304924</v>
      </c>
      <c r="AF507" s="2">
        <v>869277741</v>
      </c>
      <c r="AG507" s="2">
        <v>935173824</v>
      </c>
      <c r="AH507" s="1">
        <f>(Table1[[#This Row],[2050_BUILDINGS]]/Table1[[#This Row],[2020_BUILDINGS]])-1</f>
        <v>0.5923902806554906</v>
      </c>
      <c r="AI507" s="1">
        <f>(Table1[[#This Row],[2050_DWELLINGS]]/Table1[[#This Row],[2020_DWELLINGS]])-1</f>
        <v>0.58366311080523059</v>
      </c>
      <c r="AJ507" s="1">
        <f>(Table1[[#This Row],[2050_OCCUPANTS]]/Table1[[#This Row],[2020_OCCUPANTS]])-1</f>
        <v>0.56689337279978314</v>
      </c>
      <c r="AK507" s="1">
        <f>(Table1[[#This Row],[2050_TOTAL_REPL_COST_USD]]/Table1[[#This Row],[2020_TOTAL_REPL_COST_USD]])-1</f>
        <v>0.72171438654144282</v>
      </c>
      <c r="AL507"/>
      <c r="AM507"/>
    </row>
    <row r="508" spans="1:39" x14ac:dyDescent="0.2">
      <c r="A508" t="s">
        <v>529</v>
      </c>
      <c r="B508" t="s">
        <v>586</v>
      </c>
      <c r="C508" t="s">
        <v>596</v>
      </c>
      <c r="D508" t="s">
        <v>1818</v>
      </c>
      <c r="E508" t="s">
        <v>1819</v>
      </c>
      <c r="F508" s="2">
        <v>113300</v>
      </c>
      <c r="G508" s="2">
        <v>124200</v>
      </c>
      <c r="H508" s="2">
        <v>135509</v>
      </c>
      <c r="I508" s="2">
        <v>146697</v>
      </c>
      <c r="J508" s="2">
        <v>158127</v>
      </c>
      <c r="K508" s="2">
        <v>169067</v>
      </c>
      <c r="L508" s="2">
        <v>180325</v>
      </c>
      <c r="M508" s="2">
        <v>123972</v>
      </c>
      <c r="N508" s="2">
        <v>135549</v>
      </c>
      <c r="O508" s="2">
        <v>147602</v>
      </c>
      <c r="P508" s="2">
        <v>159667</v>
      </c>
      <c r="Q508" s="2">
        <v>172207</v>
      </c>
      <c r="R508" s="2">
        <v>184262</v>
      </c>
      <c r="S508" s="2">
        <v>196310</v>
      </c>
      <c r="T508" s="2">
        <v>472094</v>
      </c>
      <c r="U508" s="2">
        <v>514834</v>
      </c>
      <c r="V508" s="2">
        <v>559445</v>
      </c>
      <c r="W508" s="2">
        <v>604046</v>
      </c>
      <c r="X508" s="2">
        <v>650513</v>
      </c>
      <c r="Y508" s="2">
        <v>695124</v>
      </c>
      <c r="Z508" s="2">
        <v>739732</v>
      </c>
      <c r="AA508" s="2">
        <v>2896934085</v>
      </c>
      <c r="AB508" s="2">
        <v>3236755185</v>
      </c>
      <c r="AC508" s="2">
        <v>3589772446</v>
      </c>
      <c r="AD508" s="2">
        <v>3938613193</v>
      </c>
      <c r="AE508" s="2">
        <v>4295045119</v>
      </c>
      <c r="AF508" s="2">
        <v>4636240263</v>
      </c>
      <c r="AG508" s="2">
        <v>4987693030</v>
      </c>
      <c r="AH508" s="1">
        <f>(Table1[[#This Row],[2050_BUILDINGS]]/Table1[[#This Row],[2020_BUILDINGS]])-1</f>
        <v>0.59157105030891444</v>
      </c>
      <c r="AI508" s="1">
        <f>(Table1[[#This Row],[2050_DWELLINGS]]/Table1[[#This Row],[2020_DWELLINGS]])-1</f>
        <v>0.58350272642209533</v>
      </c>
      <c r="AJ508" s="1">
        <f>(Table1[[#This Row],[2050_OCCUPANTS]]/Table1[[#This Row],[2020_OCCUPANTS]])-1</f>
        <v>0.56691675810325903</v>
      </c>
      <c r="AK508" s="1">
        <f>(Table1[[#This Row],[2050_TOTAL_REPL_COST_USD]]/Table1[[#This Row],[2020_TOTAL_REPL_COST_USD]])-1</f>
        <v>0.72171436548236123</v>
      </c>
      <c r="AL508"/>
      <c r="AM508"/>
    </row>
    <row r="509" spans="1:39" x14ac:dyDescent="0.2">
      <c r="A509" t="s">
        <v>529</v>
      </c>
      <c r="B509" t="s">
        <v>586</v>
      </c>
      <c r="C509" t="s">
        <v>597</v>
      </c>
      <c r="D509" t="s">
        <v>1820</v>
      </c>
      <c r="E509" t="s">
        <v>1821</v>
      </c>
      <c r="F509" s="2">
        <v>26297</v>
      </c>
      <c r="G509" s="2">
        <v>28816</v>
      </c>
      <c r="H509" s="2">
        <v>31438</v>
      </c>
      <c r="I509" s="2">
        <v>34054</v>
      </c>
      <c r="J509" s="2">
        <v>36701</v>
      </c>
      <c r="K509" s="2">
        <v>39222</v>
      </c>
      <c r="L509" s="2">
        <v>41859</v>
      </c>
      <c r="M509" s="2">
        <v>28780</v>
      </c>
      <c r="N509" s="2">
        <v>31448</v>
      </c>
      <c r="O509" s="2">
        <v>34249</v>
      </c>
      <c r="P509" s="2">
        <v>37064</v>
      </c>
      <c r="Q509" s="2">
        <v>39958</v>
      </c>
      <c r="R509" s="2">
        <v>42749</v>
      </c>
      <c r="S509" s="2">
        <v>45568</v>
      </c>
      <c r="T509" s="2">
        <v>109564</v>
      </c>
      <c r="U509" s="2">
        <v>119488</v>
      </c>
      <c r="V509" s="2">
        <v>129836</v>
      </c>
      <c r="W509" s="2">
        <v>140184</v>
      </c>
      <c r="X509" s="2">
        <v>150976</v>
      </c>
      <c r="Y509" s="2">
        <v>161323</v>
      </c>
      <c r="Z509" s="2">
        <v>171672</v>
      </c>
      <c r="AA509" s="2">
        <v>672315382</v>
      </c>
      <c r="AB509" s="2">
        <v>751180460</v>
      </c>
      <c r="AC509" s="2">
        <v>833108089</v>
      </c>
      <c r="AD509" s="2">
        <v>914066441</v>
      </c>
      <c r="AE509" s="2">
        <v>996786538</v>
      </c>
      <c r="AF509" s="2">
        <v>1075970505</v>
      </c>
      <c r="AG509" s="2">
        <v>1157535039</v>
      </c>
      <c r="AH509" s="1">
        <f>(Table1[[#This Row],[2050_BUILDINGS]]/Table1[[#This Row],[2020_BUILDINGS]])-1</f>
        <v>0.59177852987032731</v>
      </c>
      <c r="AI509" s="1">
        <f>(Table1[[#This Row],[2050_DWELLINGS]]/Table1[[#This Row],[2020_DWELLINGS]])-1</f>
        <v>0.5833217512161224</v>
      </c>
      <c r="AJ509" s="1">
        <f>(Table1[[#This Row],[2050_OCCUPANTS]]/Table1[[#This Row],[2020_OCCUPANTS]])-1</f>
        <v>0.56686502865904864</v>
      </c>
      <c r="AK509" s="1">
        <f>(Table1[[#This Row],[2050_TOTAL_REPL_COST_USD]]/Table1[[#This Row],[2020_TOTAL_REPL_COST_USD]])-1</f>
        <v>0.72171434715143845</v>
      </c>
      <c r="AL509"/>
      <c r="AM509"/>
    </row>
    <row r="510" spans="1:39" x14ac:dyDescent="0.2">
      <c r="A510" t="s">
        <v>529</v>
      </c>
      <c r="B510" t="s">
        <v>586</v>
      </c>
      <c r="C510" t="s">
        <v>598</v>
      </c>
      <c r="D510" t="s">
        <v>1822</v>
      </c>
      <c r="E510" t="s">
        <v>1823</v>
      </c>
      <c r="F510" s="2">
        <v>65044</v>
      </c>
      <c r="G510" s="2">
        <v>71304</v>
      </c>
      <c r="H510" s="2">
        <v>77797</v>
      </c>
      <c r="I510" s="2">
        <v>84218</v>
      </c>
      <c r="J510" s="2">
        <v>90777</v>
      </c>
      <c r="K510" s="2">
        <v>97059</v>
      </c>
      <c r="L510" s="2">
        <v>103528</v>
      </c>
      <c r="M510" s="2">
        <v>71171</v>
      </c>
      <c r="N510" s="2">
        <v>77805</v>
      </c>
      <c r="O510" s="2">
        <v>84725</v>
      </c>
      <c r="P510" s="2">
        <v>91660</v>
      </c>
      <c r="Q510" s="2">
        <v>98853</v>
      </c>
      <c r="R510" s="2">
        <v>105767</v>
      </c>
      <c r="S510" s="2">
        <v>112695</v>
      </c>
      <c r="T510" s="2">
        <v>271008</v>
      </c>
      <c r="U510" s="2">
        <v>295549</v>
      </c>
      <c r="V510" s="2">
        <v>321157</v>
      </c>
      <c r="W510" s="2">
        <v>346757</v>
      </c>
      <c r="X510" s="2">
        <v>373442</v>
      </c>
      <c r="Y510" s="2">
        <v>399046</v>
      </c>
      <c r="Z510" s="2">
        <v>424645</v>
      </c>
      <c r="AA510" s="2">
        <v>1663023922</v>
      </c>
      <c r="AB510" s="2">
        <v>1858102793</v>
      </c>
      <c r="AC510" s="2">
        <v>2060757096</v>
      </c>
      <c r="AD510" s="2">
        <v>2261013817</v>
      </c>
      <c r="AE510" s="2">
        <v>2465628349</v>
      </c>
      <c r="AF510" s="2">
        <v>2661495998</v>
      </c>
      <c r="AG510" s="2">
        <v>2863252189</v>
      </c>
      <c r="AH510" s="1">
        <f>(Table1[[#This Row],[2050_BUILDINGS]]/Table1[[#This Row],[2020_BUILDINGS]])-1</f>
        <v>0.59166102945698307</v>
      </c>
      <c r="AI510" s="1">
        <f>(Table1[[#This Row],[2050_DWELLINGS]]/Table1[[#This Row],[2020_DWELLINGS]])-1</f>
        <v>0.58343988422250637</v>
      </c>
      <c r="AJ510" s="1">
        <f>(Table1[[#This Row],[2050_OCCUPANTS]]/Table1[[#This Row],[2020_OCCUPANTS]])-1</f>
        <v>0.56690946392726405</v>
      </c>
      <c r="AK510" s="1">
        <f>(Table1[[#This Row],[2050_TOTAL_REPL_COST_USD]]/Table1[[#This Row],[2020_TOTAL_REPL_COST_USD]])-1</f>
        <v>0.721714372909664</v>
      </c>
      <c r="AL510"/>
      <c r="AM510"/>
    </row>
    <row r="511" spans="1:39" x14ac:dyDescent="0.2">
      <c r="A511" t="s">
        <v>529</v>
      </c>
      <c r="B511" t="s">
        <v>586</v>
      </c>
      <c r="C511" t="s">
        <v>599</v>
      </c>
      <c r="D511" t="s">
        <v>1824</v>
      </c>
      <c r="E511" t="s">
        <v>1825</v>
      </c>
      <c r="F511" s="2">
        <v>19107</v>
      </c>
      <c r="G511" s="2">
        <v>20941</v>
      </c>
      <c r="H511" s="2">
        <v>22860</v>
      </c>
      <c r="I511" s="2">
        <v>24744</v>
      </c>
      <c r="J511" s="2">
        <v>26671</v>
      </c>
      <c r="K511" s="2">
        <v>28513</v>
      </c>
      <c r="L511" s="2">
        <v>30422</v>
      </c>
      <c r="M511" s="2">
        <v>20911</v>
      </c>
      <c r="N511" s="2">
        <v>22857</v>
      </c>
      <c r="O511" s="2">
        <v>24907</v>
      </c>
      <c r="P511" s="2">
        <v>26942</v>
      </c>
      <c r="Q511" s="2">
        <v>29051</v>
      </c>
      <c r="R511" s="2">
        <v>31081</v>
      </c>
      <c r="S511" s="2">
        <v>33115</v>
      </c>
      <c r="T511" s="2">
        <v>79642</v>
      </c>
      <c r="U511" s="2">
        <v>86857</v>
      </c>
      <c r="V511" s="2">
        <v>94385</v>
      </c>
      <c r="W511" s="2">
        <v>101909</v>
      </c>
      <c r="X511" s="2">
        <v>109747</v>
      </c>
      <c r="Y511" s="2">
        <v>117272</v>
      </c>
      <c r="Z511" s="2">
        <v>124799</v>
      </c>
      <c r="AA511" s="2">
        <v>488741087</v>
      </c>
      <c r="AB511" s="2">
        <v>546072212</v>
      </c>
      <c r="AC511" s="2">
        <v>605629687</v>
      </c>
      <c r="AD511" s="2">
        <v>664482528</v>
      </c>
      <c r="AE511" s="2">
        <v>724616082</v>
      </c>
      <c r="AF511" s="2">
        <v>782179029</v>
      </c>
      <c r="AG511" s="2">
        <v>841472546</v>
      </c>
      <c r="AH511" s="1">
        <f>(Table1[[#This Row],[2050_BUILDINGS]]/Table1[[#This Row],[2020_BUILDINGS]])-1</f>
        <v>0.59219134348668034</v>
      </c>
      <c r="AI511" s="1">
        <f>(Table1[[#This Row],[2050_DWELLINGS]]/Table1[[#This Row],[2020_DWELLINGS]])-1</f>
        <v>0.5836162785137009</v>
      </c>
      <c r="AJ511" s="1">
        <f>(Table1[[#This Row],[2050_OCCUPANTS]]/Table1[[#This Row],[2020_OCCUPANTS]])-1</f>
        <v>0.56699982421335471</v>
      </c>
      <c r="AK511" s="1">
        <f>(Table1[[#This Row],[2050_TOTAL_REPL_COST_USD]]/Table1[[#This Row],[2020_TOTAL_REPL_COST_USD]])-1</f>
        <v>0.72171435629679315</v>
      </c>
      <c r="AL511"/>
      <c r="AM511"/>
    </row>
    <row r="512" spans="1:39" x14ac:dyDescent="0.2">
      <c r="A512" t="s">
        <v>529</v>
      </c>
      <c r="B512" t="s">
        <v>586</v>
      </c>
      <c r="C512" t="s">
        <v>600</v>
      </c>
      <c r="D512" t="s">
        <v>1826</v>
      </c>
      <c r="E512" t="s">
        <v>1827</v>
      </c>
      <c r="F512" s="2">
        <v>64398</v>
      </c>
      <c r="G512" s="2">
        <v>70606</v>
      </c>
      <c r="H512" s="2">
        <v>77032</v>
      </c>
      <c r="I512" s="2">
        <v>83386</v>
      </c>
      <c r="J512" s="2">
        <v>89871</v>
      </c>
      <c r="K512" s="2">
        <v>96104</v>
      </c>
      <c r="L512" s="2">
        <v>102513</v>
      </c>
      <c r="M512" s="2">
        <v>70469</v>
      </c>
      <c r="N512" s="2">
        <v>77051</v>
      </c>
      <c r="O512" s="2">
        <v>83904</v>
      </c>
      <c r="P512" s="2">
        <v>90748</v>
      </c>
      <c r="Q512" s="2">
        <v>97881</v>
      </c>
      <c r="R512" s="2">
        <v>104742</v>
      </c>
      <c r="S512" s="2">
        <v>111592</v>
      </c>
      <c r="T512" s="2">
        <v>268358</v>
      </c>
      <c r="U512" s="2">
        <v>292657</v>
      </c>
      <c r="V512" s="2">
        <v>318014</v>
      </c>
      <c r="W512" s="2">
        <v>343365</v>
      </c>
      <c r="X512" s="2">
        <v>369786</v>
      </c>
      <c r="Y512" s="2">
        <v>395138</v>
      </c>
      <c r="Z512" s="2">
        <v>420491</v>
      </c>
      <c r="AA512" s="2">
        <v>1646738620</v>
      </c>
      <c r="AB512" s="2">
        <v>1839907178</v>
      </c>
      <c r="AC512" s="2">
        <v>2040576962</v>
      </c>
      <c r="AD512" s="2">
        <v>2238872653</v>
      </c>
      <c r="AE512" s="2">
        <v>2441483485</v>
      </c>
      <c r="AF512" s="2">
        <v>2635433092</v>
      </c>
      <c r="AG512" s="2">
        <v>2835213562</v>
      </c>
      <c r="AH512" s="1">
        <f>(Table1[[#This Row],[2050_BUILDINGS]]/Table1[[#This Row],[2020_BUILDINGS]])-1</f>
        <v>0.59186620702506287</v>
      </c>
      <c r="AI512" s="1">
        <f>(Table1[[#This Row],[2050_DWELLINGS]]/Table1[[#This Row],[2020_DWELLINGS]])-1</f>
        <v>0.58356156607870124</v>
      </c>
      <c r="AJ512" s="1">
        <f>(Table1[[#This Row],[2050_OCCUPANTS]]/Table1[[#This Row],[2020_OCCUPANTS]])-1</f>
        <v>0.56690316666542451</v>
      </c>
      <c r="AK512" s="1">
        <f>(Table1[[#This Row],[2050_TOTAL_REPL_COST_USD]]/Table1[[#This Row],[2020_TOTAL_REPL_COST_USD]])-1</f>
        <v>0.72171437990565868</v>
      </c>
      <c r="AL512"/>
      <c r="AM512"/>
    </row>
    <row r="513" spans="1:39" x14ac:dyDescent="0.2">
      <c r="A513" t="s">
        <v>638</v>
      </c>
      <c r="B513" t="s">
        <v>769</v>
      </c>
      <c r="C513" t="s">
        <v>770</v>
      </c>
      <c r="D513" t="s">
        <v>1828</v>
      </c>
      <c r="E513" t="s">
        <v>1829</v>
      </c>
      <c r="F513" s="2">
        <v>111058</v>
      </c>
      <c r="G513" s="2">
        <v>133586</v>
      </c>
      <c r="H513" s="2">
        <v>159814</v>
      </c>
      <c r="I513" s="2">
        <v>190252</v>
      </c>
      <c r="J513" s="2">
        <v>223983</v>
      </c>
      <c r="K513" s="2">
        <v>261484</v>
      </c>
      <c r="L513" s="2">
        <v>302295</v>
      </c>
      <c r="M513" s="2">
        <v>116017</v>
      </c>
      <c r="N513" s="2">
        <v>139577</v>
      </c>
      <c r="O513" s="2">
        <v>167032</v>
      </c>
      <c r="P513" s="2">
        <v>198930</v>
      </c>
      <c r="Q513" s="2">
        <v>234338</v>
      </c>
      <c r="R513" s="2">
        <v>273736</v>
      </c>
      <c r="S513" s="2">
        <v>316661</v>
      </c>
      <c r="T513" s="2">
        <v>675330</v>
      </c>
      <c r="U513" s="2">
        <v>812076</v>
      </c>
      <c r="V513" s="2">
        <v>971143</v>
      </c>
      <c r="W513" s="2">
        <v>1155320</v>
      </c>
      <c r="X513" s="2">
        <v>1359036</v>
      </c>
      <c r="Y513" s="2">
        <v>1585079</v>
      </c>
      <c r="Z513" s="2">
        <v>1830654</v>
      </c>
      <c r="AA513" s="2">
        <v>1630074296</v>
      </c>
      <c r="AB513" s="2">
        <v>1964311312</v>
      </c>
      <c r="AC513" s="2">
        <v>2357197548</v>
      </c>
      <c r="AD513" s="2">
        <v>2817634616</v>
      </c>
      <c r="AE513" s="2">
        <v>3335453301</v>
      </c>
      <c r="AF513" s="2">
        <v>3917761187</v>
      </c>
      <c r="AG513" s="2">
        <v>4557723689</v>
      </c>
      <c r="AH513" s="1">
        <f>(Table1[[#This Row],[2050_BUILDINGS]]/Table1[[#This Row],[2020_BUILDINGS]])-1</f>
        <v>1.7219560950134163</v>
      </c>
      <c r="AI513" s="1">
        <f>(Table1[[#This Row],[2050_DWELLINGS]]/Table1[[#This Row],[2020_DWELLINGS]])-1</f>
        <v>1.7294362033150312</v>
      </c>
      <c r="AJ513" s="1">
        <f>(Table1[[#This Row],[2050_OCCUPANTS]]/Table1[[#This Row],[2020_OCCUPANTS]])-1</f>
        <v>1.7107547421260718</v>
      </c>
      <c r="AK513" s="1">
        <f>(Table1[[#This Row],[2050_TOTAL_REPL_COST_USD]]/Table1[[#This Row],[2020_TOTAL_REPL_COST_USD]])-1</f>
        <v>1.7960220587393398</v>
      </c>
      <c r="AL513"/>
      <c r="AM513"/>
    </row>
    <row r="514" spans="1:39" x14ac:dyDescent="0.2">
      <c r="A514" t="s">
        <v>638</v>
      </c>
      <c r="B514" t="s">
        <v>769</v>
      </c>
      <c r="C514" t="s">
        <v>771</v>
      </c>
      <c r="D514" t="s">
        <v>1830</v>
      </c>
      <c r="E514" t="s">
        <v>1831</v>
      </c>
      <c r="F514" s="2">
        <v>149382</v>
      </c>
      <c r="G514" s="2">
        <v>179674</v>
      </c>
      <c r="H514" s="2">
        <v>214981</v>
      </c>
      <c r="I514" s="2">
        <v>255913</v>
      </c>
      <c r="J514" s="2">
        <v>301296</v>
      </c>
      <c r="K514" s="2">
        <v>351740</v>
      </c>
      <c r="L514" s="2">
        <v>406640</v>
      </c>
      <c r="M514" s="2">
        <v>156061</v>
      </c>
      <c r="N514" s="2">
        <v>187745</v>
      </c>
      <c r="O514" s="2">
        <v>224703</v>
      </c>
      <c r="P514" s="2">
        <v>267602</v>
      </c>
      <c r="Q514" s="2">
        <v>315222</v>
      </c>
      <c r="R514" s="2">
        <v>368216</v>
      </c>
      <c r="S514" s="2">
        <v>425958</v>
      </c>
      <c r="T514" s="2">
        <v>908418</v>
      </c>
      <c r="U514" s="2">
        <v>1092358</v>
      </c>
      <c r="V514" s="2">
        <v>1306325</v>
      </c>
      <c r="W514" s="2">
        <v>1554078</v>
      </c>
      <c r="X514" s="2">
        <v>1828106</v>
      </c>
      <c r="Y514" s="2">
        <v>2132160</v>
      </c>
      <c r="Z514" s="2">
        <v>2462496</v>
      </c>
      <c r="AA514" s="2">
        <v>2192686296</v>
      </c>
      <c r="AB514" s="2">
        <v>2642283538</v>
      </c>
      <c r="AC514" s="2">
        <v>3170772499</v>
      </c>
      <c r="AD514" s="2">
        <v>3790127122</v>
      </c>
      <c r="AE514" s="2">
        <v>4486668341</v>
      </c>
      <c r="AF514" s="2">
        <v>5269956903</v>
      </c>
      <c r="AG514" s="2">
        <v>6130799235</v>
      </c>
      <c r="AH514" s="1">
        <f>(Table1[[#This Row],[2050_BUILDINGS]]/Table1[[#This Row],[2020_BUILDINGS]])-1</f>
        <v>1.7221485855056167</v>
      </c>
      <c r="AI514" s="1">
        <f>(Table1[[#This Row],[2050_DWELLINGS]]/Table1[[#This Row],[2020_DWELLINGS]])-1</f>
        <v>1.7294327218203138</v>
      </c>
      <c r="AJ514" s="1">
        <f>(Table1[[#This Row],[2050_OCCUPANTS]]/Table1[[#This Row],[2020_OCCUPANTS]])-1</f>
        <v>1.7107520987034603</v>
      </c>
      <c r="AK514" s="1">
        <f>(Table1[[#This Row],[2050_TOTAL_REPL_COST_USD]]/Table1[[#This Row],[2020_TOTAL_REPL_COST_USD]])-1</f>
        <v>1.7960220512090981</v>
      </c>
      <c r="AL514"/>
      <c r="AM514"/>
    </row>
    <row r="515" spans="1:39" x14ac:dyDescent="0.2">
      <c r="A515" t="s">
        <v>638</v>
      </c>
      <c r="B515" t="s">
        <v>769</v>
      </c>
      <c r="C515" t="s">
        <v>772</v>
      </c>
      <c r="D515" t="s">
        <v>1832</v>
      </c>
      <c r="E515" t="s">
        <v>1833</v>
      </c>
      <c r="F515" s="2">
        <v>422158</v>
      </c>
      <c r="G515" s="2">
        <v>507777</v>
      </c>
      <c r="H515" s="2">
        <v>607531</v>
      </c>
      <c r="I515" s="2">
        <v>723196</v>
      </c>
      <c r="J515" s="2">
        <v>851429</v>
      </c>
      <c r="K515" s="2">
        <v>993987</v>
      </c>
      <c r="L515" s="2">
        <v>1149127</v>
      </c>
      <c r="M515" s="2">
        <v>441024</v>
      </c>
      <c r="N515" s="2">
        <v>530578</v>
      </c>
      <c r="O515" s="2">
        <v>634995</v>
      </c>
      <c r="P515" s="2">
        <v>756198</v>
      </c>
      <c r="Q515" s="2">
        <v>890780</v>
      </c>
      <c r="R515" s="2">
        <v>1040562</v>
      </c>
      <c r="S515" s="2">
        <v>1203723</v>
      </c>
      <c r="T515" s="2">
        <v>2567127</v>
      </c>
      <c r="U515" s="2">
        <v>3086920</v>
      </c>
      <c r="V515" s="2">
        <v>3691567</v>
      </c>
      <c r="W515" s="2">
        <v>4391698</v>
      </c>
      <c r="X515" s="2">
        <v>5166079</v>
      </c>
      <c r="Y515" s="2">
        <v>6025322</v>
      </c>
      <c r="Z515" s="2">
        <v>6958827</v>
      </c>
      <c r="AA515" s="2">
        <v>6196362092</v>
      </c>
      <c r="AB515" s="2">
        <v>7466889167</v>
      </c>
      <c r="AC515" s="2">
        <v>8960358150</v>
      </c>
      <c r="AD515" s="2">
        <v>10710606468</v>
      </c>
      <c r="AE515" s="2">
        <v>12678978166</v>
      </c>
      <c r="AF515" s="2">
        <v>14892491122</v>
      </c>
      <c r="AG515" s="2">
        <v>17325165063</v>
      </c>
      <c r="AH515" s="1">
        <f>(Table1[[#This Row],[2050_BUILDINGS]]/Table1[[#This Row],[2020_BUILDINGS]])-1</f>
        <v>1.7220306141302544</v>
      </c>
      <c r="AI515" s="1">
        <f>(Table1[[#This Row],[2050_DWELLINGS]]/Table1[[#This Row],[2020_DWELLINGS]])-1</f>
        <v>1.7293820744449282</v>
      </c>
      <c r="AJ515" s="1">
        <f>(Table1[[#This Row],[2050_OCCUPANTS]]/Table1[[#This Row],[2020_OCCUPANTS]])-1</f>
        <v>1.7107451248029411</v>
      </c>
      <c r="AK515" s="1">
        <f>(Table1[[#This Row],[2050_TOTAL_REPL_COST_USD]]/Table1[[#This Row],[2020_TOTAL_REPL_COST_USD]])-1</f>
        <v>1.7960220538706375</v>
      </c>
      <c r="AL515"/>
      <c r="AM515"/>
    </row>
    <row r="516" spans="1:39" x14ac:dyDescent="0.2">
      <c r="A516" t="s">
        <v>638</v>
      </c>
      <c r="B516" t="s">
        <v>769</v>
      </c>
      <c r="C516" t="s">
        <v>773</v>
      </c>
      <c r="D516" t="s">
        <v>1834</v>
      </c>
      <c r="E516" t="s">
        <v>1835</v>
      </c>
      <c r="F516" s="2">
        <v>771280</v>
      </c>
      <c r="G516" s="2">
        <v>927706</v>
      </c>
      <c r="H516" s="2">
        <v>1109927</v>
      </c>
      <c r="I516" s="2">
        <v>1321289</v>
      </c>
      <c r="J516" s="2">
        <v>1555571</v>
      </c>
      <c r="K516" s="2">
        <v>1816027</v>
      </c>
      <c r="L516" s="2">
        <v>2099447</v>
      </c>
      <c r="M516" s="2">
        <v>805764</v>
      </c>
      <c r="N516" s="2">
        <v>969359</v>
      </c>
      <c r="O516" s="2">
        <v>1160113</v>
      </c>
      <c r="P516" s="2">
        <v>1381592</v>
      </c>
      <c r="Q516" s="2">
        <v>1627446</v>
      </c>
      <c r="R516" s="2">
        <v>1901105</v>
      </c>
      <c r="S516" s="2">
        <v>2199201</v>
      </c>
      <c r="T516" s="2">
        <v>4690158</v>
      </c>
      <c r="U516" s="2">
        <v>5639812</v>
      </c>
      <c r="V516" s="2">
        <v>6744522</v>
      </c>
      <c r="W516" s="2">
        <v>8023654</v>
      </c>
      <c r="X516" s="2">
        <v>9438452</v>
      </c>
      <c r="Y516" s="2">
        <v>11008298</v>
      </c>
      <c r="Z516" s="2">
        <v>12713813</v>
      </c>
      <c r="AA516" s="2">
        <v>11320786370</v>
      </c>
      <c r="AB516" s="2">
        <v>13642046060</v>
      </c>
      <c r="AC516" s="2">
        <v>16370621819</v>
      </c>
      <c r="AD516" s="2">
        <v>19568334755</v>
      </c>
      <c r="AE516" s="2">
        <v>23164560285</v>
      </c>
      <c r="AF516" s="2">
        <v>27208660172</v>
      </c>
      <c r="AG516" s="2">
        <v>31653168360</v>
      </c>
      <c r="AH516" s="1">
        <f>(Table1[[#This Row],[2050_BUILDINGS]]/Table1[[#This Row],[2020_BUILDINGS]])-1</f>
        <v>1.7220296131106734</v>
      </c>
      <c r="AI516" s="1">
        <f>(Table1[[#This Row],[2050_DWELLINGS]]/Table1[[#This Row],[2020_DWELLINGS]])-1</f>
        <v>1.7293363813722133</v>
      </c>
      <c r="AJ516" s="1">
        <f>(Table1[[#This Row],[2050_OCCUPANTS]]/Table1[[#This Row],[2020_OCCUPANTS]])-1</f>
        <v>1.7107430069520047</v>
      </c>
      <c r="AK516" s="1">
        <f>(Table1[[#This Row],[2050_TOTAL_REPL_COST_USD]]/Table1[[#This Row],[2020_TOTAL_REPL_COST_USD]])-1</f>
        <v>1.7960220540757366</v>
      </c>
      <c r="AL516"/>
      <c r="AM516"/>
    </row>
    <row r="517" spans="1:39" x14ac:dyDescent="0.2">
      <c r="A517" t="s">
        <v>638</v>
      </c>
      <c r="B517" t="s">
        <v>769</v>
      </c>
      <c r="C517" t="s">
        <v>774</v>
      </c>
      <c r="D517" t="s">
        <v>1836</v>
      </c>
      <c r="E517" t="s">
        <v>1837</v>
      </c>
      <c r="F517" s="2">
        <v>831053</v>
      </c>
      <c r="G517" s="2">
        <v>999608</v>
      </c>
      <c r="H517" s="2">
        <v>1195955</v>
      </c>
      <c r="I517" s="2">
        <v>1423675</v>
      </c>
      <c r="J517" s="2">
        <v>1676127</v>
      </c>
      <c r="K517" s="2">
        <v>1956765</v>
      </c>
      <c r="L517" s="2">
        <v>2262161</v>
      </c>
      <c r="M517" s="2">
        <v>868203</v>
      </c>
      <c r="N517" s="2">
        <v>1044496</v>
      </c>
      <c r="O517" s="2">
        <v>1250024</v>
      </c>
      <c r="P517" s="2">
        <v>1488645</v>
      </c>
      <c r="Q517" s="2">
        <v>1753580</v>
      </c>
      <c r="R517" s="2">
        <v>2048433</v>
      </c>
      <c r="S517" s="2">
        <v>2369636</v>
      </c>
      <c r="T517" s="2">
        <v>5053638</v>
      </c>
      <c r="U517" s="2">
        <v>6076895</v>
      </c>
      <c r="V517" s="2">
        <v>7267222</v>
      </c>
      <c r="W517" s="2">
        <v>8645485</v>
      </c>
      <c r="X517" s="2">
        <v>10169927</v>
      </c>
      <c r="Y517" s="2">
        <v>11861435</v>
      </c>
      <c r="Z517" s="2">
        <v>13699124</v>
      </c>
      <c r="AA517" s="2">
        <v>12198141059</v>
      </c>
      <c r="AB517" s="2">
        <v>14699297097</v>
      </c>
      <c r="AC517" s="2">
        <v>17639335970</v>
      </c>
      <c r="AD517" s="2">
        <v>21084869887</v>
      </c>
      <c r="AE517" s="2">
        <v>24959800909</v>
      </c>
      <c r="AF517" s="2">
        <v>29317316315</v>
      </c>
      <c r="AG517" s="2">
        <v>34106271416</v>
      </c>
      <c r="AH517" s="1">
        <f>(Table1[[#This Row],[2050_BUILDINGS]]/Table1[[#This Row],[2020_BUILDINGS]])-1</f>
        <v>1.7220417951682987</v>
      </c>
      <c r="AI517" s="1">
        <f>(Table1[[#This Row],[2050_DWELLINGS]]/Table1[[#This Row],[2020_DWELLINGS]])-1</f>
        <v>1.7293570743247835</v>
      </c>
      <c r="AJ517" s="1">
        <f>(Table1[[#This Row],[2050_OCCUPANTS]]/Table1[[#This Row],[2020_OCCUPANTS]])-1</f>
        <v>1.710745011811293</v>
      </c>
      <c r="AK517" s="1">
        <f>(Table1[[#This Row],[2050_TOTAL_REPL_COST_USD]]/Table1[[#This Row],[2020_TOTAL_REPL_COST_USD]])-1</f>
        <v>1.7960220537731693</v>
      </c>
      <c r="AL517"/>
      <c r="AM517"/>
    </row>
    <row r="518" spans="1:39" x14ac:dyDescent="0.2">
      <c r="A518" t="s">
        <v>638</v>
      </c>
      <c r="B518" t="s">
        <v>769</v>
      </c>
      <c r="C518" t="s">
        <v>775</v>
      </c>
      <c r="D518" t="s">
        <v>1838</v>
      </c>
      <c r="E518" t="s">
        <v>1839</v>
      </c>
      <c r="F518" s="2">
        <v>614284</v>
      </c>
      <c r="G518" s="2">
        <v>738878</v>
      </c>
      <c r="H518" s="2">
        <v>884019</v>
      </c>
      <c r="I518" s="2">
        <v>1052347</v>
      </c>
      <c r="J518" s="2">
        <v>1238940</v>
      </c>
      <c r="K518" s="2">
        <v>1446397</v>
      </c>
      <c r="L518" s="2">
        <v>1672130</v>
      </c>
      <c r="M518" s="2">
        <v>641756</v>
      </c>
      <c r="N518" s="2">
        <v>772054</v>
      </c>
      <c r="O518" s="2">
        <v>923982</v>
      </c>
      <c r="P518" s="2">
        <v>1100369</v>
      </c>
      <c r="Q518" s="2">
        <v>1296189</v>
      </c>
      <c r="R518" s="2">
        <v>1514155</v>
      </c>
      <c r="S518" s="2">
        <v>1751576</v>
      </c>
      <c r="T518" s="2">
        <v>3735514</v>
      </c>
      <c r="U518" s="2">
        <v>4491882</v>
      </c>
      <c r="V518" s="2">
        <v>5371736</v>
      </c>
      <c r="W518" s="2">
        <v>6390514</v>
      </c>
      <c r="X518" s="2">
        <v>7517337</v>
      </c>
      <c r="Y518" s="2">
        <v>8767657</v>
      </c>
      <c r="Z518" s="2">
        <v>10126026</v>
      </c>
      <c r="AA518" s="2">
        <v>9016541093</v>
      </c>
      <c r="AB518" s="2">
        <v>10865329038</v>
      </c>
      <c r="AC518" s="2">
        <v>13038527484</v>
      </c>
      <c r="AD518" s="2">
        <v>15585374426</v>
      </c>
      <c r="AE518" s="2">
        <v>18449620263</v>
      </c>
      <c r="AF518" s="2">
        <v>21670579613</v>
      </c>
      <c r="AG518" s="2">
        <v>25210447735</v>
      </c>
      <c r="AH518" s="1">
        <f>(Table1[[#This Row],[2050_BUILDINGS]]/Table1[[#This Row],[2020_BUILDINGS]])-1</f>
        <v>1.722079689524715</v>
      </c>
      <c r="AI518" s="1">
        <f>(Table1[[#This Row],[2050_DWELLINGS]]/Table1[[#This Row],[2020_DWELLINGS]])-1</f>
        <v>1.7293488490952948</v>
      </c>
      <c r="AJ518" s="1">
        <f>(Table1[[#This Row],[2050_OCCUPANTS]]/Table1[[#This Row],[2020_OCCUPANTS]])-1</f>
        <v>1.7107450273242182</v>
      </c>
      <c r="AK518" s="1">
        <f>(Table1[[#This Row],[2050_TOTAL_REPL_COST_USD]]/Table1[[#This Row],[2020_TOTAL_REPL_COST_USD]])-1</f>
        <v>1.796022052688492</v>
      </c>
      <c r="AL518"/>
      <c r="AM518"/>
    </row>
    <row r="519" spans="1:39" x14ac:dyDescent="0.2">
      <c r="A519" t="s">
        <v>638</v>
      </c>
      <c r="B519" t="s">
        <v>769</v>
      </c>
      <c r="C519" t="s">
        <v>776</v>
      </c>
      <c r="D519" t="s">
        <v>1840</v>
      </c>
      <c r="E519" t="s">
        <v>1841</v>
      </c>
      <c r="F519" s="2">
        <v>211621</v>
      </c>
      <c r="G519" s="2">
        <v>254552</v>
      </c>
      <c r="H519" s="2">
        <v>304546</v>
      </c>
      <c r="I519" s="2">
        <v>362546</v>
      </c>
      <c r="J519" s="2">
        <v>426828</v>
      </c>
      <c r="K519" s="2">
        <v>498308</v>
      </c>
      <c r="L519" s="2">
        <v>576065</v>
      </c>
      <c r="M519" s="2">
        <v>221083</v>
      </c>
      <c r="N519" s="2">
        <v>265987</v>
      </c>
      <c r="O519" s="2">
        <v>318319</v>
      </c>
      <c r="P519" s="2">
        <v>379095</v>
      </c>
      <c r="Q519" s="2">
        <v>446555</v>
      </c>
      <c r="R519" s="2">
        <v>521649</v>
      </c>
      <c r="S519" s="2">
        <v>603443</v>
      </c>
      <c r="T519" s="2">
        <v>1286954</v>
      </c>
      <c r="U519" s="2">
        <v>1547533</v>
      </c>
      <c r="V519" s="2">
        <v>1850664</v>
      </c>
      <c r="W519" s="2">
        <v>2201653</v>
      </c>
      <c r="X519" s="2">
        <v>2589864</v>
      </c>
      <c r="Y519" s="2">
        <v>3020623</v>
      </c>
      <c r="Z519" s="2">
        <v>3488603</v>
      </c>
      <c r="AA519" s="2">
        <v>3106363895</v>
      </c>
      <c r="AB519" s="2">
        <v>3743305278</v>
      </c>
      <c r="AC519" s="2">
        <v>4492012044</v>
      </c>
      <c r="AD519" s="2">
        <v>5369447558</v>
      </c>
      <c r="AE519" s="2">
        <v>6356232816</v>
      </c>
      <c r="AF519" s="2">
        <v>7465912441</v>
      </c>
      <c r="AG519" s="2">
        <v>8685461984</v>
      </c>
      <c r="AH519" s="1">
        <f>(Table1[[#This Row],[2050_BUILDINGS]]/Table1[[#This Row],[2020_BUILDINGS]])-1</f>
        <v>1.7221542285500968</v>
      </c>
      <c r="AI519" s="1">
        <f>(Table1[[#This Row],[2050_DWELLINGS]]/Table1[[#This Row],[2020_DWELLINGS]])-1</f>
        <v>1.7294862110610043</v>
      </c>
      <c r="AJ519" s="1">
        <f>(Table1[[#This Row],[2050_OCCUPANTS]]/Table1[[#This Row],[2020_OCCUPANTS]])-1</f>
        <v>1.7107441291607937</v>
      </c>
      <c r="AK519" s="1">
        <f>(Table1[[#This Row],[2050_TOTAL_REPL_COST_USD]]/Table1[[#This Row],[2020_TOTAL_REPL_COST_USD]])-1</f>
        <v>1.7960220623154006</v>
      </c>
      <c r="AL519"/>
      <c r="AM519"/>
    </row>
    <row r="520" spans="1:39" x14ac:dyDescent="0.2">
      <c r="A520" t="s">
        <v>638</v>
      </c>
      <c r="B520" t="s">
        <v>769</v>
      </c>
      <c r="C520" t="s">
        <v>777</v>
      </c>
      <c r="D520" t="s">
        <v>1842</v>
      </c>
      <c r="E520" t="s">
        <v>1843</v>
      </c>
      <c r="F520" s="2">
        <v>869509</v>
      </c>
      <c r="G520" s="2">
        <v>1045858</v>
      </c>
      <c r="H520" s="2">
        <v>1251297</v>
      </c>
      <c r="I520" s="2">
        <v>1489553</v>
      </c>
      <c r="J520" s="2">
        <v>1753695</v>
      </c>
      <c r="K520" s="2">
        <v>2047317</v>
      </c>
      <c r="L520" s="2">
        <v>2366850</v>
      </c>
      <c r="M520" s="2">
        <v>908387</v>
      </c>
      <c r="N520" s="2">
        <v>1092814</v>
      </c>
      <c r="O520" s="2">
        <v>1307866</v>
      </c>
      <c r="P520" s="2">
        <v>1557535</v>
      </c>
      <c r="Q520" s="2">
        <v>1834725</v>
      </c>
      <c r="R520" s="2">
        <v>2143230</v>
      </c>
      <c r="S520" s="2">
        <v>2479293</v>
      </c>
      <c r="T520" s="2">
        <v>5287500</v>
      </c>
      <c r="U520" s="2">
        <v>6358107</v>
      </c>
      <c r="V520" s="2">
        <v>7603512</v>
      </c>
      <c r="W520" s="2">
        <v>9045557</v>
      </c>
      <c r="X520" s="2">
        <v>10640549</v>
      </c>
      <c r="Y520" s="2">
        <v>12410326</v>
      </c>
      <c r="Z520" s="2">
        <v>14333057</v>
      </c>
      <c r="AA520" s="2">
        <v>12762613148</v>
      </c>
      <c r="AB520" s="2">
        <v>15379510811</v>
      </c>
      <c r="AC520" s="2">
        <v>18455600734</v>
      </c>
      <c r="AD520" s="2">
        <v>22060577607</v>
      </c>
      <c r="AE520" s="2">
        <v>26114822051</v>
      </c>
      <c r="AF520" s="2">
        <v>30673982572</v>
      </c>
      <c r="AG520" s="2">
        <v>35684547824</v>
      </c>
      <c r="AH520" s="1">
        <f>(Table1[[#This Row],[2050_BUILDINGS]]/Table1[[#This Row],[2020_BUILDINGS]])-1</f>
        <v>1.722053480757531</v>
      </c>
      <c r="AI520" s="1">
        <f>(Table1[[#This Row],[2050_DWELLINGS]]/Table1[[#This Row],[2020_DWELLINGS]])-1</f>
        <v>1.7293356245741078</v>
      </c>
      <c r="AJ520" s="1">
        <f>(Table1[[#This Row],[2050_OCCUPANTS]]/Table1[[#This Row],[2020_OCCUPANTS]])-1</f>
        <v>1.7107436406619385</v>
      </c>
      <c r="AK520" s="1">
        <f>(Table1[[#This Row],[2050_TOTAL_REPL_COST_USD]]/Table1[[#This Row],[2020_TOTAL_REPL_COST_USD]])-1</f>
        <v>1.7960220536491027</v>
      </c>
      <c r="AL520"/>
      <c r="AM520"/>
    </row>
    <row r="521" spans="1:39" x14ac:dyDescent="0.2">
      <c r="A521" t="s">
        <v>638</v>
      </c>
      <c r="B521" t="s">
        <v>778</v>
      </c>
      <c r="C521" t="s">
        <v>779</v>
      </c>
      <c r="D521" t="s">
        <v>1844</v>
      </c>
      <c r="E521" t="s">
        <v>1845</v>
      </c>
      <c r="F521" s="2">
        <v>829053</v>
      </c>
      <c r="G521" s="2">
        <v>941185</v>
      </c>
      <c r="H521" s="2">
        <v>1065869</v>
      </c>
      <c r="I521" s="2">
        <v>1199021</v>
      </c>
      <c r="J521" s="2">
        <v>1340701</v>
      </c>
      <c r="K521" s="2">
        <v>1490957</v>
      </c>
      <c r="L521" s="2">
        <v>1641934</v>
      </c>
      <c r="M521" s="2">
        <v>896005</v>
      </c>
      <c r="N521" s="2">
        <v>1018780</v>
      </c>
      <c r="O521" s="2">
        <v>1155344</v>
      </c>
      <c r="P521" s="2">
        <v>1301243</v>
      </c>
      <c r="Q521" s="2">
        <v>1456576</v>
      </c>
      <c r="R521" s="2">
        <v>1621444</v>
      </c>
      <c r="S521" s="2">
        <v>1787401</v>
      </c>
      <c r="T521" s="2">
        <v>3989077</v>
      </c>
      <c r="U521" s="2">
        <v>4511914</v>
      </c>
      <c r="V521" s="2">
        <v>5092851</v>
      </c>
      <c r="W521" s="2">
        <v>5712508</v>
      </c>
      <c r="X521" s="2">
        <v>6370898</v>
      </c>
      <c r="Y521" s="2">
        <v>7068018</v>
      </c>
      <c r="Z521" s="2">
        <v>7765134</v>
      </c>
      <c r="AA521" s="2">
        <v>25891413264</v>
      </c>
      <c r="AB521" s="2">
        <v>29701530987</v>
      </c>
      <c r="AC521" s="2">
        <v>33946485859</v>
      </c>
      <c r="AD521" s="2">
        <v>38493251549</v>
      </c>
      <c r="AE521" s="2">
        <v>43347709364</v>
      </c>
      <c r="AF521" s="2">
        <v>48520257352</v>
      </c>
      <c r="AG521" s="2">
        <v>53777495829</v>
      </c>
      <c r="AH521" s="1">
        <f>(Table1[[#This Row],[2050_BUILDINGS]]/Table1[[#This Row],[2020_BUILDINGS]])-1</f>
        <v>0.98049340633228521</v>
      </c>
      <c r="AI521" s="1">
        <f>(Table1[[#This Row],[2050_DWELLINGS]]/Table1[[#This Row],[2020_DWELLINGS]])-1</f>
        <v>0.99485605549076173</v>
      </c>
      <c r="AJ521" s="1">
        <f>(Table1[[#This Row],[2050_OCCUPANTS]]/Table1[[#This Row],[2020_OCCUPANTS]])-1</f>
        <v>0.94659917569904017</v>
      </c>
      <c r="AK521" s="1">
        <f>(Table1[[#This Row],[2050_TOTAL_REPL_COST_USD]]/Table1[[#This Row],[2020_TOTAL_REPL_COST_USD]])-1</f>
        <v>1.0770398000550023</v>
      </c>
      <c r="AL521"/>
      <c r="AM521"/>
    </row>
    <row r="522" spans="1:39" x14ac:dyDescent="0.2">
      <c r="A522" t="s">
        <v>638</v>
      </c>
      <c r="B522" t="s">
        <v>778</v>
      </c>
      <c r="C522" t="s">
        <v>780</v>
      </c>
      <c r="D522" t="s">
        <v>1846</v>
      </c>
      <c r="E522" t="s">
        <v>1847</v>
      </c>
      <c r="F522" s="2">
        <v>1280353</v>
      </c>
      <c r="G522" s="2">
        <v>1454109</v>
      </c>
      <c r="H522" s="2">
        <v>1647343</v>
      </c>
      <c r="I522" s="2">
        <v>1853706</v>
      </c>
      <c r="J522" s="2">
        <v>2073310</v>
      </c>
      <c r="K522" s="2">
        <v>2306309</v>
      </c>
      <c r="L522" s="2">
        <v>2540494</v>
      </c>
      <c r="M522" s="2">
        <v>1364297</v>
      </c>
      <c r="N522" s="2">
        <v>1551239</v>
      </c>
      <c r="O522" s="2">
        <v>1759163</v>
      </c>
      <c r="P522" s="2">
        <v>1981312</v>
      </c>
      <c r="Q522" s="2">
        <v>2217820</v>
      </c>
      <c r="R522" s="2">
        <v>2468855</v>
      </c>
      <c r="S522" s="2">
        <v>2721552</v>
      </c>
      <c r="T522" s="2">
        <v>6073885</v>
      </c>
      <c r="U522" s="2">
        <v>6869972</v>
      </c>
      <c r="V522" s="2">
        <v>7754524</v>
      </c>
      <c r="W522" s="2">
        <v>8698032</v>
      </c>
      <c r="X522" s="2">
        <v>9700519</v>
      </c>
      <c r="Y522" s="2">
        <v>10761978</v>
      </c>
      <c r="Z522" s="2">
        <v>11823436</v>
      </c>
      <c r="AA522" s="2">
        <v>35789596155</v>
      </c>
      <c r="AB522" s="2">
        <v>41006124964</v>
      </c>
      <c r="AC522" s="2">
        <v>46816767481</v>
      </c>
      <c r="AD522" s="2">
        <v>53038526128</v>
      </c>
      <c r="AE522" s="2">
        <v>59678822119</v>
      </c>
      <c r="AF522" s="2">
        <v>66750776172</v>
      </c>
      <c r="AG522" s="2">
        <v>73929595684</v>
      </c>
      <c r="AH522" s="1">
        <f>(Table1[[#This Row],[2050_BUILDINGS]]/Table1[[#This Row],[2020_BUILDINGS]])-1</f>
        <v>0.98421372855767131</v>
      </c>
      <c r="AI522" s="1">
        <f>(Table1[[#This Row],[2050_DWELLINGS]]/Table1[[#This Row],[2020_DWELLINGS]])-1</f>
        <v>0.99483836730565267</v>
      </c>
      <c r="AJ522" s="1">
        <f>(Table1[[#This Row],[2050_OCCUPANTS]]/Table1[[#This Row],[2020_OCCUPANTS]])-1</f>
        <v>0.9466018866014092</v>
      </c>
      <c r="AK522" s="1">
        <f>(Table1[[#This Row],[2050_TOTAL_REPL_COST_USD]]/Table1[[#This Row],[2020_TOTAL_REPL_COST_USD]])-1</f>
        <v>1.0656728107190903</v>
      </c>
      <c r="AL522"/>
      <c r="AM522"/>
    </row>
    <row r="523" spans="1:39" x14ac:dyDescent="0.2">
      <c r="A523" t="s">
        <v>638</v>
      </c>
      <c r="B523" t="s">
        <v>778</v>
      </c>
      <c r="C523" t="s">
        <v>781</v>
      </c>
      <c r="D523" t="s">
        <v>1848</v>
      </c>
      <c r="E523" t="s">
        <v>1849</v>
      </c>
      <c r="F523" s="2">
        <v>679155</v>
      </c>
      <c r="G523" s="2">
        <v>771771</v>
      </c>
      <c r="H523" s="2">
        <v>874781</v>
      </c>
      <c r="I523" s="2">
        <v>984819</v>
      </c>
      <c r="J523" s="2">
        <v>1101942</v>
      </c>
      <c r="K523" s="2">
        <v>1226226</v>
      </c>
      <c r="L523" s="2">
        <v>1351249</v>
      </c>
      <c r="M523" s="2">
        <v>708321</v>
      </c>
      <c r="N523" s="2">
        <v>805372</v>
      </c>
      <c r="O523" s="2">
        <v>913327</v>
      </c>
      <c r="P523" s="2">
        <v>1028671</v>
      </c>
      <c r="Q523" s="2">
        <v>1151453</v>
      </c>
      <c r="R523" s="2">
        <v>1281788</v>
      </c>
      <c r="S523" s="2">
        <v>1412979</v>
      </c>
      <c r="T523" s="2">
        <v>3153457</v>
      </c>
      <c r="U523" s="2">
        <v>3566775</v>
      </c>
      <c r="V523" s="2">
        <v>4026018</v>
      </c>
      <c r="W523" s="2">
        <v>4515872</v>
      </c>
      <c r="X523" s="2">
        <v>5036352</v>
      </c>
      <c r="Y523" s="2">
        <v>5587447</v>
      </c>
      <c r="Z523" s="2">
        <v>6138538</v>
      </c>
      <c r="AA523" s="2">
        <v>15507991871</v>
      </c>
      <c r="AB523" s="2">
        <v>17724617616</v>
      </c>
      <c r="AC523" s="2">
        <v>20192611114</v>
      </c>
      <c r="AD523" s="2">
        <v>22833448512</v>
      </c>
      <c r="AE523" s="2">
        <v>25649727815</v>
      </c>
      <c r="AF523" s="2">
        <v>28646042388</v>
      </c>
      <c r="AG523" s="2">
        <v>31679768873</v>
      </c>
      <c r="AH523" s="1">
        <f>(Table1[[#This Row],[2050_BUILDINGS]]/Table1[[#This Row],[2020_BUILDINGS]])-1</f>
        <v>0.98960325698846363</v>
      </c>
      <c r="AI523" s="1">
        <f>(Table1[[#This Row],[2050_DWELLINGS]]/Table1[[#This Row],[2020_DWELLINGS]])-1</f>
        <v>0.99482861583942883</v>
      </c>
      <c r="AJ523" s="1">
        <f>(Table1[[#This Row],[2050_OCCUPANTS]]/Table1[[#This Row],[2020_OCCUPANTS]])-1</f>
        <v>0.94660589949379359</v>
      </c>
      <c r="AK523" s="1">
        <f>(Table1[[#This Row],[2050_TOTAL_REPL_COST_USD]]/Table1[[#This Row],[2020_TOTAL_REPL_COST_USD]])-1</f>
        <v>1.0428027778529652</v>
      </c>
      <c r="AL523"/>
      <c r="AM523"/>
    </row>
    <row r="524" spans="1:39" x14ac:dyDescent="0.2">
      <c r="A524" t="s">
        <v>638</v>
      </c>
      <c r="B524" t="s">
        <v>778</v>
      </c>
      <c r="C524" t="s">
        <v>782</v>
      </c>
      <c r="D524" t="s">
        <v>1850</v>
      </c>
      <c r="E524" t="s">
        <v>1851</v>
      </c>
      <c r="F524" s="2">
        <v>946753</v>
      </c>
      <c r="G524" s="2">
        <v>1075052</v>
      </c>
      <c r="H524" s="2">
        <v>1217692</v>
      </c>
      <c r="I524" s="2">
        <v>1370053</v>
      </c>
      <c r="J524" s="2">
        <v>1532173</v>
      </c>
      <c r="K524" s="2">
        <v>1704152</v>
      </c>
      <c r="L524" s="2">
        <v>1876988</v>
      </c>
      <c r="M524" s="2">
        <v>1015264</v>
      </c>
      <c r="N524" s="2">
        <v>1154392</v>
      </c>
      <c r="O524" s="2">
        <v>1309118</v>
      </c>
      <c r="P524" s="2">
        <v>1474435</v>
      </c>
      <c r="Q524" s="2">
        <v>1650441</v>
      </c>
      <c r="R524" s="2">
        <v>1837270</v>
      </c>
      <c r="S524" s="2">
        <v>2025308</v>
      </c>
      <c r="T524" s="2">
        <v>4520032</v>
      </c>
      <c r="U524" s="2">
        <v>5112460</v>
      </c>
      <c r="V524" s="2">
        <v>5770727</v>
      </c>
      <c r="W524" s="2">
        <v>6472862</v>
      </c>
      <c r="X524" s="2">
        <v>7218884</v>
      </c>
      <c r="Y524" s="2">
        <v>8008796</v>
      </c>
      <c r="Z524" s="2">
        <v>8798709</v>
      </c>
      <c r="AA524" s="2">
        <v>27943958296</v>
      </c>
      <c r="AB524" s="2">
        <v>32033920576</v>
      </c>
      <c r="AC524" s="2">
        <v>36590112299</v>
      </c>
      <c r="AD524" s="2">
        <v>41469352708</v>
      </c>
      <c r="AE524" s="2">
        <v>46677675867</v>
      </c>
      <c r="AF524" s="2">
        <v>52225749955</v>
      </c>
      <c r="AG524" s="2">
        <v>57860714538</v>
      </c>
      <c r="AH524" s="1">
        <f>(Table1[[#This Row],[2050_BUILDINGS]]/Table1[[#This Row],[2020_BUILDINGS]])-1</f>
        <v>0.98255299956799713</v>
      </c>
      <c r="AI524" s="1">
        <f>(Table1[[#This Row],[2050_DWELLINGS]]/Table1[[#This Row],[2020_DWELLINGS]])-1</f>
        <v>0.99485848015885514</v>
      </c>
      <c r="AJ524" s="1">
        <f>(Table1[[#This Row],[2050_OCCUPANTS]]/Table1[[#This Row],[2020_OCCUPANTS]])-1</f>
        <v>0.9466032541362539</v>
      </c>
      <c r="AK524" s="1">
        <f>(Table1[[#This Row],[2050_TOTAL_REPL_COST_USD]]/Table1[[#This Row],[2020_TOTAL_REPL_COST_USD]])-1</f>
        <v>1.0705983713940195</v>
      </c>
      <c r="AL524"/>
      <c r="AM524"/>
    </row>
    <row r="525" spans="1:39" x14ac:dyDescent="0.2">
      <c r="A525" t="s">
        <v>638</v>
      </c>
      <c r="B525" t="s">
        <v>778</v>
      </c>
      <c r="C525" t="s">
        <v>783</v>
      </c>
      <c r="D525" t="s">
        <v>1852</v>
      </c>
      <c r="E525" t="s">
        <v>1853</v>
      </c>
      <c r="F525" s="2">
        <v>733474</v>
      </c>
      <c r="G525" s="2">
        <v>832783</v>
      </c>
      <c r="H525" s="2">
        <v>943186</v>
      </c>
      <c r="I525" s="2">
        <v>1061088</v>
      </c>
      <c r="J525" s="2">
        <v>1186559</v>
      </c>
      <c r="K525" s="2">
        <v>1319665</v>
      </c>
      <c r="L525" s="2">
        <v>1453382</v>
      </c>
      <c r="M525" s="2">
        <v>790005</v>
      </c>
      <c r="N525" s="2">
        <v>898260</v>
      </c>
      <c r="O525" s="2">
        <v>1018670</v>
      </c>
      <c r="P525" s="2">
        <v>1147292</v>
      </c>
      <c r="Q525" s="2">
        <v>1284252</v>
      </c>
      <c r="R525" s="2">
        <v>1429625</v>
      </c>
      <c r="S525" s="2">
        <v>1575942</v>
      </c>
      <c r="T525" s="2">
        <v>3517152</v>
      </c>
      <c r="U525" s="2">
        <v>3978143</v>
      </c>
      <c r="V525" s="2">
        <v>4490347</v>
      </c>
      <c r="W525" s="2">
        <v>5036700</v>
      </c>
      <c r="X525" s="2">
        <v>5617197</v>
      </c>
      <c r="Y525" s="2">
        <v>6231852</v>
      </c>
      <c r="Z525" s="2">
        <v>6846496</v>
      </c>
      <c r="AA525" s="2">
        <v>22487710257</v>
      </c>
      <c r="AB525" s="2">
        <v>25787001242</v>
      </c>
      <c r="AC525" s="2">
        <v>29462585899</v>
      </c>
      <c r="AD525" s="2">
        <v>33399100902</v>
      </c>
      <c r="AE525" s="2">
        <v>37601513938</v>
      </c>
      <c r="AF525" s="2">
        <v>42078607946</v>
      </c>
      <c r="AG525" s="2">
        <v>46627236933</v>
      </c>
      <c r="AH525" s="1">
        <f>(Table1[[#This Row],[2050_BUILDINGS]]/Table1[[#This Row],[2020_BUILDINGS]])-1</f>
        <v>0.98150445687236365</v>
      </c>
      <c r="AI525" s="1">
        <f>(Table1[[#This Row],[2050_DWELLINGS]]/Table1[[#This Row],[2020_DWELLINGS]])-1</f>
        <v>0.99485066550211698</v>
      </c>
      <c r="AJ525" s="1">
        <f>(Table1[[#This Row],[2050_OCCUPANTS]]/Table1[[#This Row],[2020_OCCUPANTS]])-1</f>
        <v>0.94660225091210171</v>
      </c>
      <c r="AK525" s="1">
        <f>(Table1[[#This Row],[2050_TOTAL_REPL_COST_USD]]/Table1[[#This Row],[2020_TOTAL_REPL_COST_USD]])-1</f>
        <v>1.0734541845355654</v>
      </c>
      <c r="AL525"/>
      <c r="AM525"/>
    </row>
    <row r="526" spans="1:39" x14ac:dyDescent="0.2">
      <c r="A526" t="s">
        <v>638</v>
      </c>
      <c r="B526" t="s">
        <v>778</v>
      </c>
      <c r="C526" t="s">
        <v>784</v>
      </c>
      <c r="D526" t="s">
        <v>1854</v>
      </c>
      <c r="E526" t="s">
        <v>1855</v>
      </c>
      <c r="F526" s="2">
        <v>963101</v>
      </c>
      <c r="G526" s="2">
        <v>1093796</v>
      </c>
      <c r="H526" s="2">
        <v>1239121</v>
      </c>
      <c r="I526" s="2">
        <v>1394365</v>
      </c>
      <c r="J526" s="2">
        <v>1559534</v>
      </c>
      <c r="K526" s="2">
        <v>1734776</v>
      </c>
      <c r="L526" s="2">
        <v>1910929</v>
      </c>
      <c r="M526" s="2">
        <v>1026581</v>
      </c>
      <c r="N526" s="2">
        <v>1167240</v>
      </c>
      <c r="O526" s="2">
        <v>1323677</v>
      </c>
      <c r="P526" s="2">
        <v>1490857</v>
      </c>
      <c r="Q526" s="2">
        <v>1668803</v>
      </c>
      <c r="R526" s="2">
        <v>1857700</v>
      </c>
      <c r="S526" s="2">
        <v>2047840</v>
      </c>
      <c r="T526" s="2">
        <v>4570306</v>
      </c>
      <c r="U526" s="2">
        <v>5169336</v>
      </c>
      <c r="V526" s="2">
        <v>5834920</v>
      </c>
      <c r="W526" s="2">
        <v>6544865</v>
      </c>
      <c r="X526" s="2">
        <v>7299191</v>
      </c>
      <c r="Y526" s="2">
        <v>8097878</v>
      </c>
      <c r="Z526" s="2">
        <v>8896585</v>
      </c>
      <c r="AA526" s="2">
        <v>26937721762</v>
      </c>
      <c r="AB526" s="2">
        <v>30864260652</v>
      </c>
      <c r="AC526" s="2">
        <v>35238000922</v>
      </c>
      <c r="AD526" s="2">
        <v>39921202107</v>
      </c>
      <c r="AE526" s="2">
        <v>44919453031</v>
      </c>
      <c r="AF526" s="2">
        <v>50242634702</v>
      </c>
      <c r="AG526" s="2">
        <v>55646295233</v>
      </c>
      <c r="AH526" s="1">
        <f>(Table1[[#This Row],[2050_BUILDINGS]]/Table1[[#This Row],[2020_BUILDINGS]])-1</f>
        <v>0.98414185012786826</v>
      </c>
      <c r="AI526" s="1">
        <f>(Table1[[#This Row],[2050_DWELLINGS]]/Table1[[#This Row],[2020_DWELLINGS]])-1</f>
        <v>0.99481580118860569</v>
      </c>
      <c r="AJ526" s="1">
        <f>(Table1[[#This Row],[2050_OCCUPANTS]]/Table1[[#This Row],[2020_OCCUPANTS]])-1</f>
        <v>0.94660598218149938</v>
      </c>
      <c r="AK526" s="1">
        <f>(Table1[[#This Row],[2050_TOTAL_REPL_COST_USD]]/Table1[[#This Row],[2020_TOTAL_REPL_COST_USD]])-1</f>
        <v>1.065738733388288</v>
      </c>
      <c r="AL526"/>
      <c r="AM526"/>
    </row>
    <row r="527" spans="1:39" x14ac:dyDescent="0.2">
      <c r="A527" t="s">
        <v>638</v>
      </c>
      <c r="B527" t="s">
        <v>778</v>
      </c>
      <c r="C527" t="s">
        <v>785</v>
      </c>
      <c r="D527" t="s">
        <v>1856</v>
      </c>
      <c r="E527" t="s">
        <v>1857</v>
      </c>
      <c r="F527" s="2">
        <v>970244</v>
      </c>
      <c r="G527" s="2">
        <v>1101668</v>
      </c>
      <c r="H527" s="2">
        <v>1247798</v>
      </c>
      <c r="I527" s="2">
        <v>1403876</v>
      </c>
      <c r="J527" s="2">
        <v>1569926</v>
      </c>
      <c r="K527" s="2">
        <v>1746103</v>
      </c>
      <c r="L527" s="2">
        <v>1923132</v>
      </c>
      <c r="M527" s="2">
        <v>1042141</v>
      </c>
      <c r="N527" s="2">
        <v>1184945</v>
      </c>
      <c r="O527" s="2">
        <v>1343759</v>
      </c>
      <c r="P527" s="2">
        <v>1513469</v>
      </c>
      <c r="Q527" s="2">
        <v>1694116</v>
      </c>
      <c r="R527" s="2">
        <v>1885880</v>
      </c>
      <c r="S527" s="2">
        <v>2078892</v>
      </c>
      <c r="T527" s="2">
        <v>4639669</v>
      </c>
      <c r="U527" s="2">
        <v>5247779</v>
      </c>
      <c r="V527" s="2">
        <v>5923452</v>
      </c>
      <c r="W527" s="2">
        <v>6644180</v>
      </c>
      <c r="X527" s="2">
        <v>7409948</v>
      </c>
      <c r="Y527" s="2">
        <v>8220761</v>
      </c>
      <c r="Z527" s="2">
        <v>9031581</v>
      </c>
      <c r="AA527" s="2">
        <v>29040375160</v>
      </c>
      <c r="AB527" s="2">
        <v>33295198725</v>
      </c>
      <c r="AC527" s="2">
        <v>38035153257</v>
      </c>
      <c r="AD527" s="2">
        <v>43111362751</v>
      </c>
      <c r="AE527" s="2">
        <v>48530159981</v>
      </c>
      <c r="AF527" s="2">
        <v>54302741235</v>
      </c>
      <c r="AG527" s="2">
        <v>60166513983</v>
      </c>
      <c r="AH527" s="1">
        <f>(Table1[[#This Row],[2050_BUILDINGS]]/Table1[[#This Row],[2020_BUILDINGS]])-1</f>
        <v>0.9821117162280828</v>
      </c>
      <c r="AI527" s="1">
        <f>(Table1[[#This Row],[2050_DWELLINGS]]/Table1[[#This Row],[2020_DWELLINGS]])-1</f>
        <v>0.99482795514234645</v>
      </c>
      <c r="AJ527" s="1">
        <f>(Table1[[#This Row],[2050_OCCUPANTS]]/Table1[[#This Row],[2020_OCCUPANTS]])-1</f>
        <v>0.94660028549450392</v>
      </c>
      <c r="AK527" s="1">
        <f>(Table1[[#This Row],[2050_TOTAL_REPL_COST_USD]]/Table1[[#This Row],[2020_TOTAL_REPL_COST_USD]])-1</f>
        <v>1.0718228897356985</v>
      </c>
      <c r="AL527"/>
      <c r="AM527"/>
    </row>
    <row r="528" spans="1:39" x14ac:dyDescent="0.2">
      <c r="A528" t="s">
        <v>638</v>
      </c>
      <c r="B528" t="s">
        <v>778</v>
      </c>
      <c r="C528" t="s">
        <v>786</v>
      </c>
      <c r="D528" t="s">
        <v>1858</v>
      </c>
      <c r="E528" t="s">
        <v>1859</v>
      </c>
      <c r="F528" s="2">
        <v>721113</v>
      </c>
      <c r="G528" s="2">
        <v>819605</v>
      </c>
      <c r="H528" s="2">
        <v>929138</v>
      </c>
      <c r="I528" s="2">
        <v>1046167</v>
      </c>
      <c r="J528" s="2">
        <v>1170728</v>
      </c>
      <c r="K528" s="2">
        <v>1302925</v>
      </c>
      <c r="L528" s="2">
        <v>1435931</v>
      </c>
      <c r="M528" s="2">
        <v>747192</v>
      </c>
      <c r="N528" s="2">
        <v>849577</v>
      </c>
      <c r="O528" s="2">
        <v>963444</v>
      </c>
      <c r="P528" s="2">
        <v>1085105</v>
      </c>
      <c r="Q528" s="2">
        <v>1214635</v>
      </c>
      <c r="R528" s="2">
        <v>1352118</v>
      </c>
      <c r="S528" s="2">
        <v>1490523</v>
      </c>
      <c r="T528" s="2">
        <v>3326506</v>
      </c>
      <c r="U528" s="2">
        <v>3762506</v>
      </c>
      <c r="V528" s="2">
        <v>4246949</v>
      </c>
      <c r="W528" s="2">
        <v>4763700</v>
      </c>
      <c r="X528" s="2">
        <v>5312729</v>
      </c>
      <c r="Y528" s="2">
        <v>5894061</v>
      </c>
      <c r="Z528" s="2">
        <v>6475391</v>
      </c>
      <c r="AA528" s="2">
        <v>15291780723</v>
      </c>
      <c r="AB528" s="2">
        <v>17462800376</v>
      </c>
      <c r="AC528" s="2">
        <v>19879644129</v>
      </c>
      <c r="AD528" s="2">
        <v>22465141932</v>
      </c>
      <c r="AE528" s="2">
        <v>25221648067</v>
      </c>
      <c r="AF528" s="2">
        <v>28153324823</v>
      </c>
      <c r="AG528" s="2">
        <v>31118902963</v>
      </c>
      <c r="AH528" s="1">
        <f>(Table1[[#This Row],[2050_BUILDINGS]]/Table1[[#This Row],[2020_BUILDINGS]])-1</f>
        <v>0.99127043889099209</v>
      </c>
      <c r="AI528" s="1">
        <f>(Table1[[#This Row],[2050_DWELLINGS]]/Table1[[#This Row],[2020_DWELLINGS]])-1</f>
        <v>0.99483265345453376</v>
      </c>
      <c r="AJ528" s="1">
        <f>(Table1[[#This Row],[2050_OCCUPANTS]]/Table1[[#This Row],[2020_OCCUPANTS]])-1</f>
        <v>0.94660433499894481</v>
      </c>
      <c r="AK528" s="1">
        <f>(Table1[[#This Row],[2050_TOTAL_REPL_COST_USD]]/Table1[[#This Row],[2020_TOTAL_REPL_COST_USD]])-1</f>
        <v>1.0350084484402005</v>
      </c>
      <c r="AL528"/>
      <c r="AM528"/>
    </row>
    <row r="529" spans="1:39" x14ac:dyDescent="0.2">
      <c r="A529" t="s">
        <v>638</v>
      </c>
      <c r="B529" t="s">
        <v>778</v>
      </c>
      <c r="C529" t="s">
        <v>787</v>
      </c>
      <c r="D529" t="s">
        <v>1860</v>
      </c>
      <c r="E529" t="s">
        <v>1861</v>
      </c>
      <c r="F529" s="2">
        <v>1205414</v>
      </c>
      <c r="G529" s="2">
        <v>1368683</v>
      </c>
      <c r="H529" s="2">
        <v>1550215</v>
      </c>
      <c r="I529" s="2">
        <v>1744092</v>
      </c>
      <c r="J529" s="2">
        <v>1950391</v>
      </c>
      <c r="K529" s="2">
        <v>2169247</v>
      </c>
      <c r="L529" s="2">
        <v>2389166</v>
      </c>
      <c r="M529" s="2">
        <v>1295294</v>
      </c>
      <c r="N529" s="2">
        <v>1472778</v>
      </c>
      <c r="O529" s="2">
        <v>1670181</v>
      </c>
      <c r="P529" s="2">
        <v>1881089</v>
      </c>
      <c r="Q529" s="2">
        <v>2105643</v>
      </c>
      <c r="R529" s="2">
        <v>2343997</v>
      </c>
      <c r="S529" s="2">
        <v>2583911</v>
      </c>
      <c r="T529" s="2">
        <v>5766702</v>
      </c>
      <c r="U529" s="2">
        <v>6522524</v>
      </c>
      <c r="V529" s="2">
        <v>7362337</v>
      </c>
      <c r="W529" s="2">
        <v>8258135</v>
      </c>
      <c r="X529" s="2">
        <v>9209925</v>
      </c>
      <c r="Y529" s="2">
        <v>10217696</v>
      </c>
      <c r="Z529" s="2">
        <v>11225467</v>
      </c>
      <c r="AA529" s="2">
        <v>35945832548</v>
      </c>
      <c r="AB529" s="2">
        <v>41216950602</v>
      </c>
      <c r="AC529" s="2">
        <v>47089188732</v>
      </c>
      <c r="AD529" s="2">
        <v>53378189957</v>
      </c>
      <c r="AE529" s="2">
        <v>60091857036</v>
      </c>
      <c r="AF529" s="2">
        <v>67244162153</v>
      </c>
      <c r="AG529" s="2">
        <v>74510267559</v>
      </c>
      <c r="AH529" s="1">
        <f>(Table1[[#This Row],[2050_BUILDINGS]]/Table1[[#This Row],[2020_BUILDINGS]])-1</f>
        <v>0.98202941064231863</v>
      </c>
      <c r="AI529" s="1">
        <f>(Table1[[#This Row],[2050_DWELLINGS]]/Table1[[#This Row],[2020_DWELLINGS]])-1</f>
        <v>0.99484518572617486</v>
      </c>
      <c r="AJ529" s="1">
        <f>(Table1[[#This Row],[2050_OCCUPANTS]]/Table1[[#This Row],[2020_OCCUPANTS]])-1</f>
        <v>0.94660084741677308</v>
      </c>
      <c r="AK529" s="1">
        <f>(Table1[[#This Row],[2050_TOTAL_REPL_COST_USD]]/Table1[[#This Row],[2020_TOTAL_REPL_COST_USD]])-1</f>
        <v>1.0728485690101426</v>
      </c>
      <c r="AL529"/>
      <c r="AM529"/>
    </row>
    <row r="530" spans="1:39" x14ac:dyDescent="0.2">
      <c r="A530" t="s">
        <v>638</v>
      </c>
      <c r="B530" t="s">
        <v>778</v>
      </c>
      <c r="C530" t="s">
        <v>788</v>
      </c>
      <c r="D530" t="s">
        <v>1862</v>
      </c>
      <c r="E530" t="s">
        <v>1863</v>
      </c>
      <c r="F530" s="2">
        <v>1295631</v>
      </c>
      <c r="G530" s="2">
        <v>1472869</v>
      </c>
      <c r="H530" s="2">
        <v>1670013</v>
      </c>
      <c r="I530" s="2">
        <v>1880650</v>
      </c>
      <c r="J530" s="2">
        <v>2104861</v>
      </c>
      <c r="K530" s="2">
        <v>2342837</v>
      </c>
      <c r="L530" s="2">
        <v>2582333</v>
      </c>
      <c r="M530" s="2">
        <v>1333999</v>
      </c>
      <c r="N530" s="2">
        <v>1516772</v>
      </c>
      <c r="O530" s="2">
        <v>1720079</v>
      </c>
      <c r="P530" s="2">
        <v>1937302</v>
      </c>
      <c r="Q530" s="2">
        <v>2168556</v>
      </c>
      <c r="R530" s="2">
        <v>2414034</v>
      </c>
      <c r="S530" s="2">
        <v>2661105</v>
      </c>
      <c r="T530" s="2">
        <v>5938989</v>
      </c>
      <c r="U530" s="2">
        <v>6717401</v>
      </c>
      <c r="V530" s="2">
        <v>7582308</v>
      </c>
      <c r="W530" s="2">
        <v>8504864</v>
      </c>
      <c r="X530" s="2">
        <v>9485092</v>
      </c>
      <c r="Y530" s="2">
        <v>10522965</v>
      </c>
      <c r="Z530" s="2">
        <v>11560848</v>
      </c>
      <c r="AA530" s="2">
        <v>25756569222</v>
      </c>
      <c r="AB530" s="2">
        <v>29376570065</v>
      </c>
      <c r="AC530" s="2">
        <v>33405527403</v>
      </c>
      <c r="AD530" s="2">
        <v>37714107786</v>
      </c>
      <c r="AE530" s="2">
        <v>42305757984</v>
      </c>
      <c r="AF530" s="2">
        <v>47186571844</v>
      </c>
      <c r="AG530" s="2">
        <v>52117018820</v>
      </c>
      <c r="AH530" s="1">
        <f>(Table1[[#This Row],[2050_BUILDINGS]]/Table1[[#This Row],[2020_BUILDINGS]])-1</f>
        <v>0.99310837730804535</v>
      </c>
      <c r="AI530" s="1">
        <f>(Table1[[#This Row],[2050_DWELLINGS]]/Table1[[#This Row],[2020_DWELLINGS]])-1</f>
        <v>0.9948328297097675</v>
      </c>
      <c r="AJ530" s="1">
        <f>(Table1[[#This Row],[2050_OCCUPANTS]]/Table1[[#This Row],[2020_OCCUPANTS]])-1</f>
        <v>0.94660202266749449</v>
      </c>
      <c r="AK530" s="1">
        <f>(Table1[[#This Row],[2050_TOTAL_REPL_COST_USD]]/Table1[[#This Row],[2020_TOTAL_REPL_COST_USD]])-1</f>
        <v>1.0234456837319854</v>
      </c>
      <c r="AL530"/>
      <c r="AM530"/>
    </row>
    <row r="531" spans="1:39" x14ac:dyDescent="0.2">
      <c r="A531" t="s">
        <v>638</v>
      </c>
      <c r="B531" t="s">
        <v>778</v>
      </c>
      <c r="C531" t="s">
        <v>789</v>
      </c>
      <c r="D531" t="s">
        <v>1864</v>
      </c>
      <c r="E531" t="s">
        <v>1865</v>
      </c>
      <c r="F531" s="2">
        <v>1890878</v>
      </c>
      <c r="G531" s="2">
        <v>2148518</v>
      </c>
      <c r="H531" s="2">
        <v>2435021</v>
      </c>
      <c r="I531" s="2">
        <v>2741105</v>
      </c>
      <c r="J531" s="2">
        <v>3066878</v>
      </c>
      <c r="K531" s="2">
        <v>3412561</v>
      </c>
      <c r="L531" s="2">
        <v>3760257</v>
      </c>
      <c r="M531" s="2">
        <v>1979691</v>
      </c>
      <c r="N531" s="2">
        <v>2250934</v>
      </c>
      <c r="O531" s="2">
        <v>2552635</v>
      </c>
      <c r="P531" s="2">
        <v>2875015</v>
      </c>
      <c r="Q531" s="2">
        <v>3218187</v>
      </c>
      <c r="R531" s="2">
        <v>3582473</v>
      </c>
      <c r="S531" s="2">
        <v>3949174</v>
      </c>
      <c r="T531" s="2">
        <v>8813626</v>
      </c>
      <c r="U531" s="2">
        <v>9968801</v>
      </c>
      <c r="V531" s="2">
        <v>11252343</v>
      </c>
      <c r="W531" s="2">
        <v>12621450</v>
      </c>
      <c r="X531" s="2">
        <v>14076125</v>
      </c>
      <c r="Y531" s="2">
        <v>15616366</v>
      </c>
      <c r="Z531" s="2">
        <v>17156612</v>
      </c>
      <c r="AA531" s="2">
        <v>44649671275</v>
      </c>
      <c r="AB531" s="2">
        <v>51061483315</v>
      </c>
      <c r="AC531" s="2">
        <v>58201156497</v>
      </c>
      <c r="AD531" s="2">
        <v>65842083863</v>
      </c>
      <c r="AE531" s="2">
        <v>73992166813</v>
      </c>
      <c r="AF531" s="2">
        <v>82665375005</v>
      </c>
      <c r="AG531" s="2">
        <v>91452363096</v>
      </c>
      <c r="AH531" s="1">
        <f>(Table1[[#This Row],[2050_BUILDINGS]]/Table1[[#This Row],[2020_BUILDINGS]])-1</f>
        <v>0.98863014959188278</v>
      </c>
      <c r="AI531" s="1">
        <f>(Table1[[#This Row],[2050_DWELLINGS]]/Table1[[#This Row],[2020_DWELLINGS]])-1</f>
        <v>0.99484363973973711</v>
      </c>
      <c r="AJ531" s="1">
        <f>(Table1[[#This Row],[2050_OCCUPANTS]]/Table1[[#This Row],[2020_OCCUPANTS]])-1</f>
        <v>0.94660086552345191</v>
      </c>
      <c r="AK531" s="1">
        <f>(Table1[[#This Row],[2050_TOTAL_REPL_COST_USD]]/Table1[[#This Row],[2020_TOTAL_REPL_COST_USD]])-1</f>
        <v>1.0482203000496781</v>
      </c>
      <c r="AL531"/>
      <c r="AM531"/>
    </row>
    <row r="532" spans="1:39" x14ac:dyDescent="0.2">
      <c r="A532" t="s">
        <v>638</v>
      </c>
      <c r="B532" t="s">
        <v>778</v>
      </c>
      <c r="C532" t="s">
        <v>790</v>
      </c>
      <c r="D532" t="s">
        <v>1078</v>
      </c>
      <c r="E532" t="s">
        <v>1866</v>
      </c>
      <c r="F532" s="2">
        <v>1028396</v>
      </c>
      <c r="G532" s="2">
        <v>1168872</v>
      </c>
      <c r="H532" s="2">
        <v>1325103</v>
      </c>
      <c r="I532" s="2">
        <v>1492011</v>
      </c>
      <c r="J532" s="2">
        <v>1669670</v>
      </c>
      <c r="K532" s="2">
        <v>1858230</v>
      </c>
      <c r="L532" s="2">
        <v>2047914</v>
      </c>
      <c r="M532" s="2">
        <v>1065086</v>
      </c>
      <c r="N532" s="2">
        <v>1211021</v>
      </c>
      <c r="O532" s="2">
        <v>1373342</v>
      </c>
      <c r="P532" s="2">
        <v>1546783</v>
      </c>
      <c r="Q532" s="2">
        <v>1731389</v>
      </c>
      <c r="R532" s="2">
        <v>1927390</v>
      </c>
      <c r="S532" s="2">
        <v>2124652</v>
      </c>
      <c r="T532" s="2">
        <v>4741782</v>
      </c>
      <c r="U532" s="2">
        <v>5363270</v>
      </c>
      <c r="V532" s="2">
        <v>6053821</v>
      </c>
      <c r="W532" s="2">
        <v>6790414</v>
      </c>
      <c r="X532" s="2">
        <v>7573035</v>
      </c>
      <c r="Y532" s="2">
        <v>8401695</v>
      </c>
      <c r="Z532" s="2">
        <v>9230363</v>
      </c>
      <c r="AA532" s="2">
        <v>21783630904</v>
      </c>
      <c r="AB532" s="2">
        <v>24872381873</v>
      </c>
      <c r="AC532" s="2">
        <v>28310771257</v>
      </c>
      <c r="AD532" s="2">
        <v>31988937176</v>
      </c>
      <c r="AE532" s="2">
        <v>35910177782</v>
      </c>
      <c r="AF532" s="2">
        <v>40080324229</v>
      </c>
      <c r="AG532" s="2">
        <v>44297964100</v>
      </c>
      <c r="AH532" s="1">
        <f>(Table1[[#This Row],[2050_BUILDINGS]]/Table1[[#This Row],[2020_BUILDINGS]])-1</f>
        <v>0.99136713872866089</v>
      </c>
      <c r="AI532" s="1">
        <f>(Table1[[#This Row],[2050_DWELLINGS]]/Table1[[#This Row],[2020_DWELLINGS]])-1</f>
        <v>0.99481731991595046</v>
      </c>
      <c r="AJ532" s="1">
        <f>(Table1[[#This Row],[2050_OCCUPANTS]]/Table1[[#This Row],[2020_OCCUPANTS]])-1</f>
        <v>0.94660214240131668</v>
      </c>
      <c r="AK532" s="1">
        <f>(Table1[[#This Row],[2050_TOTAL_REPL_COST_USD]]/Table1[[#This Row],[2020_TOTAL_REPL_COST_USD]])-1</f>
        <v>1.0335436408751226</v>
      </c>
      <c r="AL532"/>
      <c r="AM532"/>
    </row>
    <row r="533" spans="1:39" x14ac:dyDescent="0.2">
      <c r="A533" t="s">
        <v>638</v>
      </c>
      <c r="B533" t="s">
        <v>778</v>
      </c>
      <c r="C533" t="s">
        <v>791</v>
      </c>
      <c r="D533" t="s">
        <v>1867</v>
      </c>
      <c r="E533" t="s">
        <v>1868</v>
      </c>
      <c r="F533" s="2">
        <v>3031307</v>
      </c>
      <c r="G533" s="2">
        <v>3445034</v>
      </c>
      <c r="H533" s="2">
        <v>3905165</v>
      </c>
      <c r="I533" s="2">
        <v>4396721</v>
      </c>
      <c r="J533" s="2">
        <v>4919924</v>
      </c>
      <c r="K533" s="2">
        <v>5475197</v>
      </c>
      <c r="L533" s="2">
        <v>6033787</v>
      </c>
      <c r="M533" s="2">
        <v>3152224</v>
      </c>
      <c r="N533" s="2">
        <v>3584154</v>
      </c>
      <c r="O533" s="2">
        <v>4064563</v>
      </c>
      <c r="P533" s="2">
        <v>4577859</v>
      </c>
      <c r="Q533" s="2">
        <v>5124296</v>
      </c>
      <c r="R533" s="2">
        <v>5704341</v>
      </c>
      <c r="S533" s="2">
        <v>6288190</v>
      </c>
      <c r="T533" s="2">
        <v>14033847</v>
      </c>
      <c r="U533" s="2">
        <v>15873236</v>
      </c>
      <c r="V533" s="2">
        <v>17917000</v>
      </c>
      <c r="W533" s="2">
        <v>20097018</v>
      </c>
      <c r="X533" s="2">
        <v>22413287</v>
      </c>
      <c r="Y533" s="2">
        <v>24865805</v>
      </c>
      <c r="Z533" s="2">
        <v>27318320</v>
      </c>
      <c r="AA533" s="2">
        <v>67231846727</v>
      </c>
      <c r="AB533" s="2">
        <v>76811070963</v>
      </c>
      <c r="AC533" s="2">
        <v>87475817632</v>
      </c>
      <c r="AD533" s="2">
        <v>98886199649</v>
      </c>
      <c r="AE533" s="2">
        <v>111053049457</v>
      </c>
      <c r="AF533" s="2">
        <v>123995518804</v>
      </c>
      <c r="AG533" s="2">
        <v>137093975251</v>
      </c>
      <c r="AH533" s="1">
        <f>(Table1[[#This Row],[2050_BUILDINGS]]/Table1[[#This Row],[2020_BUILDINGS]])-1</f>
        <v>0.99049024067836089</v>
      </c>
      <c r="AI533" s="1">
        <f>(Table1[[#This Row],[2050_DWELLINGS]]/Table1[[#This Row],[2020_DWELLINGS]])-1</f>
        <v>0.99484237160810918</v>
      </c>
      <c r="AJ533" s="1">
        <f>(Table1[[#This Row],[2050_OCCUPANTS]]/Table1[[#This Row],[2020_OCCUPANTS]])-1</f>
        <v>0.94660238208382919</v>
      </c>
      <c r="AK533" s="1">
        <f>(Table1[[#This Row],[2050_TOTAL_REPL_COST_USD]]/Table1[[#This Row],[2020_TOTAL_REPL_COST_USD]])-1</f>
        <v>1.0391225576129188</v>
      </c>
      <c r="AL533"/>
      <c r="AM533"/>
    </row>
    <row r="534" spans="1:39" x14ac:dyDescent="0.2">
      <c r="A534" t="s">
        <v>638</v>
      </c>
      <c r="B534" t="s">
        <v>778</v>
      </c>
      <c r="C534" t="s">
        <v>792</v>
      </c>
      <c r="D534" t="s">
        <v>1869</v>
      </c>
      <c r="E534" t="s">
        <v>1870</v>
      </c>
      <c r="F534" s="2">
        <v>1797962</v>
      </c>
      <c r="G534" s="2">
        <v>2043641</v>
      </c>
      <c r="H534" s="2">
        <v>2316851</v>
      </c>
      <c r="I534" s="2">
        <v>2608748</v>
      </c>
      <c r="J534" s="2">
        <v>2919441</v>
      </c>
      <c r="K534" s="2">
        <v>3249209</v>
      </c>
      <c r="L534" s="2">
        <v>3580993</v>
      </c>
      <c r="M534" s="2">
        <v>1860642</v>
      </c>
      <c r="N534" s="2">
        <v>2115601</v>
      </c>
      <c r="O534" s="2">
        <v>2399157</v>
      </c>
      <c r="P534" s="2">
        <v>2702134</v>
      </c>
      <c r="Q534" s="2">
        <v>3024670</v>
      </c>
      <c r="R534" s="2">
        <v>3367051</v>
      </c>
      <c r="S534" s="2">
        <v>3711681</v>
      </c>
      <c r="T534" s="2">
        <v>8283644</v>
      </c>
      <c r="U534" s="2">
        <v>9369365</v>
      </c>
      <c r="V534" s="2">
        <v>10575725</v>
      </c>
      <c r="W534" s="2">
        <v>11862500</v>
      </c>
      <c r="X534" s="2">
        <v>13229707</v>
      </c>
      <c r="Y534" s="2">
        <v>14677328</v>
      </c>
      <c r="Z534" s="2">
        <v>16124954</v>
      </c>
      <c r="AA534" s="2">
        <v>37832822367</v>
      </c>
      <c r="AB534" s="2">
        <v>43189818854</v>
      </c>
      <c r="AC534" s="2">
        <v>49153024286</v>
      </c>
      <c r="AD534" s="2">
        <v>55531766050</v>
      </c>
      <c r="AE534" s="2">
        <v>62331667644</v>
      </c>
      <c r="AF534" s="2">
        <v>69562671464</v>
      </c>
      <c r="AG534" s="2">
        <v>76874654080</v>
      </c>
      <c r="AH534" s="1">
        <f>(Table1[[#This Row],[2050_BUILDINGS]]/Table1[[#This Row],[2020_BUILDINGS]])-1</f>
        <v>0.99169559757102754</v>
      </c>
      <c r="AI534" s="1">
        <f>(Table1[[#This Row],[2050_DWELLINGS]]/Table1[[#This Row],[2020_DWELLINGS]])-1</f>
        <v>0.99483887819365568</v>
      </c>
      <c r="AJ534" s="1">
        <f>(Table1[[#This Row],[2050_OCCUPANTS]]/Table1[[#This Row],[2020_OCCUPANTS]])-1</f>
        <v>0.94660151981422658</v>
      </c>
      <c r="AK534" s="1">
        <f>(Table1[[#This Row],[2050_TOTAL_REPL_COST_USD]]/Table1[[#This Row],[2020_TOTAL_REPL_COST_USD]])-1</f>
        <v>1.0319566257645785</v>
      </c>
      <c r="AL534"/>
      <c r="AM534"/>
    </row>
    <row r="535" spans="1:39" x14ac:dyDescent="0.2">
      <c r="A535" t="s">
        <v>638</v>
      </c>
      <c r="B535" t="s">
        <v>778</v>
      </c>
      <c r="C535" t="s">
        <v>793</v>
      </c>
      <c r="D535" t="s">
        <v>1871</v>
      </c>
      <c r="E535" t="s">
        <v>1872</v>
      </c>
      <c r="F535" s="2">
        <v>1008413</v>
      </c>
      <c r="G535" s="2">
        <v>1146325</v>
      </c>
      <c r="H535" s="2">
        <v>1299699</v>
      </c>
      <c r="I535" s="2">
        <v>1463563</v>
      </c>
      <c r="J535" s="2">
        <v>1638000</v>
      </c>
      <c r="K535" s="2">
        <v>1823136</v>
      </c>
      <c r="L535" s="2">
        <v>2009441</v>
      </c>
      <c r="M535" s="2">
        <v>1039573</v>
      </c>
      <c r="N535" s="2">
        <v>1182009</v>
      </c>
      <c r="O535" s="2">
        <v>1340440</v>
      </c>
      <c r="P535" s="2">
        <v>1509731</v>
      </c>
      <c r="Q535" s="2">
        <v>1689938</v>
      </c>
      <c r="R535" s="2">
        <v>1881223</v>
      </c>
      <c r="S535" s="2">
        <v>2073770</v>
      </c>
      <c r="T535" s="2">
        <v>4628181</v>
      </c>
      <c r="U535" s="2">
        <v>5234788</v>
      </c>
      <c r="V535" s="2">
        <v>5908785</v>
      </c>
      <c r="W535" s="2">
        <v>6627727</v>
      </c>
      <c r="X535" s="2">
        <v>7391609</v>
      </c>
      <c r="Y535" s="2">
        <v>8200410</v>
      </c>
      <c r="Z535" s="2">
        <v>9009230</v>
      </c>
      <c r="AA535" s="2">
        <v>20312049519</v>
      </c>
      <c r="AB535" s="2">
        <v>23172664460</v>
      </c>
      <c r="AC535" s="2">
        <v>26356596812</v>
      </c>
      <c r="AD535" s="2">
        <v>29761749513</v>
      </c>
      <c r="AE535" s="2">
        <v>33390922981</v>
      </c>
      <c r="AF535" s="2">
        <v>37249068223</v>
      </c>
      <c r="AG535" s="2">
        <v>41147538846</v>
      </c>
      <c r="AH535" s="1">
        <f>(Table1[[#This Row],[2050_BUILDINGS]]/Table1[[#This Row],[2020_BUILDINGS]])-1</f>
        <v>0.99267661166605348</v>
      </c>
      <c r="AI535" s="1">
        <f>(Table1[[#This Row],[2050_DWELLINGS]]/Table1[[#This Row],[2020_DWELLINGS]])-1</f>
        <v>0.99482864599215248</v>
      </c>
      <c r="AJ535" s="1">
        <f>(Table1[[#This Row],[2050_OCCUPANTS]]/Table1[[#This Row],[2020_OCCUPANTS]])-1</f>
        <v>0.94660277979620933</v>
      </c>
      <c r="AK535" s="1">
        <f>(Table1[[#This Row],[2050_TOTAL_REPL_COST_USD]]/Table1[[#This Row],[2020_TOTAL_REPL_COST_USD]])-1</f>
        <v>1.0257699159068303</v>
      </c>
      <c r="AL535"/>
      <c r="AM535"/>
    </row>
    <row r="536" spans="1:39" x14ac:dyDescent="0.2">
      <c r="A536" t="s">
        <v>638</v>
      </c>
      <c r="B536" t="s">
        <v>778</v>
      </c>
      <c r="C536" t="s">
        <v>794</v>
      </c>
      <c r="D536" t="s">
        <v>1873</v>
      </c>
      <c r="E536" t="s">
        <v>1874</v>
      </c>
      <c r="F536" s="2">
        <v>959365</v>
      </c>
      <c r="G536" s="2">
        <v>1089558</v>
      </c>
      <c r="H536" s="2">
        <v>1234299</v>
      </c>
      <c r="I536" s="2">
        <v>1388940</v>
      </c>
      <c r="J536" s="2">
        <v>1553472</v>
      </c>
      <c r="K536" s="2">
        <v>1728011</v>
      </c>
      <c r="L536" s="2">
        <v>1903453</v>
      </c>
      <c r="M536" s="2">
        <v>1022500</v>
      </c>
      <c r="N536" s="2">
        <v>1162601</v>
      </c>
      <c r="O536" s="2">
        <v>1318424</v>
      </c>
      <c r="P536" s="2">
        <v>1484938</v>
      </c>
      <c r="Q536" s="2">
        <v>1662190</v>
      </c>
      <c r="R536" s="2">
        <v>1850326</v>
      </c>
      <c r="S536" s="2">
        <v>2039709</v>
      </c>
      <c r="T536" s="2">
        <v>4552191</v>
      </c>
      <c r="U536" s="2">
        <v>5148840</v>
      </c>
      <c r="V536" s="2">
        <v>5811778</v>
      </c>
      <c r="W536" s="2">
        <v>6518916</v>
      </c>
      <c r="X536" s="2">
        <v>7270256</v>
      </c>
      <c r="Y536" s="2">
        <v>8065788</v>
      </c>
      <c r="Z536" s="2">
        <v>8861308</v>
      </c>
      <c r="AA536" s="2">
        <v>26827138194</v>
      </c>
      <c r="AB536" s="2">
        <v>30737812558</v>
      </c>
      <c r="AC536" s="2">
        <v>35093887773</v>
      </c>
      <c r="AD536" s="2">
        <v>39758184355</v>
      </c>
      <c r="AE536" s="2">
        <v>44736271737</v>
      </c>
      <c r="AF536" s="2">
        <v>50037996761</v>
      </c>
      <c r="AG536" s="2">
        <v>55419921984</v>
      </c>
      <c r="AH536" s="1">
        <f>(Table1[[#This Row],[2050_BUILDINGS]]/Table1[[#This Row],[2020_BUILDINGS]])-1</f>
        <v>0.98407592522137044</v>
      </c>
      <c r="AI536" s="1">
        <f>(Table1[[#This Row],[2050_DWELLINGS]]/Table1[[#This Row],[2020_DWELLINGS]])-1</f>
        <v>0.99482542787286055</v>
      </c>
      <c r="AJ536" s="1">
        <f>(Table1[[#This Row],[2050_OCCUPANTS]]/Table1[[#This Row],[2020_OCCUPANTS]])-1</f>
        <v>0.94660285563589053</v>
      </c>
      <c r="AK536" s="1">
        <f>(Table1[[#This Row],[2050_TOTAL_REPL_COST_USD]]/Table1[[#This Row],[2020_TOTAL_REPL_COST_USD]])-1</f>
        <v>1.0658156521665401</v>
      </c>
      <c r="AL536"/>
      <c r="AM536"/>
    </row>
    <row r="537" spans="1:39" x14ac:dyDescent="0.2">
      <c r="A537" t="s">
        <v>638</v>
      </c>
      <c r="B537" t="s">
        <v>778</v>
      </c>
      <c r="C537" t="s">
        <v>795</v>
      </c>
      <c r="D537" t="s">
        <v>1875</v>
      </c>
      <c r="E537" t="s">
        <v>1876</v>
      </c>
      <c r="F537" s="2">
        <v>703173</v>
      </c>
      <c r="G537" s="2">
        <v>798529</v>
      </c>
      <c r="H537" s="2">
        <v>904567</v>
      </c>
      <c r="I537" s="2">
        <v>1017805</v>
      </c>
      <c r="J537" s="2">
        <v>1138330</v>
      </c>
      <c r="K537" s="2">
        <v>1266166</v>
      </c>
      <c r="L537" s="2">
        <v>1394647</v>
      </c>
      <c r="M537" s="2">
        <v>751952</v>
      </c>
      <c r="N537" s="2">
        <v>855002</v>
      </c>
      <c r="O537" s="2">
        <v>969594</v>
      </c>
      <c r="P537" s="2">
        <v>1092039</v>
      </c>
      <c r="Q537" s="2">
        <v>1222414</v>
      </c>
      <c r="R537" s="2">
        <v>1360774</v>
      </c>
      <c r="S537" s="2">
        <v>1500042</v>
      </c>
      <c r="T537" s="2">
        <v>3347772</v>
      </c>
      <c r="U537" s="2">
        <v>3786554</v>
      </c>
      <c r="V537" s="2">
        <v>4274086</v>
      </c>
      <c r="W537" s="2">
        <v>4794138</v>
      </c>
      <c r="X537" s="2">
        <v>5346681</v>
      </c>
      <c r="Y537" s="2">
        <v>5931728</v>
      </c>
      <c r="Z537" s="2">
        <v>6516778</v>
      </c>
      <c r="AA537" s="2">
        <v>20306229984</v>
      </c>
      <c r="AB537" s="2">
        <v>23272212437</v>
      </c>
      <c r="AC537" s="2">
        <v>26576147209</v>
      </c>
      <c r="AD537" s="2">
        <v>30114095579</v>
      </c>
      <c r="AE537" s="2">
        <v>33890356293</v>
      </c>
      <c r="AF537" s="2">
        <v>37912529433</v>
      </c>
      <c r="AG537" s="2">
        <v>41996604011</v>
      </c>
      <c r="AH537" s="1">
        <f>(Table1[[#This Row],[2050_BUILDINGS]]/Table1[[#This Row],[2020_BUILDINGS]])-1</f>
        <v>0.983362558004929</v>
      </c>
      <c r="AI537" s="1">
        <f>(Table1[[#This Row],[2050_DWELLINGS]]/Table1[[#This Row],[2020_DWELLINGS]])-1</f>
        <v>0.99486403387450273</v>
      </c>
      <c r="AJ537" s="1">
        <f>(Table1[[#This Row],[2050_OCCUPANTS]]/Table1[[#This Row],[2020_OCCUPANTS]])-1</f>
        <v>0.94660150093853468</v>
      </c>
      <c r="AK537" s="1">
        <f>(Table1[[#This Row],[2050_TOTAL_REPL_COST_USD]]/Table1[[#This Row],[2020_TOTAL_REPL_COST_USD]])-1</f>
        <v>1.0681635165213148</v>
      </c>
      <c r="AL537"/>
      <c r="AM537"/>
    </row>
    <row r="538" spans="1:39" x14ac:dyDescent="0.2">
      <c r="A538" t="s">
        <v>638</v>
      </c>
      <c r="B538" t="s">
        <v>778</v>
      </c>
      <c r="C538" t="s">
        <v>796</v>
      </c>
      <c r="D538" t="s">
        <v>1877</v>
      </c>
      <c r="E538" t="s">
        <v>1878</v>
      </c>
      <c r="F538" s="2">
        <v>2590397</v>
      </c>
      <c r="G538" s="2">
        <v>2939932</v>
      </c>
      <c r="H538" s="2">
        <v>3328585</v>
      </c>
      <c r="I538" s="2">
        <v>3743580</v>
      </c>
      <c r="J538" s="2">
        <v>4185086</v>
      </c>
      <c r="K538" s="2">
        <v>4653355</v>
      </c>
      <c r="L538" s="2">
        <v>5123650</v>
      </c>
      <c r="M538" s="2">
        <v>2829372</v>
      </c>
      <c r="N538" s="2">
        <v>3217059</v>
      </c>
      <c r="O538" s="2">
        <v>3648282</v>
      </c>
      <c r="P538" s="2">
        <v>4108988</v>
      </c>
      <c r="Q538" s="2">
        <v>4599467</v>
      </c>
      <c r="R538" s="2">
        <v>5120105</v>
      </c>
      <c r="S538" s="2">
        <v>5644158</v>
      </c>
      <c r="T538" s="2">
        <v>12596471</v>
      </c>
      <c r="U538" s="2">
        <v>14247464</v>
      </c>
      <c r="V538" s="2">
        <v>16081905</v>
      </c>
      <c r="W538" s="2">
        <v>18038634</v>
      </c>
      <c r="X538" s="2">
        <v>20117660</v>
      </c>
      <c r="Y538" s="2">
        <v>22318992</v>
      </c>
      <c r="Z538" s="2">
        <v>24520310</v>
      </c>
      <c r="AA538" s="2">
        <v>88450554786</v>
      </c>
      <c r="AB538" s="2">
        <v>101526811553</v>
      </c>
      <c r="AC538" s="2">
        <v>116096897903</v>
      </c>
      <c r="AD538" s="2">
        <v>131705309031</v>
      </c>
      <c r="AE538" s="2">
        <v>148372984945</v>
      </c>
      <c r="AF538" s="2">
        <v>166136947624</v>
      </c>
      <c r="AG538" s="2">
        <v>184202446469</v>
      </c>
      <c r="AH538" s="1">
        <f>(Table1[[#This Row],[2050_BUILDINGS]]/Table1[[#This Row],[2020_BUILDINGS]])-1</f>
        <v>0.97794006092502417</v>
      </c>
      <c r="AI538" s="1">
        <f>(Table1[[#This Row],[2050_DWELLINGS]]/Table1[[#This Row],[2020_DWELLINGS]])-1</f>
        <v>0.99484479241329882</v>
      </c>
      <c r="AJ538" s="1">
        <f>(Table1[[#This Row],[2050_OCCUPANTS]]/Table1[[#This Row],[2020_OCCUPANTS]])-1</f>
        <v>0.94660155213313324</v>
      </c>
      <c r="AK538" s="1">
        <f>(Table1[[#This Row],[2050_TOTAL_REPL_COST_USD]]/Table1[[#This Row],[2020_TOTAL_REPL_COST_USD]])-1</f>
        <v>1.0825471011986876</v>
      </c>
      <c r="AL538"/>
      <c r="AM538"/>
    </row>
    <row r="539" spans="1:39" x14ac:dyDescent="0.2">
      <c r="A539" t="s">
        <v>638</v>
      </c>
      <c r="B539" t="s">
        <v>778</v>
      </c>
      <c r="C539" t="s">
        <v>797</v>
      </c>
      <c r="D539" t="s">
        <v>1879</v>
      </c>
      <c r="E539" t="s">
        <v>1880</v>
      </c>
      <c r="F539" s="2">
        <v>569144</v>
      </c>
      <c r="G539" s="2">
        <v>646648</v>
      </c>
      <c r="H539" s="2">
        <v>732828</v>
      </c>
      <c r="I539" s="2">
        <v>824893</v>
      </c>
      <c r="J539" s="2">
        <v>922886</v>
      </c>
      <c r="K539" s="2">
        <v>1026847</v>
      </c>
      <c r="L539" s="2">
        <v>1131421</v>
      </c>
      <c r="M539" s="2">
        <v>597467</v>
      </c>
      <c r="N539" s="2">
        <v>679337</v>
      </c>
      <c r="O539" s="2">
        <v>770387</v>
      </c>
      <c r="P539" s="2">
        <v>867675</v>
      </c>
      <c r="Q539" s="2">
        <v>971255</v>
      </c>
      <c r="R539" s="2">
        <v>1081192</v>
      </c>
      <c r="S539" s="2">
        <v>1191862</v>
      </c>
      <c r="T539" s="2">
        <v>2659959</v>
      </c>
      <c r="U539" s="2">
        <v>3008597</v>
      </c>
      <c r="V539" s="2">
        <v>3395969</v>
      </c>
      <c r="W539" s="2">
        <v>3809166</v>
      </c>
      <c r="X539" s="2">
        <v>4248189</v>
      </c>
      <c r="Y539" s="2">
        <v>4713037</v>
      </c>
      <c r="Z539" s="2">
        <v>5177886</v>
      </c>
      <c r="AA539" s="2">
        <v>13728812435</v>
      </c>
      <c r="AB539" s="2">
        <v>15705885482</v>
      </c>
      <c r="AC539" s="2">
        <v>17907533919</v>
      </c>
      <c r="AD539" s="2">
        <v>20263982707</v>
      </c>
      <c r="AE539" s="2">
        <v>22777740083</v>
      </c>
      <c r="AF539" s="2">
        <v>25453240709</v>
      </c>
      <c r="AG539" s="2">
        <v>28164860376</v>
      </c>
      <c r="AH539" s="1">
        <f>(Table1[[#This Row],[2050_BUILDINGS]]/Table1[[#This Row],[2020_BUILDINGS]])-1</f>
        <v>0.98793451217969452</v>
      </c>
      <c r="AI539" s="1">
        <f>(Table1[[#This Row],[2050_DWELLINGS]]/Table1[[#This Row],[2020_DWELLINGS]])-1</f>
        <v>0.99485829342875842</v>
      </c>
      <c r="AJ539" s="1">
        <f>(Table1[[#This Row],[2050_OCCUPANTS]]/Table1[[#This Row],[2020_OCCUPANTS]])-1</f>
        <v>0.94660368825233765</v>
      </c>
      <c r="AK539" s="1">
        <f>(Table1[[#This Row],[2050_TOTAL_REPL_COST_USD]]/Table1[[#This Row],[2020_TOTAL_REPL_COST_USD]])-1</f>
        <v>1.0515146892237368</v>
      </c>
      <c r="AL539"/>
      <c r="AM539"/>
    </row>
    <row r="540" spans="1:39" x14ac:dyDescent="0.2">
      <c r="A540" t="s">
        <v>638</v>
      </c>
      <c r="B540" t="s">
        <v>778</v>
      </c>
      <c r="C540" t="s">
        <v>798</v>
      </c>
      <c r="D540" t="s">
        <v>1881</v>
      </c>
      <c r="E540" t="s">
        <v>1882</v>
      </c>
      <c r="F540" s="2">
        <v>1284313</v>
      </c>
      <c r="G540" s="2">
        <v>1459210</v>
      </c>
      <c r="H540" s="2">
        <v>1653713</v>
      </c>
      <c r="I540" s="2">
        <v>1861477</v>
      </c>
      <c r="J540" s="2">
        <v>2082588</v>
      </c>
      <c r="K540" s="2">
        <v>2317222</v>
      </c>
      <c r="L540" s="2">
        <v>2553188</v>
      </c>
      <c r="M540" s="2">
        <v>1347871</v>
      </c>
      <c r="N540" s="2">
        <v>1532557</v>
      </c>
      <c r="O540" s="2">
        <v>1737993</v>
      </c>
      <c r="P540" s="2">
        <v>1957472</v>
      </c>
      <c r="Q540" s="2">
        <v>2191135</v>
      </c>
      <c r="R540" s="2">
        <v>2439151</v>
      </c>
      <c r="S540" s="2">
        <v>2688801</v>
      </c>
      <c r="T540" s="2">
        <v>6000805</v>
      </c>
      <c r="U540" s="2">
        <v>6787322</v>
      </c>
      <c r="V540" s="2">
        <v>7661222</v>
      </c>
      <c r="W540" s="2">
        <v>8593389</v>
      </c>
      <c r="X540" s="2">
        <v>9583809</v>
      </c>
      <c r="Y540" s="2">
        <v>10632491</v>
      </c>
      <c r="Z540" s="2">
        <v>11681173</v>
      </c>
      <c r="AA540" s="2">
        <v>31061580137</v>
      </c>
      <c r="AB540" s="2">
        <v>35534198974</v>
      </c>
      <c r="AC540" s="2">
        <v>40514848510</v>
      </c>
      <c r="AD540" s="2">
        <v>45845671329</v>
      </c>
      <c r="AE540" s="2">
        <v>51532334921</v>
      </c>
      <c r="AF540" s="2">
        <v>57584859458</v>
      </c>
      <c r="AG540" s="2">
        <v>63718996096</v>
      </c>
      <c r="AH540" s="1">
        <f>(Table1[[#This Row],[2050_BUILDINGS]]/Table1[[#This Row],[2020_BUILDINGS]])-1</f>
        <v>0.98797956572891499</v>
      </c>
      <c r="AI540" s="1">
        <f>(Table1[[#This Row],[2050_DWELLINGS]]/Table1[[#This Row],[2020_DWELLINGS]])-1</f>
        <v>0.99485039740449932</v>
      </c>
      <c r="AJ540" s="1">
        <f>(Table1[[#This Row],[2050_OCCUPANTS]]/Table1[[#This Row],[2020_OCCUPANTS]])-1</f>
        <v>0.94660099769947537</v>
      </c>
      <c r="AK540" s="1">
        <f>(Table1[[#This Row],[2050_TOTAL_REPL_COST_USD]]/Table1[[#This Row],[2020_TOTAL_REPL_COST_USD]])-1</f>
        <v>1.0513765177097047</v>
      </c>
      <c r="AL540"/>
      <c r="AM540"/>
    </row>
    <row r="541" spans="1:39" x14ac:dyDescent="0.2">
      <c r="A541" t="s">
        <v>638</v>
      </c>
      <c r="B541" t="s">
        <v>778</v>
      </c>
      <c r="C541" t="s">
        <v>799</v>
      </c>
      <c r="D541" t="s">
        <v>1883</v>
      </c>
      <c r="E541" t="s">
        <v>1884</v>
      </c>
      <c r="F541" s="2">
        <v>1321111</v>
      </c>
      <c r="G541" s="2">
        <v>1499802</v>
      </c>
      <c r="H541" s="2">
        <v>1698481</v>
      </c>
      <c r="I541" s="2">
        <v>1910671</v>
      </c>
      <c r="J541" s="2">
        <v>2136435</v>
      </c>
      <c r="K541" s="2">
        <v>2375905</v>
      </c>
      <c r="L541" s="2">
        <v>2616487</v>
      </c>
      <c r="M541" s="2">
        <v>1428430</v>
      </c>
      <c r="N541" s="2">
        <v>1624149</v>
      </c>
      <c r="O541" s="2">
        <v>1841852</v>
      </c>
      <c r="P541" s="2">
        <v>2074450</v>
      </c>
      <c r="Q541" s="2">
        <v>2322068</v>
      </c>
      <c r="R541" s="2">
        <v>2584911</v>
      </c>
      <c r="S541" s="2">
        <v>2849481</v>
      </c>
      <c r="T541" s="2">
        <v>6359396</v>
      </c>
      <c r="U541" s="2">
        <v>7192915</v>
      </c>
      <c r="V541" s="2">
        <v>8119042</v>
      </c>
      <c r="W541" s="2">
        <v>9106908</v>
      </c>
      <c r="X541" s="2">
        <v>10156517</v>
      </c>
      <c r="Y541" s="2">
        <v>11267874</v>
      </c>
      <c r="Z541" s="2">
        <v>12379224</v>
      </c>
      <c r="AA541" s="2">
        <v>41879193716</v>
      </c>
      <c r="AB541" s="2">
        <v>48036193874</v>
      </c>
      <c r="AC541" s="2">
        <v>54895730252</v>
      </c>
      <c r="AD541" s="2">
        <v>62242736531</v>
      </c>
      <c r="AE541" s="2">
        <v>70086643170</v>
      </c>
      <c r="AF541" s="2">
        <v>78444123271</v>
      </c>
      <c r="AG541" s="2">
        <v>86937402267</v>
      </c>
      <c r="AH541" s="1">
        <f>(Table1[[#This Row],[2050_BUILDINGS]]/Table1[[#This Row],[2020_BUILDINGS]])-1</f>
        <v>0.98052018339110036</v>
      </c>
      <c r="AI541" s="1">
        <f>(Table1[[#This Row],[2050_DWELLINGS]]/Table1[[#This Row],[2020_DWELLINGS]])-1</f>
        <v>0.99483418858466988</v>
      </c>
      <c r="AJ541" s="1">
        <f>(Table1[[#This Row],[2050_OCCUPANTS]]/Table1[[#This Row],[2020_OCCUPANTS]])-1</f>
        <v>0.94660373406531062</v>
      </c>
      <c r="AK541" s="1">
        <f>(Table1[[#This Row],[2050_TOTAL_REPL_COST_USD]]/Table1[[#This Row],[2020_TOTAL_REPL_COST_USD]])-1</f>
        <v>1.075909169994012</v>
      </c>
      <c r="AL541"/>
      <c r="AM541"/>
    </row>
    <row r="542" spans="1:39" x14ac:dyDescent="0.2">
      <c r="A542" t="s">
        <v>638</v>
      </c>
      <c r="B542" t="s">
        <v>778</v>
      </c>
      <c r="C542" t="s">
        <v>800</v>
      </c>
      <c r="D542" t="s">
        <v>1885</v>
      </c>
      <c r="E542" t="s">
        <v>1886</v>
      </c>
      <c r="F542" s="2">
        <v>1066947</v>
      </c>
      <c r="G542" s="2">
        <v>1211674</v>
      </c>
      <c r="H542" s="2">
        <v>1372640</v>
      </c>
      <c r="I542" s="2">
        <v>1544533</v>
      </c>
      <c r="J542" s="2">
        <v>1727434</v>
      </c>
      <c r="K542" s="2">
        <v>1921509</v>
      </c>
      <c r="L542" s="2">
        <v>2116558</v>
      </c>
      <c r="M542" s="2">
        <v>1139374</v>
      </c>
      <c r="N542" s="2">
        <v>1295473</v>
      </c>
      <c r="O542" s="2">
        <v>1469144</v>
      </c>
      <c r="P542" s="2">
        <v>1654671</v>
      </c>
      <c r="Q542" s="2">
        <v>1852166</v>
      </c>
      <c r="R542" s="2">
        <v>2061842</v>
      </c>
      <c r="S542" s="2">
        <v>2272877</v>
      </c>
      <c r="T542" s="2">
        <v>5072537</v>
      </c>
      <c r="U542" s="2">
        <v>5737383</v>
      </c>
      <c r="V542" s="2">
        <v>6476098</v>
      </c>
      <c r="W542" s="2">
        <v>7264065</v>
      </c>
      <c r="X542" s="2">
        <v>8101280</v>
      </c>
      <c r="Y542" s="2">
        <v>8987741</v>
      </c>
      <c r="Z542" s="2">
        <v>9874202</v>
      </c>
      <c r="AA542" s="2">
        <v>30508690953</v>
      </c>
      <c r="AB542" s="2">
        <v>34962243684</v>
      </c>
      <c r="AC542" s="2">
        <v>39923181580</v>
      </c>
      <c r="AD542" s="2">
        <v>45235390332</v>
      </c>
      <c r="AE542" s="2">
        <v>50905291311</v>
      </c>
      <c r="AF542" s="2">
        <v>56944237556</v>
      </c>
      <c r="AG542" s="2">
        <v>63075652019</v>
      </c>
      <c r="AH542" s="1">
        <f>(Table1[[#This Row],[2050_BUILDINGS]]/Table1[[#This Row],[2020_BUILDINGS]])-1</f>
        <v>0.9837517702378844</v>
      </c>
      <c r="AI542" s="1">
        <f>(Table1[[#This Row],[2050_DWELLINGS]]/Table1[[#This Row],[2020_DWELLINGS]])-1</f>
        <v>0.99484717046378091</v>
      </c>
      <c r="AJ542" s="1">
        <f>(Table1[[#This Row],[2050_OCCUPANTS]]/Table1[[#This Row],[2020_OCCUPANTS]])-1</f>
        <v>0.94660029093922815</v>
      </c>
      <c r="AK542" s="1">
        <f>(Table1[[#This Row],[2050_TOTAL_REPL_COST_USD]]/Table1[[#This Row],[2020_TOTAL_REPL_COST_USD]])-1</f>
        <v>1.067465041884978</v>
      </c>
      <c r="AL542"/>
      <c r="AM542"/>
    </row>
    <row r="543" spans="1:39" x14ac:dyDescent="0.2">
      <c r="A543" t="s">
        <v>638</v>
      </c>
      <c r="B543" t="s">
        <v>778</v>
      </c>
      <c r="C543" t="s">
        <v>801</v>
      </c>
      <c r="D543" t="s">
        <v>1887</v>
      </c>
      <c r="E543" t="s">
        <v>1888</v>
      </c>
      <c r="F543" s="2">
        <v>1261920</v>
      </c>
      <c r="G543" s="2">
        <v>1433139</v>
      </c>
      <c r="H543" s="2">
        <v>1623555</v>
      </c>
      <c r="I543" s="2">
        <v>1826911</v>
      </c>
      <c r="J543" s="2">
        <v>2043313</v>
      </c>
      <c r="K543" s="2">
        <v>2272891</v>
      </c>
      <c r="L543" s="2">
        <v>2503667</v>
      </c>
      <c r="M543" s="2">
        <v>1346317</v>
      </c>
      <c r="N543" s="2">
        <v>1530768</v>
      </c>
      <c r="O543" s="2">
        <v>1735963</v>
      </c>
      <c r="P543" s="2">
        <v>1955186</v>
      </c>
      <c r="Q543" s="2">
        <v>2188576</v>
      </c>
      <c r="R543" s="2">
        <v>2436296</v>
      </c>
      <c r="S543" s="2">
        <v>2685676</v>
      </c>
      <c r="T543" s="2">
        <v>5993795</v>
      </c>
      <c r="U543" s="2">
        <v>6779384</v>
      </c>
      <c r="V543" s="2">
        <v>7652267</v>
      </c>
      <c r="W543" s="2">
        <v>8583344</v>
      </c>
      <c r="X543" s="2">
        <v>9572612</v>
      </c>
      <c r="Y543" s="2">
        <v>10620071</v>
      </c>
      <c r="Z543" s="2">
        <v>11667526</v>
      </c>
      <c r="AA543" s="2">
        <v>35672531953</v>
      </c>
      <c r="AB543" s="2">
        <v>40873908115</v>
      </c>
      <c r="AC543" s="2">
        <v>46667719654</v>
      </c>
      <c r="AD543" s="2">
        <v>52871533886</v>
      </c>
      <c r="AE543" s="2">
        <v>59492774693</v>
      </c>
      <c r="AF543" s="2">
        <v>66544567577</v>
      </c>
      <c r="AG543" s="2">
        <v>73703264682</v>
      </c>
      <c r="AH543" s="1">
        <f>(Table1[[#This Row],[2050_BUILDINGS]]/Table1[[#This Row],[2020_BUILDINGS]])-1</f>
        <v>0.98401404209458598</v>
      </c>
      <c r="AI543" s="1">
        <f>(Table1[[#This Row],[2050_DWELLINGS]]/Table1[[#This Row],[2020_DWELLINGS]])-1</f>
        <v>0.99483182638264234</v>
      </c>
      <c r="AJ543" s="1">
        <f>(Table1[[#This Row],[2050_OCCUPANTS]]/Table1[[#This Row],[2020_OCCUPANTS]])-1</f>
        <v>0.94660077630282657</v>
      </c>
      <c r="AK543" s="1">
        <f>(Table1[[#This Row],[2050_TOTAL_REPL_COST_USD]]/Table1[[#This Row],[2020_TOTAL_REPL_COST_USD]])-1</f>
        <v>1.0661069076651755</v>
      </c>
      <c r="AL543"/>
      <c r="AM543"/>
    </row>
    <row r="544" spans="1:39" x14ac:dyDescent="0.2">
      <c r="A544" t="s">
        <v>638</v>
      </c>
      <c r="B544" t="s">
        <v>778</v>
      </c>
      <c r="C544" t="s">
        <v>802</v>
      </c>
      <c r="D544" t="s">
        <v>1889</v>
      </c>
      <c r="E544" t="s">
        <v>1890</v>
      </c>
      <c r="F544" s="2">
        <v>1018033</v>
      </c>
      <c r="G544" s="2">
        <v>1155955</v>
      </c>
      <c r="H544" s="2">
        <v>1309294</v>
      </c>
      <c r="I544" s="2">
        <v>1473092</v>
      </c>
      <c r="J544" s="2">
        <v>1647357</v>
      </c>
      <c r="K544" s="2">
        <v>1832244</v>
      </c>
      <c r="L544" s="2">
        <v>2018014</v>
      </c>
      <c r="M544" s="2">
        <v>1093204</v>
      </c>
      <c r="N544" s="2">
        <v>1243005</v>
      </c>
      <c r="O544" s="2">
        <v>1409615</v>
      </c>
      <c r="P544" s="2">
        <v>1587626</v>
      </c>
      <c r="Q544" s="2">
        <v>1777119</v>
      </c>
      <c r="R544" s="2">
        <v>1978295</v>
      </c>
      <c r="S544" s="2">
        <v>2180775</v>
      </c>
      <c r="T544" s="2">
        <v>4866999</v>
      </c>
      <c r="U544" s="2">
        <v>5504895</v>
      </c>
      <c r="V544" s="2">
        <v>6213684</v>
      </c>
      <c r="W544" s="2">
        <v>6969732</v>
      </c>
      <c r="X544" s="2">
        <v>7773019</v>
      </c>
      <c r="Y544" s="2">
        <v>8623563</v>
      </c>
      <c r="Z544" s="2">
        <v>9474104</v>
      </c>
      <c r="AA544" s="2">
        <v>30493174720</v>
      </c>
      <c r="AB544" s="2">
        <v>34958211054</v>
      </c>
      <c r="AC544" s="2">
        <v>39932281387</v>
      </c>
      <c r="AD544" s="2">
        <v>45259108514</v>
      </c>
      <c r="AE544" s="2">
        <v>50945304662</v>
      </c>
      <c r="AF544" s="2">
        <v>57002560309</v>
      </c>
      <c r="AG544" s="2">
        <v>63155032185</v>
      </c>
      <c r="AH544" s="1">
        <f>(Table1[[#This Row],[2050_BUILDINGS]]/Table1[[#This Row],[2020_BUILDINGS]])-1</f>
        <v>0.98226776538678018</v>
      </c>
      <c r="AI544" s="1">
        <f>(Table1[[#This Row],[2050_DWELLINGS]]/Table1[[#This Row],[2020_DWELLINGS]])-1</f>
        <v>0.9948472563217845</v>
      </c>
      <c r="AJ544" s="1">
        <f>(Table1[[#This Row],[2050_OCCUPANTS]]/Table1[[#This Row],[2020_OCCUPANTS]])-1</f>
        <v>0.94660076979674734</v>
      </c>
      <c r="AK544" s="1">
        <f>(Table1[[#This Row],[2050_TOTAL_REPL_COST_USD]]/Table1[[#This Row],[2020_TOTAL_REPL_COST_USD]])-1</f>
        <v>1.0711202675652398</v>
      </c>
      <c r="AL544"/>
      <c r="AM544"/>
    </row>
    <row r="545" spans="1:39" x14ac:dyDescent="0.2">
      <c r="A545" t="s">
        <v>638</v>
      </c>
      <c r="B545" t="s">
        <v>778</v>
      </c>
      <c r="C545" t="s">
        <v>803</v>
      </c>
      <c r="D545" t="s">
        <v>1891</v>
      </c>
      <c r="E545" t="s">
        <v>1892</v>
      </c>
      <c r="F545" s="2">
        <v>1742534</v>
      </c>
      <c r="G545" s="2">
        <v>1978707</v>
      </c>
      <c r="H545" s="2">
        <v>2241317</v>
      </c>
      <c r="I545" s="2">
        <v>2521830</v>
      </c>
      <c r="J545" s="2">
        <v>2820265</v>
      </c>
      <c r="K545" s="2">
        <v>3136881</v>
      </c>
      <c r="L545" s="2">
        <v>3455057</v>
      </c>
      <c r="M545" s="2">
        <v>1867703</v>
      </c>
      <c r="N545" s="2">
        <v>2123622</v>
      </c>
      <c r="O545" s="2">
        <v>2408268</v>
      </c>
      <c r="P545" s="2">
        <v>2712419</v>
      </c>
      <c r="Q545" s="2">
        <v>3036172</v>
      </c>
      <c r="R545" s="2">
        <v>3379851</v>
      </c>
      <c r="S545" s="2">
        <v>3725776</v>
      </c>
      <c r="T545" s="2">
        <v>8315121</v>
      </c>
      <c r="U545" s="2">
        <v>9404969</v>
      </c>
      <c r="V545" s="2">
        <v>10615910</v>
      </c>
      <c r="W545" s="2">
        <v>11907577</v>
      </c>
      <c r="X545" s="2">
        <v>13279975</v>
      </c>
      <c r="Y545" s="2">
        <v>14733103</v>
      </c>
      <c r="Z545" s="2">
        <v>16186229</v>
      </c>
      <c r="AA545" s="2">
        <v>51490647492</v>
      </c>
      <c r="AB545" s="2">
        <v>59020281515</v>
      </c>
      <c r="AC545" s="2">
        <v>67408080215</v>
      </c>
      <c r="AD545" s="2">
        <v>76390330884</v>
      </c>
      <c r="AE545" s="2">
        <v>85978057652</v>
      </c>
      <c r="AF545" s="2">
        <v>96190751127</v>
      </c>
      <c r="AG545" s="2">
        <v>106562191819</v>
      </c>
      <c r="AH545" s="1">
        <f>(Table1[[#This Row],[2050_BUILDINGS]]/Table1[[#This Row],[2020_BUILDINGS]])-1</f>
        <v>0.98277738052743868</v>
      </c>
      <c r="AI545" s="1">
        <f>(Table1[[#This Row],[2050_DWELLINGS]]/Table1[[#This Row],[2020_DWELLINGS]])-1</f>
        <v>0.9948439339659465</v>
      </c>
      <c r="AJ545" s="1">
        <f>(Table1[[#This Row],[2050_OCCUPANTS]]/Table1[[#This Row],[2020_OCCUPANTS]])-1</f>
        <v>0.94660173916891899</v>
      </c>
      <c r="AK545" s="1">
        <f>(Table1[[#This Row],[2050_TOTAL_REPL_COST_USD]]/Table1[[#This Row],[2020_TOTAL_REPL_COST_USD]])-1</f>
        <v>1.0695446068250813</v>
      </c>
      <c r="AL545"/>
      <c r="AM545"/>
    </row>
    <row r="546" spans="1:39" x14ac:dyDescent="0.2">
      <c r="A546" t="s">
        <v>638</v>
      </c>
      <c r="B546" t="s">
        <v>778</v>
      </c>
      <c r="C546" t="s">
        <v>804</v>
      </c>
      <c r="D546" t="s">
        <v>953</v>
      </c>
      <c r="E546" t="s">
        <v>1893</v>
      </c>
      <c r="F546" s="2">
        <v>967933</v>
      </c>
      <c r="G546" s="2">
        <v>1099852</v>
      </c>
      <c r="H546" s="2">
        <v>1246539</v>
      </c>
      <c r="I546" s="2">
        <v>1403276</v>
      </c>
      <c r="J546" s="2">
        <v>1570054</v>
      </c>
      <c r="K546" s="2">
        <v>1747059</v>
      </c>
      <c r="L546" s="2">
        <v>1925082</v>
      </c>
      <c r="M546" s="2">
        <v>1012338</v>
      </c>
      <c r="N546" s="2">
        <v>1151044</v>
      </c>
      <c r="O546" s="2">
        <v>1305328</v>
      </c>
      <c r="P546" s="2">
        <v>1470177</v>
      </c>
      <c r="Q546" s="2">
        <v>1645661</v>
      </c>
      <c r="R546" s="2">
        <v>1831942</v>
      </c>
      <c r="S546" s="2">
        <v>2019456</v>
      </c>
      <c r="T546" s="2">
        <v>4506967</v>
      </c>
      <c r="U546" s="2">
        <v>5097687</v>
      </c>
      <c r="V546" s="2">
        <v>5754048</v>
      </c>
      <c r="W546" s="2">
        <v>6454146</v>
      </c>
      <c r="X546" s="2">
        <v>7198021</v>
      </c>
      <c r="Y546" s="2">
        <v>7985642</v>
      </c>
      <c r="Z546" s="2">
        <v>8773271</v>
      </c>
      <c r="AA546" s="2">
        <v>22825809168</v>
      </c>
      <c r="AB546" s="2">
        <v>26097979495</v>
      </c>
      <c r="AC546" s="2">
        <v>29741459680</v>
      </c>
      <c r="AD546" s="2">
        <v>33640503782</v>
      </c>
      <c r="AE546" s="2">
        <v>37799070976</v>
      </c>
      <c r="AF546" s="2">
        <v>42224161135</v>
      </c>
      <c r="AG546" s="2">
        <v>46706263763</v>
      </c>
      <c r="AH546" s="1">
        <f>(Table1[[#This Row],[2050_BUILDINGS]]/Table1[[#This Row],[2020_BUILDINGS]])-1</f>
        <v>0.9888587329908165</v>
      </c>
      <c r="AI546" s="1">
        <f>(Table1[[#This Row],[2050_DWELLINGS]]/Table1[[#This Row],[2020_DWELLINGS]])-1</f>
        <v>0.99484361942355215</v>
      </c>
      <c r="AJ546" s="1">
        <f>(Table1[[#This Row],[2050_OCCUPANTS]]/Table1[[#This Row],[2020_OCCUPANTS]])-1</f>
        <v>0.94660200529535721</v>
      </c>
      <c r="AK546" s="1">
        <f>(Table1[[#This Row],[2050_TOTAL_REPL_COST_USD]]/Table1[[#This Row],[2020_TOTAL_REPL_COST_USD]])-1</f>
        <v>1.0462040762383369</v>
      </c>
      <c r="AL546"/>
      <c r="AM546"/>
    </row>
    <row r="547" spans="1:39" x14ac:dyDescent="0.2">
      <c r="A547" t="s">
        <v>638</v>
      </c>
      <c r="B547" t="s">
        <v>778</v>
      </c>
      <c r="C547" t="s">
        <v>805</v>
      </c>
      <c r="D547" t="s">
        <v>1894</v>
      </c>
      <c r="E547" t="s">
        <v>1895</v>
      </c>
      <c r="F547" s="2">
        <v>1620535</v>
      </c>
      <c r="G547" s="2">
        <v>1840072</v>
      </c>
      <c r="H547" s="2">
        <v>2084196</v>
      </c>
      <c r="I547" s="2">
        <v>2344915</v>
      </c>
      <c r="J547" s="2">
        <v>2622329</v>
      </c>
      <c r="K547" s="2">
        <v>2916613</v>
      </c>
      <c r="L547" s="2">
        <v>3212381</v>
      </c>
      <c r="M547" s="2">
        <v>1739718</v>
      </c>
      <c r="N547" s="2">
        <v>1978082</v>
      </c>
      <c r="O547" s="2">
        <v>2243230</v>
      </c>
      <c r="P547" s="2">
        <v>2526504</v>
      </c>
      <c r="Q547" s="2">
        <v>2828081</v>
      </c>
      <c r="R547" s="2">
        <v>3148206</v>
      </c>
      <c r="S547" s="2">
        <v>3470444</v>
      </c>
      <c r="T547" s="2">
        <v>7745236</v>
      </c>
      <c r="U547" s="2">
        <v>8760381</v>
      </c>
      <c r="V547" s="2">
        <v>9888324</v>
      </c>
      <c r="W547" s="2">
        <v>11091471</v>
      </c>
      <c r="X547" s="2">
        <v>12369813</v>
      </c>
      <c r="Y547" s="2">
        <v>13723350</v>
      </c>
      <c r="Z547" s="2">
        <v>15076884</v>
      </c>
      <c r="AA547" s="2">
        <v>47868185940</v>
      </c>
      <c r="AB547" s="2">
        <v>54885179906</v>
      </c>
      <c r="AC547" s="2">
        <v>62702334467</v>
      </c>
      <c r="AD547" s="2">
        <v>71074188583</v>
      </c>
      <c r="AE547" s="2">
        <v>80011232022</v>
      </c>
      <c r="AF547" s="2">
        <v>89532010599</v>
      </c>
      <c r="AG547" s="2">
        <v>99203841272</v>
      </c>
      <c r="AH547" s="1">
        <f>(Table1[[#This Row],[2050_BUILDINGS]]/Table1[[#This Row],[2020_BUILDINGS]])-1</f>
        <v>0.98229658723816526</v>
      </c>
      <c r="AI547" s="1">
        <f>(Table1[[#This Row],[2050_DWELLINGS]]/Table1[[#This Row],[2020_DWELLINGS]])-1</f>
        <v>0.99483134622967628</v>
      </c>
      <c r="AJ547" s="1">
        <f>(Table1[[#This Row],[2050_OCCUPANTS]]/Table1[[#This Row],[2020_OCCUPANTS]])-1</f>
        <v>0.94660098155821215</v>
      </c>
      <c r="AK547" s="1">
        <f>(Table1[[#This Row],[2050_TOTAL_REPL_COST_USD]]/Table1[[#This Row],[2020_TOTAL_REPL_COST_USD]])-1</f>
        <v>1.072437869200773</v>
      </c>
      <c r="AL547"/>
      <c r="AM547"/>
    </row>
    <row r="548" spans="1:39" x14ac:dyDescent="0.2">
      <c r="A548" t="s">
        <v>638</v>
      </c>
      <c r="B548" t="s">
        <v>778</v>
      </c>
      <c r="C548" t="s">
        <v>806</v>
      </c>
      <c r="D548" t="s">
        <v>1896</v>
      </c>
      <c r="E548" t="s">
        <v>1897</v>
      </c>
      <c r="F548" s="2">
        <v>1176153</v>
      </c>
      <c r="G548" s="2">
        <v>1336986</v>
      </c>
      <c r="H548" s="2">
        <v>1515882</v>
      </c>
      <c r="I548" s="2">
        <v>1707018</v>
      </c>
      <c r="J548" s="2">
        <v>1910468</v>
      </c>
      <c r="K548" s="2">
        <v>2126421</v>
      </c>
      <c r="L548" s="2">
        <v>2343723</v>
      </c>
      <c r="M548" s="2">
        <v>1216133</v>
      </c>
      <c r="N548" s="2">
        <v>1382753</v>
      </c>
      <c r="O548" s="2">
        <v>1568102</v>
      </c>
      <c r="P548" s="2">
        <v>1766145</v>
      </c>
      <c r="Q548" s="2">
        <v>1976949</v>
      </c>
      <c r="R548" s="2">
        <v>2200733</v>
      </c>
      <c r="S548" s="2">
        <v>2425998</v>
      </c>
      <c r="T548" s="2">
        <v>5414247</v>
      </c>
      <c r="U548" s="2">
        <v>6123882</v>
      </c>
      <c r="V548" s="2">
        <v>6912372</v>
      </c>
      <c r="W548" s="2">
        <v>7753417</v>
      </c>
      <c r="X548" s="2">
        <v>8647030</v>
      </c>
      <c r="Y548" s="2">
        <v>9593209</v>
      </c>
      <c r="Z548" s="2">
        <v>10539389</v>
      </c>
      <c r="AA548" s="2">
        <v>24684221473</v>
      </c>
      <c r="AB548" s="2">
        <v>28160154921</v>
      </c>
      <c r="AC548" s="2">
        <v>32028940366</v>
      </c>
      <c r="AD548" s="2">
        <v>36166511908</v>
      </c>
      <c r="AE548" s="2">
        <v>40576266641</v>
      </c>
      <c r="AF548" s="2">
        <v>45264210648</v>
      </c>
      <c r="AG548" s="2">
        <v>50001072765</v>
      </c>
      <c r="AH548" s="1">
        <f>(Table1[[#This Row],[2050_BUILDINGS]]/Table1[[#This Row],[2020_BUILDINGS]])-1</f>
        <v>0.99270248003448525</v>
      </c>
      <c r="AI548" s="1">
        <f>(Table1[[#This Row],[2050_DWELLINGS]]/Table1[[#This Row],[2020_DWELLINGS]])-1</f>
        <v>0.99484595846013546</v>
      </c>
      <c r="AJ548" s="1">
        <f>(Table1[[#This Row],[2050_OCCUPANTS]]/Table1[[#This Row],[2020_OCCUPANTS]])-1</f>
        <v>0.94660291634275273</v>
      </c>
      <c r="AK548" s="1">
        <f>(Table1[[#This Row],[2050_TOTAL_REPL_COST_USD]]/Table1[[#This Row],[2020_TOTAL_REPL_COST_USD]])-1</f>
        <v>1.0256289152036651</v>
      </c>
      <c r="AL548"/>
      <c r="AM548"/>
    </row>
    <row r="549" spans="1:39" x14ac:dyDescent="0.2">
      <c r="A549" t="s">
        <v>638</v>
      </c>
      <c r="B549" t="s">
        <v>778</v>
      </c>
      <c r="C549" t="s">
        <v>807</v>
      </c>
      <c r="D549" t="s">
        <v>1898</v>
      </c>
      <c r="E549" t="s">
        <v>1899</v>
      </c>
      <c r="F549" s="2">
        <v>692323</v>
      </c>
      <c r="G549" s="2">
        <v>786803</v>
      </c>
      <c r="H549" s="2">
        <v>891865</v>
      </c>
      <c r="I549" s="2">
        <v>1004117</v>
      </c>
      <c r="J549" s="2">
        <v>1123608</v>
      </c>
      <c r="K549" s="2">
        <v>1250378</v>
      </c>
      <c r="L549" s="2">
        <v>1377948</v>
      </c>
      <c r="M549" s="2">
        <v>720086</v>
      </c>
      <c r="N549" s="2">
        <v>818747</v>
      </c>
      <c r="O549" s="2">
        <v>928480</v>
      </c>
      <c r="P549" s="2">
        <v>1045751</v>
      </c>
      <c r="Q549" s="2">
        <v>1170581</v>
      </c>
      <c r="R549" s="2">
        <v>1303065</v>
      </c>
      <c r="S549" s="2">
        <v>1436447</v>
      </c>
      <c r="T549" s="2">
        <v>3205829</v>
      </c>
      <c r="U549" s="2">
        <v>3626010</v>
      </c>
      <c r="V549" s="2">
        <v>4092878</v>
      </c>
      <c r="W549" s="2">
        <v>4590866</v>
      </c>
      <c r="X549" s="2">
        <v>5119992</v>
      </c>
      <c r="Y549" s="2">
        <v>5680225</v>
      </c>
      <c r="Z549" s="2">
        <v>6240472</v>
      </c>
      <c r="AA549" s="2">
        <v>15349241884</v>
      </c>
      <c r="AB549" s="2">
        <v>17537672371</v>
      </c>
      <c r="AC549" s="2">
        <v>19974134046</v>
      </c>
      <c r="AD549" s="2">
        <v>22581003795</v>
      </c>
      <c r="AE549" s="2">
        <v>25360775382</v>
      </c>
      <c r="AF549" s="2">
        <v>28317857727</v>
      </c>
      <c r="AG549" s="2">
        <v>31310849944</v>
      </c>
      <c r="AH549" s="1">
        <f>(Table1[[#This Row],[2050_BUILDINGS]]/Table1[[#This Row],[2020_BUILDINGS]])-1</f>
        <v>0.99032532502892434</v>
      </c>
      <c r="AI549" s="1">
        <f>(Table1[[#This Row],[2050_DWELLINGS]]/Table1[[#This Row],[2020_DWELLINGS]])-1</f>
        <v>0.99482700677419089</v>
      </c>
      <c r="AJ549" s="1">
        <f>(Table1[[#This Row],[2050_OCCUPANTS]]/Table1[[#This Row],[2020_OCCUPANTS]])-1</f>
        <v>0.94660164344386422</v>
      </c>
      <c r="AK549" s="1">
        <f>(Table1[[#This Row],[2050_TOTAL_REPL_COST_USD]]/Table1[[#This Row],[2020_TOTAL_REPL_COST_USD]])-1</f>
        <v>1.0398955323414589</v>
      </c>
      <c r="AL549"/>
      <c r="AM549"/>
    </row>
    <row r="550" spans="1:39" x14ac:dyDescent="0.2">
      <c r="A550" t="s">
        <v>638</v>
      </c>
      <c r="B550" t="s">
        <v>778</v>
      </c>
      <c r="C550" t="s">
        <v>808</v>
      </c>
      <c r="D550" t="s">
        <v>1900</v>
      </c>
      <c r="E550" t="s">
        <v>1901</v>
      </c>
      <c r="F550" s="2">
        <v>775422</v>
      </c>
      <c r="G550" s="2">
        <v>881427</v>
      </c>
      <c r="H550" s="2">
        <v>999335</v>
      </c>
      <c r="I550" s="2">
        <v>1125278</v>
      </c>
      <c r="J550" s="2">
        <v>1259361</v>
      </c>
      <c r="K550" s="2">
        <v>1401672</v>
      </c>
      <c r="L550" s="2">
        <v>1544868</v>
      </c>
      <c r="M550" s="2">
        <v>800487</v>
      </c>
      <c r="N550" s="2">
        <v>910170</v>
      </c>
      <c r="O550" s="2">
        <v>1032169</v>
      </c>
      <c r="P550" s="2">
        <v>1162517</v>
      </c>
      <c r="Q550" s="2">
        <v>1301275</v>
      </c>
      <c r="R550" s="2">
        <v>1448583</v>
      </c>
      <c r="S550" s="2">
        <v>1596864</v>
      </c>
      <c r="T550" s="2">
        <v>3563786</v>
      </c>
      <c r="U550" s="2">
        <v>4030881</v>
      </c>
      <c r="V550" s="2">
        <v>4549883</v>
      </c>
      <c r="W550" s="2">
        <v>5103480</v>
      </c>
      <c r="X550" s="2">
        <v>5691675</v>
      </c>
      <c r="Y550" s="2">
        <v>6314476</v>
      </c>
      <c r="Z550" s="2">
        <v>6937272</v>
      </c>
      <c r="AA550" s="2">
        <v>15762379883</v>
      </c>
      <c r="AB550" s="2">
        <v>17990842911</v>
      </c>
      <c r="AC550" s="2">
        <v>20471395780</v>
      </c>
      <c r="AD550" s="2">
        <v>23124658593</v>
      </c>
      <c r="AE550" s="2">
        <v>25952925839</v>
      </c>
      <c r="AF550" s="2">
        <v>28960254047</v>
      </c>
      <c r="AG550" s="2">
        <v>32000622257</v>
      </c>
      <c r="AH550" s="1">
        <f>(Table1[[#This Row],[2050_BUILDINGS]]/Table1[[#This Row],[2020_BUILDINGS]])-1</f>
        <v>0.99229322871932957</v>
      </c>
      <c r="AI550" s="1">
        <f>(Table1[[#This Row],[2050_DWELLINGS]]/Table1[[#This Row],[2020_DWELLINGS]])-1</f>
        <v>0.99486562555044622</v>
      </c>
      <c r="AJ550" s="1">
        <f>(Table1[[#This Row],[2050_OCCUPANTS]]/Table1[[#This Row],[2020_OCCUPANTS]])-1</f>
        <v>0.94660173197829489</v>
      </c>
      <c r="AK550" s="1">
        <f>(Table1[[#This Row],[2050_TOTAL_REPL_COST_USD]]/Table1[[#This Row],[2020_TOTAL_REPL_COST_USD]])-1</f>
        <v>1.0301897616053033</v>
      </c>
      <c r="AL550"/>
      <c r="AM550"/>
    </row>
    <row r="551" spans="1:39" x14ac:dyDescent="0.2">
      <c r="A551" t="s">
        <v>638</v>
      </c>
      <c r="B551" t="s">
        <v>778</v>
      </c>
      <c r="C551" t="s">
        <v>809</v>
      </c>
      <c r="D551" t="s">
        <v>1902</v>
      </c>
      <c r="E551" t="s">
        <v>1903</v>
      </c>
      <c r="F551" s="2">
        <v>1025048</v>
      </c>
      <c r="G551" s="2">
        <v>1165304</v>
      </c>
      <c r="H551" s="2">
        <v>1321278</v>
      </c>
      <c r="I551" s="2">
        <v>1487927</v>
      </c>
      <c r="J551" s="2">
        <v>1665325</v>
      </c>
      <c r="K551" s="2">
        <v>1853604</v>
      </c>
      <c r="L551" s="2">
        <v>2043114</v>
      </c>
      <c r="M551" s="2">
        <v>1054790</v>
      </c>
      <c r="N551" s="2">
        <v>1199334</v>
      </c>
      <c r="O551" s="2">
        <v>1360082</v>
      </c>
      <c r="P551" s="2">
        <v>1531842</v>
      </c>
      <c r="Q551" s="2">
        <v>1714691</v>
      </c>
      <c r="R551" s="2">
        <v>1908781</v>
      </c>
      <c r="S551" s="2">
        <v>2104164</v>
      </c>
      <c r="T551" s="2">
        <v>4695995</v>
      </c>
      <c r="U551" s="2">
        <v>5311485</v>
      </c>
      <c r="V551" s="2">
        <v>5995368</v>
      </c>
      <c r="W551" s="2">
        <v>6724841</v>
      </c>
      <c r="X551" s="2">
        <v>7499909</v>
      </c>
      <c r="Y551" s="2">
        <v>8320573</v>
      </c>
      <c r="Z551" s="2">
        <v>9141225</v>
      </c>
      <c r="AA551" s="2">
        <v>20262588303</v>
      </c>
      <c r="AB551" s="2">
        <v>23108832261</v>
      </c>
      <c r="AC551" s="2">
        <v>26276579289</v>
      </c>
      <c r="AD551" s="2">
        <v>29664111401</v>
      </c>
      <c r="AE551" s="2">
        <v>33274117613</v>
      </c>
      <c r="AF551" s="2">
        <v>37111352089</v>
      </c>
      <c r="AG551" s="2">
        <v>40987308290</v>
      </c>
      <c r="AH551" s="1">
        <f>(Table1[[#This Row],[2050_BUILDINGS]]/Table1[[#This Row],[2020_BUILDINGS]])-1</f>
        <v>0.99318861165525907</v>
      </c>
      <c r="AI551" s="1">
        <f>(Table1[[#This Row],[2050_DWELLINGS]]/Table1[[#This Row],[2020_DWELLINGS]])-1</f>
        <v>0.99486532864361621</v>
      </c>
      <c r="AJ551" s="1">
        <f>(Table1[[#This Row],[2050_OCCUPANTS]]/Table1[[#This Row],[2020_OCCUPANTS]])-1</f>
        <v>0.9466002412694221</v>
      </c>
      <c r="AK551" s="1">
        <f>(Table1[[#This Row],[2050_TOTAL_REPL_COST_USD]]/Table1[[#This Row],[2020_TOTAL_REPL_COST_USD]])-1</f>
        <v>1.0228071397932701</v>
      </c>
      <c r="AL551"/>
      <c r="AM551"/>
    </row>
    <row r="552" spans="1:39" x14ac:dyDescent="0.2">
      <c r="A552" t="s">
        <v>638</v>
      </c>
      <c r="B552" t="s">
        <v>778</v>
      </c>
      <c r="C552" t="s">
        <v>810</v>
      </c>
      <c r="D552" t="s">
        <v>1904</v>
      </c>
      <c r="E552" t="s">
        <v>1905</v>
      </c>
      <c r="F552" s="2">
        <v>1202042</v>
      </c>
      <c r="G552" s="2">
        <v>1364999</v>
      </c>
      <c r="H552" s="2">
        <v>1546190</v>
      </c>
      <c r="I552" s="2">
        <v>1739729</v>
      </c>
      <c r="J552" s="2">
        <v>1945655</v>
      </c>
      <c r="K552" s="2">
        <v>2164113</v>
      </c>
      <c r="L552" s="2">
        <v>2383670</v>
      </c>
      <c r="M552" s="2">
        <v>1286963</v>
      </c>
      <c r="N552" s="2">
        <v>1463317</v>
      </c>
      <c r="O552" s="2">
        <v>1659446</v>
      </c>
      <c r="P552" s="2">
        <v>1869015</v>
      </c>
      <c r="Q552" s="2">
        <v>2092113</v>
      </c>
      <c r="R552" s="2">
        <v>2328920</v>
      </c>
      <c r="S552" s="2">
        <v>2567299</v>
      </c>
      <c r="T552" s="2">
        <v>5729643</v>
      </c>
      <c r="U552" s="2">
        <v>6480612</v>
      </c>
      <c r="V552" s="2">
        <v>7315019</v>
      </c>
      <c r="W552" s="2">
        <v>8205065</v>
      </c>
      <c r="X552" s="2">
        <v>9150734</v>
      </c>
      <c r="Y552" s="2">
        <v>10152030</v>
      </c>
      <c r="Z552" s="2">
        <v>11153324</v>
      </c>
      <c r="AA552" s="2">
        <v>34845238375</v>
      </c>
      <c r="AB552" s="2">
        <v>39941088364</v>
      </c>
      <c r="AC552" s="2">
        <v>45617728695</v>
      </c>
      <c r="AD552" s="2">
        <v>51696691523</v>
      </c>
      <c r="AE552" s="2">
        <v>58185441774</v>
      </c>
      <c r="AF552" s="2">
        <v>65097177410</v>
      </c>
      <c r="AG552" s="2">
        <v>72116408005</v>
      </c>
      <c r="AH552" s="1">
        <f>(Table1[[#This Row],[2050_BUILDINGS]]/Table1[[#This Row],[2020_BUILDINGS]])-1</f>
        <v>0.98301723234296312</v>
      </c>
      <c r="AI552" s="1">
        <f>(Table1[[#This Row],[2050_DWELLINGS]]/Table1[[#This Row],[2020_DWELLINGS]])-1</f>
        <v>0.99485066781251685</v>
      </c>
      <c r="AJ552" s="1">
        <f>(Table1[[#This Row],[2050_OCCUPANTS]]/Table1[[#This Row],[2020_OCCUPANTS]])-1</f>
        <v>0.94660016339586961</v>
      </c>
      <c r="AK552" s="1">
        <f>(Table1[[#This Row],[2050_TOTAL_REPL_COST_USD]]/Table1[[#This Row],[2020_TOTAL_REPL_COST_USD]])-1</f>
        <v>1.0696201652832</v>
      </c>
      <c r="AL552"/>
      <c r="AM552"/>
    </row>
    <row r="553" spans="1:39" x14ac:dyDescent="0.2">
      <c r="A553" t="s">
        <v>638</v>
      </c>
      <c r="B553" t="s">
        <v>778</v>
      </c>
      <c r="C553" t="s">
        <v>811</v>
      </c>
      <c r="D553" t="s">
        <v>1906</v>
      </c>
      <c r="E553" t="s">
        <v>1907</v>
      </c>
      <c r="F553" s="2">
        <v>1493735</v>
      </c>
      <c r="G553" s="2">
        <v>1697831</v>
      </c>
      <c r="H553" s="2">
        <v>1924852</v>
      </c>
      <c r="I553" s="2">
        <v>2167365</v>
      </c>
      <c r="J553" s="2">
        <v>2425495</v>
      </c>
      <c r="K553" s="2">
        <v>2699466</v>
      </c>
      <c r="L553" s="2">
        <v>2975136</v>
      </c>
      <c r="M553" s="2">
        <v>1545418</v>
      </c>
      <c r="N553" s="2">
        <v>1757174</v>
      </c>
      <c r="O553" s="2">
        <v>1992711</v>
      </c>
      <c r="P553" s="2">
        <v>2244359</v>
      </c>
      <c r="Q553" s="2">
        <v>2512238</v>
      </c>
      <c r="R553" s="2">
        <v>2796612</v>
      </c>
      <c r="S553" s="2">
        <v>3082862</v>
      </c>
      <c r="T553" s="2">
        <v>6880253</v>
      </c>
      <c r="U553" s="2">
        <v>7782047</v>
      </c>
      <c r="V553" s="2">
        <v>8784022</v>
      </c>
      <c r="W553" s="2">
        <v>9852794</v>
      </c>
      <c r="X553" s="2">
        <v>10988383</v>
      </c>
      <c r="Y553" s="2">
        <v>12190757</v>
      </c>
      <c r="Z553" s="2">
        <v>13393124</v>
      </c>
      <c r="AA553" s="2">
        <v>31287722021</v>
      </c>
      <c r="AB553" s="2">
        <v>35722258906</v>
      </c>
      <c r="AC553" s="2">
        <v>40658727182</v>
      </c>
      <c r="AD553" s="2">
        <v>45939364862</v>
      </c>
      <c r="AE553" s="2">
        <v>51568883332</v>
      </c>
      <c r="AF553" s="2">
        <v>57555612394</v>
      </c>
      <c r="AG553" s="2">
        <v>63610185832</v>
      </c>
      <c r="AH553" s="1">
        <f>(Table1[[#This Row],[2050_BUILDINGS]]/Table1[[#This Row],[2020_BUILDINGS]])-1</f>
        <v>0.9917428459532649</v>
      </c>
      <c r="AI553" s="1">
        <f>(Table1[[#This Row],[2050_DWELLINGS]]/Table1[[#This Row],[2020_DWELLINGS]])-1</f>
        <v>0.99484023092781371</v>
      </c>
      <c r="AJ553" s="1">
        <f>(Table1[[#This Row],[2050_OCCUPANTS]]/Table1[[#This Row],[2020_OCCUPANTS]])-1</f>
        <v>0.94660341705457629</v>
      </c>
      <c r="AK553" s="1">
        <f>(Table1[[#This Row],[2050_TOTAL_REPL_COST_USD]]/Table1[[#This Row],[2020_TOTAL_REPL_COST_USD]])-1</f>
        <v>1.0330718161362302</v>
      </c>
      <c r="AL553"/>
      <c r="AM553"/>
    </row>
    <row r="554" spans="1:39" x14ac:dyDescent="0.2">
      <c r="A554" t="s">
        <v>638</v>
      </c>
      <c r="B554" t="s">
        <v>778</v>
      </c>
      <c r="C554" t="s">
        <v>812</v>
      </c>
      <c r="D554" t="s">
        <v>1908</v>
      </c>
      <c r="E554" t="s">
        <v>1909</v>
      </c>
      <c r="F554" s="2">
        <v>533077</v>
      </c>
      <c r="G554" s="2">
        <v>605547</v>
      </c>
      <c r="H554" s="2">
        <v>686155</v>
      </c>
      <c r="I554" s="2">
        <v>772239</v>
      </c>
      <c r="J554" s="2">
        <v>863865</v>
      </c>
      <c r="K554" s="2">
        <v>961062</v>
      </c>
      <c r="L554" s="2">
        <v>1058805</v>
      </c>
      <c r="M554" s="2">
        <v>563340</v>
      </c>
      <c r="N554" s="2">
        <v>640529</v>
      </c>
      <c r="O554" s="2">
        <v>726393</v>
      </c>
      <c r="P554" s="2">
        <v>818125</v>
      </c>
      <c r="Q554" s="2">
        <v>915784</v>
      </c>
      <c r="R554" s="2">
        <v>1019428</v>
      </c>
      <c r="S554" s="2">
        <v>1123772</v>
      </c>
      <c r="T554" s="2">
        <v>2508019</v>
      </c>
      <c r="U554" s="2">
        <v>2836738</v>
      </c>
      <c r="V554" s="2">
        <v>3201978</v>
      </c>
      <c r="W554" s="2">
        <v>3591582</v>
      </c>
      <c r="X554" s="2">
        <v>4005522</v>
      </c>
      <c r="Y554" s="2">
        <v>4443820</v>
      </c>
      <c r="Z554" s="2">
        <v>4882108</v>
      </c>
      <c r="AA554" s="2">
        <v>13687116310</v>
      </c>
      <c r="AB554" s="2">
        <v>15672766070</v>
      </c>
      <c r="AC554" s="2">
        <v>17884331510</v>
      </c>
      <c r="AD554" s="2">
        <v>20251992572</v>
      </c>
      <c r="AE554" s="2">
        <v>22778455774</v>
      </c>
      <c r="AF554" s="2">
        <v>25468506216</v>
      </c>
      <c r="AG554" s="2">
        <v>28197530376</v>
      </c>
      <c r="AH554" s="1">
        <f>(Table1[[#This Row],[2050_BUILDINGS]]/Table1[[#This Row],[2020_BUILDINGS]])-1</f>
        <v>0.98621399910331897</v>
      </c>
      <c r="AI554" s="1">
        <f>(Table1[[#This Row],[2050_DWELLINGS]]/Table1[[#This Row],[2020_DWELLINGS]])-1</f>
        <v>0.9948379309120603</v>
      </c>
      <c r="AJ554" s="1">
        <f>(Table1[[#This Row],[2050_OCCUPANTS]]/Table1[[#This Row],[2020_OCCUPANTS]])-1</f>
        <v>0.94659928812341532</v>
      </c>
      <c r="AK554" s="1">
        <f>(Table1[[#This Row],[2050_TOTAL_REPL_COST_USD]]/Table1[[#This Row],[2020_TOTAL_REPL_COST_USD]])-1</f>
        <v>1.0601512939141524</v>
      </c>
      <c r="AL554"/>
      <c r="AM554"/>
    </row>
    <row r="555" spans="1:39" x14ac:dyDescent="0.2">
      <c r="A555" t="s">
        <v>638</v>
      </c>
      <c r="B555" t="s">
        <v>778</v>
      </c>
      <c r="C555" t="s">
        <v>813</v>
      </c>
      <c r="D555" t="s">
        <v>1910</v>
      </c>
      <c r="E555" t="s">
        <v>1911</v>
      </c>
      <c r="F555" s="2">
        <v>1284673</v>
      </c>
      <c r="G555" s="2">
        <v>1459840</v>
      </c>
      <c r="H555" s="2">
        <v>1654668</v>
      </c>
      <c r="I555" s="2">
        <v>1862786</v>
      </c>
      <c r="J555" s="2">
        <v>2084294</v>
      </c>
      <c r="K555" s="2">
        <v>2319371</v>
      </c>
      <c r="L555" s="2">
        <v>2555823</v>
      </c>
      <c r="M555" s="2">
        <v>1340443</v>
      </c>
      <c r="N555" s="2">
        <v>1524096</v>
      </c>
      <c r="O555" s="2">
        <v>1728388</v>
      </c>
      <c r="P555" s="2">
        <v>1946649</v>
      </c>
      <c r="Q555" s="2">
        <v>2179008</v>
      </c>
      <c r="R555" s="2">
        <v>2425670</v>
      </c>
      <c r="S555" s="2">
        <v>2673939</v>
      </c>
      <c r="T555" s="2">
        <v>5967643</v>
      </c>
      <c r="U555" s="2">
        <v>6749808</v>
      </c>
      <c r="V555" s="2">
        <v>7618886</v>
      </c>
      <c r="W555" s="2">
        <v>8545892</v>
      </c>
      <c r="X555" s="2">
        <v>9530845</v>
      </c>
      <c r="Y555" s="2">
        <v>10573734</v>
      </c>
      <c r="Z555" s="2">
        <v>11616624</v>
      </c>
      <c r="AA555" s="2">
        <v>29529895207</v>
      </c>
      <c r="AB555" s="2">
        <v>33753253337</v>
      </c>
      <c r="AC555" s="2">
        <v>38455608563</v>
      </c>
      <c r="AD555" s="2">
        <v>43487393487</v>
      </c>
      <c r="AE555" s="2">
        <v>48853590823</v>
      </c>
      <c r="AF555" s="2">
        <v>54563009960</v>
      </c>
      <c r="AG555" s="2">
        <v>60344180056</v>
      </c>
      <c r="AH555" s="1">
        <f>(Table1[[#This Row],[2050_BUILDINGS]]/Table1[[#This Row],[2020_BUILDINGS]])-1</f>
        <v>0.98947358588527967</v>
      </c>
      <c r="AI555" s="1">
        <f>(Table1[[#This Row],[2050_DWELLINGS]]/Table1[[#This Row],[2020_DWELLINGS]])-1</f>
        <v>0.99481738499883998</v>
      </c>
      <c r="AJ555" s="1">
        <f>(Table1[[#This Row],[2050_OCCUPANTS]]/Table1[[#This Row],[2020_OCCUPANTS]])-1</f>
        <v>0.94660169852653708</v>
      </c>
      <c r="AK555" s="1">
        <f>(Table1[[#This Row],[2050_TOTAL_REPL_COST_USD]]/Table1[[#This Row],[2020_TOTAL_REPL_COST_USD]])-1</f>
        <v>1.0434945546876015</v>
      </c>
      <c r="AL555"/>
      <c r="AM555"/>
    </row>
    <row r="556" spans="1:39" x14ac:dyDescent="0.2">
      <c r="A556" t="s">
        <v>638</v>
      </c>
      <c r="B556" t="s">
        <v>778</v>
      </c>
      <c r="C556" t="s">
        <v>814</v>
      </c>
      <c r="D556" t="s">
        <v>1912</v>
      </c>
      <c r="E556" t="s">
        <v>1913</v>
      </c>
      <c r="F556" s="2">
        <v>1370805</v>
      </c>
      <c r="G556" s="2">
        <v>1557948</v>
      </c>
      <c r="H556" s="2">
        <v>1766080</v>
      </c>
      <c r="I556" s="2">
        <v>1988439</v>
      </c>
      <c r="J556" s="2">
        <v>2225118</v>
      </c>
      <c r="K556" s="2">
        <v>2476295</v>
      </c>
      <c r="L556" s="2">
        <v>2728987</v>
      </c>
      <c r="M556" s="2">
        <v>1423519</v>
      </c>
      <c r="N556" s="2">
        <v>1618576</v>
      </c>
      <c r="O556" s="2">
        <v>1835524</v>
      </c>
      <c r="P556" s="2">
        <v>2067340</v>
      </c>
      <c r="Q556" s="2">
        <v>2314096</v>
      </c>
      <c r="R556" s="2">
        <v>2576047</v>
      </c>
      <c r="S556" s="2">
        <v>2839705</v>
      </c>
      <c r="T556" s="2">
        <v>6337605</v>
      </c>
      <c r="U556" s="2">
        <v>7168255</v>
      </c>
      <c r="V556" s="2">
        <v>8091208</v>
      </c>
      <c r="W556" s="2">
        <v>9075694</v>
      </c>
      <c r="X556" s="2">
        <v>10121703</v>
      </c>
      <c r="Y556" s="2">
        <v>11229242</v>
      </c>
      <c r="Z556" s="2">
        <v>12336784</v>
      </c>
      <c r="AA556" s="2">
        <v>29602003711</v>
      </c>
      <c r="AB556" s="2">
        <v>33816265742</v>
      </c>
      <c r="AC556" s="2">
        <v>38508002626</v>
      </c>
      <c r="AD556" s="2">
        <v>43527623671</v>
      </c>
      <c r="AE556" s="2">
        <v>48879849751</v>
      </c>
      <c r="AF556" s="2">
        <v>54573027314</v>
      </c>
      <c r="AG556" s="2">
        <v>60334185235</v>
      </c>
      <c r="AH556" s="1">
        <f>(Table1[[#This Row],[2050_BUILDINGS]]/Table1[[#This Row],[2020_BUILDINGS]])-1</f>
        <v>0.99079154219600896</v>
      </c>
      <c r="AI556" s="1">
        <f>(Table1[[#This Row],[2050_DWELLINGS]]/Table1[[#This Row],[2020_DWELLINGS]])-1</f>
        <v>0.99484868133126425</v>
      </c>
      <c r="AJ556" s="1">
        <f>(Table1[[#This Row],[2050_OCCUPANTS]]/Table1[[#This Row],[2020_OCCUPANTS]])-1</f>
        <v>0.94660033245997499</v>
      </c>
      <c r="AK556" s="1">
        <f>(Table1[[#This Row],[2050_TOTAL_REPL_COST_USD]]/Table1[[#This Row],[2020_TOTAL_REPL_COST_USD]])-1</f>
        <v>1.0381790984162342</v>
      </c>
      <c r="AL556"/>
      <c r="AM556"/>
    </row>
    <row r="557" spans="1:39" x14ac:dyDescent="0.2">
      <c r="A557" t="s">
        <v>638</v>
      </c>
      <c r="B557" t="s">
        <v>778</v>
      </c>
      <c r="C557" t="s">
        <v>815</v>
      </c>
      <c r="D557" t="s">
        <v>1914</v>
      </c>
      <c r="E557" t="s">
        <v>1915</v>
      </c>
      <c r="F557" s="2">
        <v>781892</v>
      </c>
      <c r="G557" s="2">
        <v>888201</v>
      </c>
      <c r="H557" s="2">
        <v>1006396</v>
      </c>
      <c r="I557" s="2">
        <v>1132651</v>
      </c>
      <c r="J557" s="2">
        <v>1266994</v>
      </c>
      <c r="K557" s="2">
        <v>1409542</v>
      </c>
      <c r="L557" s="2">
        <v>1552881</v>
      </c>
      <c r="M557" s="2">
        <v>826996</v>
      </c>
      <c r="N557" s="2">
        <v>940319</v>
      </c>
      <c r="O557" s="2">
        <v>1066368</v>
      </c>
      <c r="P557" s="2">
        <v>1201044</v>
      </c>
      <c r="Q557" s="2">
        <v>1344387</v>
      </c>
      <c r="R557" s="2">
        <v>1496556</v>
      </c>
      <c r="S557" s="2">
        <v>1649739</v>
      </c>
      <c r="T557" s="2">
        <v>3681846</v>
      </c>
      <c r="U557" s="2">
        <v>4164418</v>
      </c>
      <c r="V557" s="2">
        <v>4700613</v>
      </c>
      <c r="W557" s="2">
        <v>5272549</v>
      </c>
      <c r="X557" s="2">
        <v>5880228</v>
      </c>
      <c r="Y557" s="2">
        <v>6523660</v>
      </c>
      <c r="Z557" s="2">
        <v>7167090</v>
      </c>
      <c r="AA557" s="2">
        <v>20417995616</v>
      </c>
      <c r="AB557" s="2">
        <v>23377729770</v>
      </c>
      <c r="AC557" s="2">
        <v>26674145594</v>
      </c>
      <c r="AD557" s="2">
        <v>30203129987</v>
      </c>
      <c r="AE557" s="2">
        <v>33968686660</v>
      </c>
      <c r="AF557" s="2">
        <v>37977894107</v>
      </c>
      <c r="AG557" s="2">
        <v>42044754634</v>
      </c>
      <c r="AH557" s="1">
        <f>(Table1[[#This Row],[2050_BUILDINGS]]/Table1[[#This Row],[2020_BUILDINGS]])-1</f>
        <v>0.98605561893458438</v>
      </c>
      <c r="AI557" s="1">
        <f>(Table1[[#This Row],[2050_DWELLINGS]]/Table1[[#This Row],[2020_DWELLINGS]])-1</f>
        <v>0.99485729072450169</v>
      </c>
      <c r="AJ557" s="1">
        <f>(Table1[[#This Row],[2050_OCCUPANTS]]/Table1[[#This Row],[2020_OCCUPANTS]])-1</f>
        <v>0.94660232937499278</v>
      </c>
      <c r="AK557" s="1">
        <f>(Table1[[#This Row],[2050_TOTAL_REPL_COST_USD]]/Table1[[#This Row],[2020_TOTAL_REPL_COST_USD]])-1</f>
        <v>1.0592008845889254</v>
      </c>
      <c r="AL557"/>
      <c r="AM557"/>
    </row>
    <row r="558" spans="1:39" x14ac:dyDescent="0.2">
      <c r="A558" t="s">
        <v>145</v>
      </c>
      <c r="B558" t="s">
        <v>258</v>
      </c>
      <c r="C558" t="s">
        <v>259</v>
      </c>
      <c r="D558" t="s">
        <v>1916</v>
      </c>
      <c r="E558" t="s">
        <v>1917</v>
      </c>
      <c r="F558" s="2">
        <v>895839</v>
      </c>
      <c r="G558" s="2">
        <v>1005504</v>
      </c>
      <c r="H558" s="2">
        <v>1114711</v>
      </c>
      <c r="I558" s="2">
        <v>1230131</v>
      </c>
      <c r="J558" s="2">
        <v>1344784</v>
      </c>
      <c r="K558" s="2">
        <v>1465515</v>
      </c>
      <c r="L558" s="2">
        <v>1572013</v>
      </c>
      <c r="M558" s="2">
        <v>930836</v>
      </c>
      <c r="N558" s="2">
        <v>1044912</v>
      </c>
      <c r="O558" s="2">
        <v>1158618</v>
      </c>
      <c r="P558" s="2">
        <v>1278946</v>
      </c>
      <c r="Q558" s="2">
        <v>1398647</v>
      </c>
      <c r="R558" s="2">
        <v>1524834</v>
      </c>
      <c r="S558" s="2">
        <v>1636342</v>
      </c>
      <c r="T558" s="2">
        <v>3638766</v>
      </c>
      <c r="U558" s="2">
        <v>4086608</v>
      </c>
      <c r="V558" s="2">
        <v>4534460</v>
      </c>
      <c r="W558" s="2">
        <v>5010294</v>
      </c>
      <c r="X558" s="2">
        <v>5486137</v>
      </c>
      <c r="Y558" s="2">
        <v>5989966</v>
      </c>
      <c r="Z558" s="2">
        <v>6437818</v>
      </c>
      <c r="AA558" s="2">
        <v>15236134159</v>
      </c>
      <c r="AB558" s="2">
        <v>17125329904</v>
      </c>
      <c r="AC558" s="2">
        <v>19024483476</v>
      </c>
      <c r="AD558" s="2">
        <v>21057062079</v>
      </c>
      <c r="AE558" s="2">
        <v>23106939193</v>
      </c>
      <c r="AF558" s="2">
        <v>25292752076</v>
      </c>
      <c r="AG558" s="2">
        <v>27254759045</v>
      </c>
      <c r="AH558" s="1">
        <f>(Table1[[#This Row],[2050_BUILDINGS]]/Table1[[#This Row],[2020_BUILDINGS]])-1</f>
        <v>0.75479410920935575</v>
      </c>
      <c r="AI558" s="1">
        <f>(Table1[[#This Row],[2050_DWELLINGS]]/Table1[[#This Row],[2020_DWELLINGS]])-1</f>
        <v>0.75792728257179576</v>
      </c>
      <c r="AJ558" s="1">
        <f>(Table1[[#This Row],[2050_OCCUPANTS]]/Table1[[#This Row],[2020_OCCUPANTS]])-1</f>
        <v>0.76923110746885071</v>
      </c>
      <c r="AK558" s="1">
        <f>(Table1[[#This Row],[2050_TOTAL_REPL_COST_USD]]/Table1[[#This Row],[2020_TOTAL_REPL_COST_USD]])-1</f>
        <v>0.78882377646304636</v>
      </c>
      <c r="AL558"/>
      <c r="AM558"/>
    </row>
    <row r="559" spans="1:39" x14ac:dyDescent="0.2">
      <c r="A559" t="s">
        <v>145</v>
      </c>
      <c r="B559" t="s">
        <v>258</v>
      </c>
      <c r="C559" t="s">
        <v>260</v>
      </c>
      <c r="D559" t="s">
        <v>1918</v>
      </c>
      <c r="E559" t="s">
        <v>1919</v>
      </c>
      <c r="F559" s="2">
        <v>744473</v>
      </c>
      <c r="G559" s="2">
        <v>835551</v>
      </c>
      <c r="H559" s="2">
        <v>926243</v>
      </c>
      <c r="I559" s="2">
        <v>1022019</v>
      </c>
      <c r="J559" s="2">
        <v>1117121</v>
      </c>
      <c r="K559" s="2">
        <v>1217213</v>
      </c>
      <c r="L559" s="2">
        <v>1305418</v>
      </c>
      <c r="M559" s="2">
        <v>773896</v>
      </c>
      <c r="N559" s="2">
        <v>868734</v>
      </c>
      <c r="O559" s="2">
        <v>963273</v>
      </c>
      <c r="P559" s="2">
        <v>1063309</v>
      </c>
      <c r="Q559" s="2">
        <v>1162822</v>
      </c>
      <c r="R559" s="2">
        <v>1267756</v>
      </c>
      <c r="S559" s="2">
        <v>1360446</v>
      </c>
      <c r="T559" s="2">
        <v>3025254</v>
      </c>
      <c r="U559" s="2">
        <v>3397595</v>
      </c>
      <c r="V559" s="2">
        <v>3769940</v>
      </c>
      <c r="W559" s="2">
        <v>4165548</v>
      </c>
      <c r="X559" s="2">
        <v>4561161</v>
      </c>
      <c r="Y559" s="2">
        <v>4980040</v>
      </c>
      <c r="Z559" s="2">
        <v>5352377</v>
      </c>
      <c r="AA559" s="2">
        <v>12729738926</v>
      </c>
      <c r="AB559" s="2">
        <v>14314671616</v>
      </c>
      <c r="AC559" s="2">
        <v>15912565521</v>
      </c>
      <c r="AD559" s="2">
        <v>17629497905</v>
      </c>
      <c r="AE559" s="2">
        <v>19368946280</v>
      </c>
      <c r="AF559" s="2">
        <v>21230701113</v>
      </c>
      <c r="AG559" s="2">
        <v>22910405901</v>
      </c>
      <c r="AH559" s="1">
        <f>(Table1[[#This Row],[2050_BUILDINGS]]/Table1[[#This Row],[2020_BUILDINGS]])-1</f>
        <v>0.75347930683852882</v>
      </c>
      <c r="AI559" s="1">
        <f>(Table1[[#This Row],[2050_DWELLINGS]]/Table1[[#This Row],[2020_DWELLINGS]])-1</f>
        <v>0.75791837662941797</v>
      </c>
      <c r="AJ559" s="1">
        <f>(Table1[[#This Row],[2050_OCCUPANTS]]/Table1[[#This Row],[2020_OCCUPANTS]])-1</f>
        <v>0.76923226942266676</v>
      </c>
      <c r="AK559" s="1">
        <f>(Table1[[#This Row],[2050_TOTAL_REPL_COST_USD]]/Table1[[#This Row],[2020_TOTAL_REPL_COST_USD]])-1</f>
        <v>0.79975457738621647</v>
      </c>
      <c r="AL559"/>
      <c r="AM559"/>
    </row>
    <row r="560" spans="1:39" x14ac:dyDescent="0.2">
      <c r="A560" t="s">
        <v>145</v>
      </c>
      <c r="B560" t="s">
        <v>258</v>
      </c>
      <c r="C560" t="s">
        <v>261</v>
      </c>
      <c r="D560" t="s">
        <v>1920</v>
      </c>
      <c r="E560" t="s">
        <v>1921</v>
      </c>
      <c r="F560" s="2">
        <v>683368</v>
      </c>
      <c r="G560" s="2">
        <v>767035</v>
      </c>
      <c r="H560" s="2">
        <v>850385</v>
      </c>
      <c r="I560" s="2">
        <v>938490</v>
      </c>
      <c r="J560" s="2">
        <v>1026042</v>
      </c>
      <c r="K560" s="2">
        <v>1118259</v>
      </c>
      <c r="L560" s="2">
        <v>1199633</v>
      </c>
      <c r="M560" s="2">
        <v>718570</v>
      </c>
      <c r="N560" s="2">
        <v>806634</v>
      </c>
      <c r="O560" s="2">
        <v>894417</v>
      </c>
      <c r="P560" s="2">
        <v>987290</v>
      </c>
      <c r="Q560" s="2">
        <v>1079694</v>
      </c>
      <c r="R560" s="2">
        <v>1177119</v>
      </c>
      <c r="S560" s="2">
        <v>1263192</v>
      </c>
      <c r="T560" s="2">
        <v>2808989</v>
      </c>
      <c r="U560" s="2">
        <v>3154714</v>
      </c>
      <c r="V560" s="2">
        <v>3500435</v>
      </c>
      <c r="W560" s="2">
        <v>3867763</v>
      </c>
      <c r="X560" s="2">
        <v>4235091</v>
      </c>
      <c r="Y560" s="2">
        <v>4624028</v>
      </c>
      <c r="Z560" s="2">
        <v>4969747</v>
      </c>
      <c r="AA560" s="2">
        <v>12924173805</v>
      </c>
      <c r="AB560" s="2">
        <v>14521873545</v>
      </c>
      <c r="AC560" s="2">
        <v>16124582511</v>
      </c>
      <c r="AD560" s="2">
        <v>17834869610</v>
      </c>
      <c r="AE560" s="2">
        <v>19553858622</v>
      </c>
      <c r="AF560" s="2">
        <v>21381688799</v>
      </c>
      <c r="AG560" s="2">
        <v>23016015846</v>
      </c>
      <c r="AH560" s="1">
        <f>(Table1[[#This Row],[2050_BUILDINGS]]/Table1[[#This Row],[2020_BUILDINGS]])-1</f>
        <v>0.7554714297421008</v>
      </c>
      <c r="AI560" s="1">
        <f>(Table1[[#This Row],[2050_DWELLINGS]]/Table1[[#This Row],[2020_DWELLINGS]])-1</f>
        <v>0.75792476724605806</v>
      </c>
      <c r="AJ560" s="1">
        <f>(Table1[[#This Row],[2050_OCCUPANTS]]/Table1[[#This Row],[2020_OCCUPANTS]])-1</f>
        <v>0.76922978338469816</v>
      </c>
      <c r="AK560" s="1">
        <f>(Table1[[#This Row],[2050_TOTAL_REPL_COST_USD]]/Table1[[#This Row],[2020_TOTAL_REPL_COST_USD]])-1</f>
        <v>0.78085007159960584</v>
      </c>
      <c r="AL560"/>
      <c r="AM560"/>
    </row>
    <row r="561" spans="1:39" x14ac:dyDescent="0.2">
      <c r="A561" t="s">
        <v>145</v>
      </c>
      <c r="B561" t="s">
        <v>258</v>
      </c>
      <c r="C561" t="s">
        <v>262</v>
      </c>
      <c r="D561" t="s">
        <v>1922</v>
      </c>
      <c r="E561" t="s">
        <v>1923</v>
      </c>
      <c r="F561" s="2">
        <v>399143</v>
      </c>
      <c r="G561" s="2">
        <v>447952</v>
      </c>
      <c r="H561" s="2">
        <v>496543</v>
      </c>
      <c r="I561" s="2">
        <v>547837</v>
      </c>
      <c r="J561" s="2">
        <v>598743</v>
      </c>
      <c r="K561" s="2">
        <v>652304</v>
      </c>
      <c r="L561" s="2">
        <v>699492</v>
      </c>
      <c r="M561" s="2">
        <v>413403</v>
      </c>
      <c r="N561" s="2">
        <v>464064</v>
      </c>
      <c r="O561" s="2">
        <v>514567</v>
      </c>
      <c r="P561" s="2">
        <v>568001</v>
      </c>
      <c r="Q561" s="2">
        <v>621165</v>
      </c>
      <c r="R561" s="2">
        <v>677207</v>
      </c>
      <c r="S561" s="2">
        <v>726736</v>
      </c>
      <c r="T561" s="2">
        <v>1616058</v>
      </c>
      <c r="U561" s="2">
        <v>1814957</v>
      </c>
      <c r="V561" s="2">
        <v>2013852</v>
      </c>
      <c r="W561" s="2">
        <v>2225183</v>
      </c>
      <c r="X561" s="2">
        <v>2436515</v>
      </c>
      <c r="Y561" s="2">
        <v>2660274</v>
      </c>
      <c r="Z561" s="2">
        <v>2859180</v>
      </c>
      <c r="AA561" s="2">
        <v>6597145832</v>
      </c>
      <c r="AB561" s="2">
        <v>7421255451</v>
      </c>
      <c r="AC561" s="2">
        <v>8254022151</v>
      </c>
      <c r="AD561" s="2">
        <v>9151640870</v>
      </c>
      <c r="AE561" s="2">
        <v>10064298499</v>
      </c>
      <c r="AF561" s="2">
        <v>11043990930</v>
      </c>
      <c r="AG561" s="2">
        <v>11931400833</v>
      </c>
      <c r="AH561" s="1">
        <f>(Table1[[#This Row],[2050_BUILDINGS]]/Table1[[#This Row],[2020_BUILDINGS]])-1</f>
        <v>0.75248469846646437</v>
      </c>
      <c r="AI561" s="1">
        <f>(Table1[[#This Row],[2050_DWELLINGS]]/Table1[[#This Row],[2020_DWELLINGS]])-1</f>
        <v>0.75793596079370484</v>
      </c>
      <c r="AJ561" s="1">
        <f>(Table1[[#This Row],[2050_OCCUPANTS]]/Table1[[#This Row],[2020_OCCUPANTS]])-1</f>
        <v>0.76923105482600262</v>
      </c>
      <c r="AK561" s="1">
        <f>(Table1[[#This Row],[2050_TOTAL_REPL_COST_USD]]/Table1[[#This Row],[2020_TOTAL_REPL_COST_USD]])-1</f>
        <v>0.80857012060060218</v>
      </c>
      <c r="AL561"/>
      <c r="AM561"/>
    </row>
    <row r="562" spans="1:39" x14ac:dyDescent="0.2">
      <c r="A562" t="s">
        <v>145</v>
      </c>
      <c r="B562" t="s">
        <v>258</v>
      </c>
      <c r="C562" t="s">
        <v>263</v>
      </c>
      <c r="D562" t="s">
        <v>1924</v>
      </c>
      <c r="E562" t="s">
        <v>1925</v>
      </c>
      <c r="F562" s="2">
        <v>453845</v>
      </c>
      <c r="G562" s="2">
        <v>509389</v>
      </c>
      <c r="H562" s="2">
        <v>564739</v>
      </c>
      <c r="I562" s="2">
        <v>623234</v>
      </c>
      <c r="J562" s="2">
        <v>681344</v>
      </c>
      <c r="K562" s="2">
        <v>742538</v>
      </c>
      <c r="L562" s="2">
        <v>796537</v>
      </c>
      <c r="M562" s="2">
        <v>473908</v>
      </c>
      <c r="N562" s="2">
        <v>531967</v>
      </c>
      <c r="O562" s="2">
        <v>589874</v>
      </c>
      <c r="P562" s="2">
        <v>651127</v>
      </c>
      <c r="Q562" s="2">
        <v>712065</v>
      </c>
      <c r="R562" s="2">
        <v>776302</v>
      </c>
      <c r="S562" s="2">
        <v>833080</v>
      </c>
      <c r="T562" s="2">
        <v>1852542</v>
      </c>
      <c r="U562" s="2">
        <v>2080551</v>
      </c>
      <c r="V562" s="2">
        <v>2308552</v>
      </c>
      <c r="W562" s="2">
        <v>2550812</v>
      </c>
      <c r="X562" s="2">
        <v>2793073</v>
      </c>
      <c r="Y562" s="2">
        <v>3049574</v>
      </c>
      <c r="Z562" s="2">
        <v>3277578</v>
      </c>
      <c r="AA562" s="2">
        <v>8046516775</v>
      </c>
      <c r="AB562" s="2">
        <v>9043503477</v>
      </c>
      <c r="AC562" s="2">
        <v>10045224408</v>
      </c>
      <c r="AD562" s="2">
        <v>11116555024</v>
      </c>
      <c r="AE562" s="2">
        <v>12196109902</v>
      </c>
      <c r="AF562" s="2">
        <v>13346468117</v>
      </c>
      <c r="AG562" s="2">
        <v>14378071503</v>
      </c>
      <c r="AH562" s="1">
        <f>(Table1[[#This Row],[2050_BUILDINGS]]/Table1[[#This Row],[2020_BUILDINGS]])-1</f>
        <v>0.75508598750674794</v>
      </c>
      <c r="AI562" s="1">
        <f>(Table1[[#This Row],[2050_DWELLINGS]]/Table1[[#This Row],[2020_DWELLINGS]])-1</f>
        <v>0.7578939372198823</v>
      </c>
      <c r="AJ562" s="1">
        <f>(Table1[[#This Row],[2050_OCCUPANTS]]/Table1[[#This Row],[2020_OCCUPANTS]])-1</f>
        <v>0.76923276233413329</v>
      </c>
      <c r="AK562" s="1">
        <f>(Table1[[#This Row],[2050_TOTAL_REPL_COST_USD]]/Table1[[#This Row],[2020_TOTAL_REPL_COST_USD]])-1</f>
        <v>0.78686901488501526</v>
      </c>
      <c r="AL562"/>
      <c r="AM562"/>
    </row>
    <row r="563" spans="1:39" x14ac:dyDescent="0.2">
      <c r="A563" t="s">
        <v>145</v>
      </c>
      <c r="B563" t="s">
        <v>264</v>
      </c>
      <c r="C563" t="s">
        <v>265</v>
      </c>
      <c r="D563" t="s">
        <v>1926</v>
      </c>
      <c r="E563" t="s">
        <v>1927</v>
      </c>
      <c r="F563" s="2">
        <v>797566</v>
      </c>
      <c r="G563" s="2">
        <v>900085</v>
      </c>
      <c r="H563" s="2">
        <v>1008386</v>
      </c>
      <c r="I563" s="2">
        <v>1122549</v>
      </c>
      <c r="J563" s="2">
        <v>1240642</v>
      </c>
      <c r="K563" s="2">
        <v>1362661</v>
      </c>
      <c r="L563" s="2">
        <v>1486771</v>
      </c>
      <c r="M563" s="2">
        <v>839611</v>
      </c>
      <c r="N563" s="2">
        <v>947966</v>
      </c>
      <c r="O563" s="2">
        <v>1062670</v>
      </c>
      <c r="P563" s="2">
        <v>1183859</v>
      </c>
      <c r="Q563" s="2">
        <v>1309392</v>
      </c>
      <c r="R563" s="2">
        <v>1439311</v>
      </c>
      <c r="S563" s="2">
        <v>1571631</v>
      </c>
      <c r="T563" s="2">
        <v>4707698</v>
      </c>
      <c r="U563" s="2">
        <v>5309600</v>
      </c>
      <c r="V563" s="2">
        <v>5943744</v>
      </c>
      <c r="W563" s="2">
        <v>6610129</v>
      </c>
      <c r="X563" s="2">
        <v>7298013</v>
      </c>
      <c r="Y563" s="2">
        <v>8007392</v>
      </c>
      <c r="Z563" s="2">
        <v>8727520</v>
      </c>
      <c r="AA563" s="2">
        <v>12775603696</v>
      </c>
      <c r="AB563" s="2">
        <v>14488939418</v>
      </c>
      <c r="AC563" s="2">
        <v>16337124674</v>
      </c>
      <c r="AD563" s="2">
        <v>18331118776</v>
      </c>
      <c r="AE563" s="2">
        <v>20423769202</v>
      </c>
      <c r="AF563" s="2">
        <v>22618345860</v>
      </c>
      <c r="AG563" s="2">
        <v>24880656644</v>
      </c>
      <c r="AH563" s="1">
        <f>(Table1[[#This Row],[2050_BUILDINGS]]/Table1[[#This Row],[2020_BUILDINGS]])-1</f>
        <v>0.86413538189942907</v>
      </c>
      <c r="AI563" s="1">
        <f>(Table1[[#This Row],[2050_DWELLINGS]]/Table1[[#This Row],[2020_DWELLINGS]])-1</f>
        <v>0.8718561333760515</v>
      </c>
      <c r="AJ563" s="1">
        <f>(Table1[[#This Row],[2050_OCCUPANTS]]/Table1[[#This Row],[2020_OCCUPANTS]])-1</f>
        <v>0.85388272569735779</v>
      </c>
      <c r="AK563" s="1">
        <f>(Table1[[#This Row],[2050_TOTAL_REPL_COST_USD]]/Table1[[#This Row],[2020_TOTAL_REPL_COST_USD]])-1</f>
        <v>0.94751318497693005</v>
      </c>
      <c r="AL563"/>
      <c r="AM563"/>
    </row>
    <row r="564" spans="1:39" x14ac:dyDescent="0.2">
      <c r="A564" t="s">
        <v>145</v>
      </c>
      <c r="B564" t="s">
        <v>264</v>
      </c>
      <c r="C564" t="s">
        <v>266</v>
      </c>
      <c r="D564" t="s">
        <v>1928</v>
      </c>
      <c r="E564" t="s">
        <v>1929</v>
      </c>
      <c r="F564" s="2">
        <v>95007</v>
      </c>
      <c r="G564" s="2">
        <v>107206</v>
      </c>
      <c r="H564" s="2">
        <v>120111</v>
      </c>
      <c r="I564" s="2">
        <v>133708</v>
      </c>
      <c r="J564" s="2">
        <v>147780</v>
      </c>
      <c r="K564" s="2">
        <v>162318</v>
      </c>
      <c r="L564" s="2">
        <v>177091</v>
      </c>
      <c r="M564" s="2">
        <v>100019</v>
      </c>
      <c r="N564" s="2">
        <v>112925</v>
      </c>
      <c r="O564" s="2">
        <v>126580</v>
      </c>
      <c r="P564" s="2">
        <v>141008</v>
      </c>
      <c r="Q564" s="2">
        <v>155970</v>
      </c>
      <c r="R564" s="2">
        <v>171453</v>
      </c>
      <c r="S564" s="2">
        <v>187201</v>
      </c>
      <c r="T564" s="2">
        <v>560784</v>
      </c>
      <c r="U564" s="2">
        <v>632484</v>
      </c>
      <c r="V564" s="2">
        <v>708023</v>
      </c>
      <c r="W564" s="2">
        <v>787402</v>
      </c>
      <c r="X564" s="2">
        <v>869347</v>
      </c>
      <c r="Y564" s="2">
        <v>953848</v>
      </c>
      <c r="Z564" s="2">
        <v>1039627</v>
      </c>
      <c r="AA564" s="2">
        <v>1521839828</v>
      </c>
      <c r="AB564" s="2">
        <v>1725933702</v>
      </c>
      <c r="AC564" s="2">
        <v>1946090978</v>
      </c>
      <c r="AD564" s="2">
        <v>2183617102</v>
      </c>
      <c r="AE564" s="2">
        <v>2432895238</v>
      </c>
      <c r="AF564" s="2">
        <v>2694314915</v>
      </c>
      <c r="AG564" s="2">
        <v>2963803124</v>
      </c>
      <c r="AH564" s="1">
        <f>(Table1[[#This Row],[2050_BUILDINGS]]/Table1[[#This Row],[2020_BUILDINGS]])-1</f>
        <v>0.86397844369362264</v>
      </c>
      <c r="AI564" s="1">
        <f>(Table1[[#This Row],[2050_DWELLINGS]]/Table1[[#This Row],[2020_DWELLINGS]])-1</f>
        <v>0.87165438566672337</v>
      </c>
      <c r="AJ564" s="1">
        <f>(Table1[[#This Row],[2050_OCCUPANTS]]/Table1[[#This Row],[2020_OCCUPANTS]])-1</f>
        <v>0.85388135182173519</v>
      </c>
      <c r="AK564" s="1">
        <f>(Table1[[#This Row],[2050_TOTAL_REPL_COST_USD]]/Table1[[#This Row],[2020_TOTAL_REPL_COST_USD]])-1</f>
        <v>0.94751318073665236</v>
      </c>
      <c r="AL564"/>
      <c r="AM564"/>
    </row>
    <row r="565" spans="1:39" x14ac:dyDescent="0.2">
      <c r="A565" t="s">
        <v>145</v>
      </c>
      <c r="B565" t="s">
        <v>264</v>
      </c>
      <c r="C565" t="s">
        <v>267</v>
      </c>
      <c r="D565" t="s">
        <v>1930</v>
      </c>
      <c r="E565" t="s">
        <v>1931</v>
      </c>
      <c r="F565" s="2">
        <v>431430</v>
      </c>
      <c r="G565" s="2">
        <v>486890</v>
      </c>
      <c r="H565" s="2">
        <v>545476</v>
      </c>
      <c r="I565" s="2">
        <v>607243</v>
      </c>
      <c r="J565" s="2">
        <v>671112</v>
      </c>
      <c r="K565" s="2">
        <v>737110</v>
      </c>
      <c r="L565" s="2">
        <v>804271</v>
      </c>
      <c r="M565" s="2">
        <v>454179</v>
      </c>
      <c r="N565" s="2">
        <v>512800</v>
      </c>
      <c r="O565" s="2">
        <v>574842</v>
      </c>
      <c r="P565" s="2">
        <v>640404</v>
      </c>
      <c r="Q565" s="2">
        <v>708309</v>
      </c>
      <c r="R565" s="2">
        <v>778580</v>
      </c>
      <c r="S565" s="2">
        <v>850169</v>
      </c>
      <c r="T565" s="2">
        <v>2546597</v>
      </c>
      <c r="U565" s="2">
        <v>2872191</v>
      </c>
      <c r="V565" s="2">
        <v>3215224</v>
      </c>
      <c r="W565" s="2">
        <v>3575703</v>
      </c>
      <c r="X565" s="2">
        <v>3947811</v>
      </c>
      <c r="Y565" s="2">
        <v>4331544</v>
      </c>
      <c r="Z565" s="2">
        <v>4721091</v>
      </c>
      <c r="AA565" s="2">
        <v>6910878463</v>
      </c>
      <c r="AB565" s="2">
        <v>7837696107</v>
      </c>
      <c r="AC565" s="2">
        <v>8837459727</v>
      </c>
      <c r="AD565" s="2">
        <v>9916097656</v>
      </c>
      <c r="AE565" s="2">
        <v>11048103093</v>
      </c>
      <c r="AF565" s="2">
        <v>12235244840</v>
      </c>
      <c r="AG565" s="2">
        <v>13459026922</v>
      </c>
      <c r="AH565" s="1">
        <f>(Table1[[#This Row],[2050_BUILDINGS]]/Table1[[#This Row],[2020_BUILDINGS]])-1</f>
        <v>0.86419813179426552</v>
      </c>
      <c r="AI565" s="1">
        <f>(Table1[[#This Row],[2050_DWELLINGS]]/Table1[[#This Row],[2020_DWELLINGS]])-1</f>
        <v>0.8718809103899563</v>
      </c>
      <c r="AJ565" s="1">
        <f>(Table1[[#This Row],[2050_OCCUPANTS]]/Table1[[#This Row],[2020_OCCUPANTS]])-1</f>
        <v>0.85388225934452922</v>
      </c>
      <c r="AK565" s="1">
        <f>(Table1[[#This Row],[2050_TOTAL_REPL_COST_USD]]/Table1[[#This Row],[2020_TOTAL_REPL_COST_USD]])-1</f>
        <v>0.94751318433076026</v>
      </c>
      <c r="AL565"/>
      <c r="AM565"/>
    </row>
    <row r="566" spans="1:39" x14ac:dyDescent="0.2">
      <c r="A566" t="s">
        <v>145</v>
      </c>
      <c r="B566" t="s">
        <v>264</v>
      </c>
      <c r="C566" t="s">
        <v>268</v>
      </c>
      <c r="D566" t="s">
        <v>1932</v>
      </c>
      <c r="E566" t="s">
        <v>1933</v>
      </c>
      <c r="F566" s="2">
        <v>1283650</v>
      </c>
      <c r="G566" s="2">
        <v>1448655</v>
      </c>
      <c r="H566" s="2">
        <v>1622972</v>
      </c>
      <c r="I566" s="2">
        <v>1806716</v>
      </c>
      <c r="J566" s="2">
        <v>1996768</v>
      </c>
      <c r="K566" s="2">
        <v>2193161</v>
      </c>
      <c r="L566" s="2">
        <v>2392906</v>
      </c>
      <c r="M566" s="2">
        <v>1351324</v>
      </c>
      <c r="N566" s="2">
        <v>1525716</v>
      </c>
      <c r="O566" s="2">
        <v>1710340</v>
      </c>
      <c r="P566" s="2">
        <v>1905386</v>
      </c>
      <c r="Q566" s="2">
        <v>2107420</v>
      </c>
      <c r="R566" s="2">
        <v>2316516</v>
      </c>
      <c r="S566" s="2">
        <v>2529474</v>
      </c>
      <c r="T566" s="2">
        <v>7576910</v>
      </c>
      <c r="U566" s="2">
        <v>8545651</v>
      </c>
      <c r="V566" s="2">
        <v>9566279</v>
      </c>
      <c r="W566" s="2">
        <v>10638811</v>
      </c>
      <c r="X566" s="2">
        <v>11745941</v>
      </c>
      <c r="Y566" s="2">
        <v>12887668</v>
      </c>
      <c r="Z566" s="2">
        <v>14046696</v>
      </c>
      <c r="AA566" s="2">
        <v>20561971991</v>
      </c>
      <c r="AB566" s="2">
        <v>23319537254</v>
      </c>
      <c r="AC566" s="2">
        <v>26294139047</v>
      </c>
      <c r="AD566" s="2">
        <v>29503416011</v>
      </c>
      <c r="AE566" s="2">
        <v>32871477545</v>
      </c>
      <c r="AF566" s="2">
        <v>36403586476</v>
      </c>
      <c r="AG566" s="2">
        <v>40044711542</v>
      </c>
      <c r="AH566" s="1">
        <f>(Table1[[#This Row],[2050_BUILDINGS]]/Table1[[#This Row],[2020_BUILDINGS]])-1</f>
        <v>0.86414209480777471</v>
      </c>
      <c r="AI566" s="1">
        <f>(Table1[[#This Row],[2050_DWELLINGS]]/Table1[[#This Row],[2020_DWELLINGS]])-1</f>
        <v>0.87184864621659952</v>
      </c>
      <c r="AJ566" s="1">
        <f>(Table1[[#This Row],[2050_OCCUPANTS]]/Table1[[#This Row],[2020_OCCUPANTS]])-1</f>
        <v>0.85388185949153406</v>
      </c>
      <c r="AK566" s="1">
        <f>(Table1[[#This Row],[2050_TOTAL_REPL_COST_USD]]/Table1[[#This Row],[2020_TOTAL_REPL_COST_USD]])-1</f>
        <v>0.94751318402377072</v>
      </c>
      <c r="AL566"/>
      <c r="AM566"/>
    </row>
    <row r="567" spans="1:39" x14ac:dyDescent="0.2">
      <c r="A567" t="s">
        <v>145</v>
      </c>
      <c r="B567" t="s">
        <v>264</v>
      </c>
      <c r="C567" t="s">
        <v>269</v>
      </c>
      <c r="D567" t="s">
        <v>1934</v>
      </c>
      <c r="E567" t="s">
        <v>1935</v>
      </c>
      <c r="F567" s="2">
        <v>750501</v>
      </c>
      <c r="G567" s="2">
        <v>846960</v>
      </c>
      <c r="H567" s="2">
        <v>948877</v>
      </c>
      <c r="I567" s="2">
        <v>1056304</v>
      </c>
      <c r="J567" s="2">
        <v>1167415</v>
      </c>
      <c r="K567" s="2">
        <v>1282251</v>
      </c>
      <c r="L567" s="2">
        <v>1399025</v>
      </c>
      <c r="M567" s="2">
        <v>790071</v>
      </c>
      <c r="N567" s="2">
        <v>892022</v>
      </c>
      <c r="O567" s="2">
        <v>999953</v>
      </c>
      <c r="P567" s="2">
        <v>1113996</v>
      </c>
      <c r="Q567" s="2">
        <v>1232112</v>
      </c>
      <c r="R567" s="2">
        <v>1354368</v>
      </c>
      <c r="S567" s="2">
        <v>1478868</v>
      </c>
      <c r="T567" s="2">
        <v>4429876</v>
      </c>
      <c r="U567" s="2">
        <v>4996250</v>
      </c>
      <c r="V567" s="2">
        <v>5592973</v>
      </c>
      <c r="W567" s="2">
        <v>6220028</v>
      </c>
      <c r="X567" s="2">
        <v>6867319</v>
      </c>
      <c r="Y567" s="2">
        <v>7534832</v>
      </c>
      <c r="Z567" s="2">
        <v>8212462</v>
      </c>
      <c r="AA567" s="2">
        <v>12021648580</v>
      </c>
      <c r="AB567" s="2">
        <v>13633871409</v>
      </c>
      <c r="AC567" s="2">
        <v>15372985616</v>
      </c>
      <c r="AD567" s="2">
        <v>17249303687</v>
      </c>
      <c r="AE567" s="2">
        <v>19218455884</v>
      </c>
      <c r="AF567" s="2">
        <v>21283519111</v>
      </c>
      <c r="AG567" s="2">
        <v>23412319111</v>
      </c>
      <c r="AH567" s="1">
        <f>(Table1[[#This Row],[2050_BUILDINGS]]/Table1[[#This Row],[2020_BUILDINGS]])-1</f>
        <v>0.86412143354905591</v>
      </c>
      <c r="AI567" s="1">
        <f>(Table1[[#This Row],[2050_DWELLINGS]]/Table1[[#This Row],[2020_DWELLINGS]])-1</f>
        <v>0.87181658357286884</v>
      </c>
      <c r="AJ567" s="1">
        <f>(Table1[[#This Row],[2050_OCCUPANTS]]/Table1[[#This Row],[2020_OCCUPANTS]])-1</f>
        <v>0.8538807858278652</v>
      </c>
      <c r="AK567" s="1">
        <f>(Table1[[#This Row],[2050_TOTAL_REPL_COST_USD]]/Table1[[#This Row],[2020_TOTAL_REPL_COST_USD]])-1</f>
        <v>0.94751318466838774</v>
      </c>
      <c r="AL567"/>
      <c r="AM567"/>
    </row>
    <row r="568" spans="1:39" x14ac:dyDescent="0.2">
      <c r="A568" t="s">
        <v>145</v>
      </c>
      <c r="B568" t="s">
        <v>264</v>
      </c>
      <c r="C568" t="s">
        <v>270</v>
      </c>
      <c r="D568" t="s">
        <v>1936</v>
      </c>
      <c r="E568" t="s">
        <v>1937</v>
      </c>
      <c r="F568" s="2">
        <v>238461</v>
      </c>
      <c r="G568" s="2">
        <v>269103</v>
      </c>
      <c r="H568" s="2">
        <v>301480</v>
      </c>
      <c r="I568" s="2">
        <v>335618</v>
      </c>
      <c r="J568" s="2">
        <v>370917</v>
      </c>
      <c r="K568" s="2">
        <v>407406</v>
      </c>
      <c r="L568" s="2">
        <v>444510</v>
      </c>
      <c r="M568" s="2">
        <v>251029</v>
      </c>
      <c r="N568" s="2">
        <v>283416</v>
      </c>
      <c r="O568" s="2">
        <v>317702</v>
      </c>
      <c r="P568" s="2">
        <v>353944</v>
      </c>
      <c r="Q568" s="2">
        <v>391476</v>
      </c>
      <c r="R568" s="2">
        <v>430320</v>
      </c>
      <c r="S568" s="2">
        <v>469870</v>
      </c>
      <c r="T568" s="2">
        <v>1407489</v>
      </c>
      <c r="U568" s="2">
        <v>1587446</v>
      </c>
      <c r="V568" s="2">
        <v>1777033</v>
      </c>
      <c r="W568" s="2">
        <v>1976271</v>
      </c>
      <c r="X568" s="2">
        <v>2181932</v>
      </c>
      <c r="Y568" s="2">
        <v>2394016</v>
      </c>
      <c r="Z568" s="2">
        <v>2609320</v>
      </c>
      <c r="AA568" s="2">
        <v>3819600686</v>
      </c>
      <c r="AB568" s="2">
        <v>4331847188</v>
      </c>
      <c r="AC568" s="2">
        <v>4884410470</v>
      </c>
      <c r="AD568" s="2">
        <v>5480567132</v>
      </c>
      <c r="AE568" s="2">
        <v>6106219689</v>
      </c>
      <c r="AF568" s="2">
        <v>6762345750</v>
      </c>
      <c r="AG568" s="2">
        <v>7438722687</v>
      </c>
      <c r="AH568" s="1">
        <f>(Table1[[#This Row],[2050_BUILDINGS]]/Table1[[#This Row],[2020_BUILDINGS]])-1</f>
        <v>0.86407840275768355</v>
      </c>
      <c r="AI568" s="1">
        <f>(Table1[[#This Row],[2050_DWELLINGS]]/Table1[[#This Row],[2020_DWELLINGS]])-1</f>
        <v>0.87177577092686498</v>
      </c>
      <c r="AJ568" s="1">
        <f>(Table1[[#This Row],[2050_OCCUPANTS]]/Table1[[#This Row],[2020_OCCUPANTS]])-1</f>
        <v>0.85388304988529207</v>
      </c>
      <c r="AK568" s="1">
        <f>(Table1[[#This Row],[2050_TOTAL_REPL_COST_USD]]/Table1[[#This Row],[2020_TOTAL_REPL_COST_USD]])-1</f>
        <v>0.94751318227195447</v>
      </c>
      <c r="AL568"/>
      <c r="AM568"/>
    </row>
    <row r="569" spans="1:39" x14ac:dyDescent="0.2">
      <c r="A569" t="s">
        <v>145</v>
      </c>
      <c r="B569" t="s">
        <v>264</v>
      </c>
      <c r="C569" t="s">
        <v>271</v>
      </c>
      <c r="D569" t="s">
        <v>1938</v>
      </c>
      <c r="E569" t="s">
        <v>1939</v>
      </c>
      <c r="F569" s="2">
        <v>414690</v>
      </c>
      <c r="G569" s="2">
        <v>467976</v>
      </c>
      <c r="H569" s="2">
        <v>524288</v>
      </c>
      <c r="I569" s="2">
        <v>583661</v>
      </c>
      <c r="J569" s="2">
        <v>645037</v>
      </c>
      <c r="K569" s="2">
        <v>708506</v>
      </c>
      <c r="L569" s="2">
        <v>773021</v>
      </c>
      <c r="M569" s="2">
        <v>436550</v>
      </c>
      <c r="N569" s="2">
        <v>492880</v>
      </c>
      <c r="O569" s="2">
        <v>552517</v>
      </c>
      <c r="P569" s="2">
        <v>615529</v>
      </c>
      <c r="Q569" s="2">
        <v>680792</v>
      </c>
      <c r="R569" s="2">
        <v>748357</v>
      </c>
      <c r="S569" s="2">
        <v>817140</v>
      </c>
      <c r="T569" s="2">
        <v>2447691</v>
      </c>
      <c r="U569" s="2">
        <v>2760636</v>
      </c>
      <c r="V569" s="2">
        <v>3090346</v>
      </c>
      <c r="W569" s="2">
        <v>3436816</v>
      </c>
      <c r="X569" s="2">
        <v>3794471</v>
      </c>
      <c r="Y569" s="2">
        <v>4163303</v>
      </c>
      <c r="Z569" s="2">
        <v>4537716</v>
      </c>
      <c r="AA569" s="2">
        <v>6642449558</v>
      </c>
      <c r="AB569" s="2">
        <v>7533268210</v>
      </c>
      <c r="AC569" s="2">
        <v>8494199508</v>
      </c>
      <c r="AD569" s="2">
        <v>9530941531</v>
      </c>
      <c r="AE569" s="2">
        <v>10618978163</v>
      </c>
      <c r="AF569" s="2">
        <v>11760009550</v>
      </c>
      <c r="AG569" s="2">
        <v>12936258096</v>
      </c>
      <c r="AH569" s="1">
        <f>(Table1[[#This Row],[2050_BUILDINGS]]/Table1[[#This Row],[2020_BUILDINGS]])-1</f>
        <v>0.8640936603245799</v>
      </c>
      <c r="AI569" s="1">
        <f>(Table1[[#This Row],[2050_DWELLINGS]]/Table1[[#This Row],[2020_DWELLINGS]])-1</f>
        <v>0.87181307983048906</v>
      </c>
      <c r="AJ569" s="1">
        <f>(Table1[[#This Row],[2050_OCCUPANTS]]/Table1[[#This Row],[2020_OCCUPANTS]])-1</f>
        <v>0.8538761632902192</v>
      </c>
      <c r="AK569" s="1">
        <f>(Table1[[#This Row],[2050_TOTAL_REPL_COST_USD]]/Table1[[#This Row],[2020_TOTAL_REPL_COST_USD]])-1</f>
        <v>0.94751318516523697</v>
      </c>
      <c r="AL569"/>
      <c r="AM569"/>
    </row>
    <row r="570" spans="1:39" x14ac:dyDescent="0.2">
      <c r="A570" t="s">
        <v>145</v>
      </c>
      <c r="B570" t="s">
        <v>264</v>
      </c>
      <c r="C570" t="s">
        <v>272</v>
      </c>
      <c r="D570" t="s">
        <v>1940</v>
      </c>
      <c r="E570" t="s">
        <v>1941</v>
      </c>
      <c r="F570" s="2">
        <v>196323</v>
      </c>
      <c r="G570" s="2">
        <v>221567</v>
      </c>
      <c r="H570" s="2">
        <v>248220</v>
      </c>
      <c r="I570" s="2">
        <v>276328</v>
      </c>
      <c r="J570" s="2">
        <v>305402</v>
      </c>
      <c r="K570" s="2">
        <v>335427</v>
      </c>
      <c r="L570" s="2">
        <v>365989</v>
      </c>
      <c r="M570" s="2">
        <v>206682</v>
      </c>
      <c r="N570" s="2">
        <v>233355</v>
      </c>
      <c r="O570" s="2">
        <v>261582</v>
      </c>
      <c r="P570" s="2">
        <v>291417</v>
      </c>
      <c r="Q570" s="2">
        <v>322325</v>
      </c>
      <c r="R570" s="2">
        <v>354303</v>
      </c>
      <c r="S570" s="2">
        <v>386874</v>
      </c>
      <c r="T570" s="2">
        <v>1158859</v>
      </c>
      <c r="U570" s="2">
        <v>1307026</v>
      </c>
      <c r="V570" s="2">
        <v>1463134</v>
      </c>
      <c r="W570" s="2">
        <v>1627171</v>
      </c>
      <c r="X570" s="2">
        <v>1796502</v>
      </c>
      <c r="Y570" s="2">
        <v>1971123</v>
      </c>
      <c r="Z570" s="2">
        <v>2148399</v>
      </c>
      <c r="AA570" s="2">
        <v>3144886548</v>
      </c>
      <c r="AB570" s="2">
        <v>3566647165</v>
      </c>
      <c r="AC570" s="2">
        <v>4021602814</v>
      </c>
      <c r="AD570" s="2">
        <v>4512451253</v>
      </c>
      <c r="AE570" s="2">
        <v>5027585282</v>
      </c>
      <c r="AF570" s="2">
        <v>5567809824</v>
      </c>
      <c r="AG570" s="2">
        <v>6124708032</v>
      </c>
      <c r="AH570" s="1">
        <f>(Table1[[#This Row],[2050_BUILDINGS]]/Table1[[#This Row],[2020_BUILDINGS]])-1</f>
        <v>0.86421866006530057</v>
      </c>
      <c r="AI570" s="1">
        <f>(Table1[[#This Row],[2050_DWELLINGS]]/Table1[[#This Row],[2020_DWELLINGS]])-1</f>
        <v>0.87183208987720273</v>
      </c>
      <c r="AJ570" s="1">
        <f>(Table1[[#This Row],[2050_OCCUPANTS]]/Table1[[#This Row],[2020_OCCUPANTS]])-1</f>
        <v>0.85389162961154041</v>
      </c>
      <c r="AK570" s="1">
        <f>(Table1[[#This Row],[2050_TOTAL_REPL_COST_USD]]/Table1[[#This Row],[2020_TOTAL_REPL_COST_USD]])-1</f>
        <v>0.9475131895918556</v>
      </c>
      <c r="AL570"/>
      <c r="AM570"/>
    </row>
    <row r="571" spans="1:39" x14ac:dyDescent="0.2">
      <c r="A571" t="s">
        <v>145</v>
      </c>
      <c r="B571" t="s">
        <v>264</v>
      </c>
      <c r="C571" t="s">
        <v>273</v>
      </c>
      <c r="D571" t="s">
        <v>1942</v>
      </c>
      <c r="E571" t="s">
        <v>1943</v>
      </c>
      <c r="F571" s="2">
        <v>156011</v>
      </c>
      <c r="G571" s="2">
        <v>176075</v>
      </c>
      <c r="H571" s="2">
        <v>197255</v>
      </c>
      <c r="I571" s="2">
        <v>219581</v>
      </c>
      <c r="J571" s="2">
        <v>242679</v>
      </c>
      <c r="K571" s="2">
        <v>266555</v>
      </c>
      <c r="L571" s="2">
        <v>290827</v>
      </c>
      <c r="M571" s="2">
        <v>164239</v>
      </c>
      <c r="N571" s="2">
        <v>185441</v>
      </c>
      <c r="O571" s="2">
        <v>207877</v>
      </c>
      <c r="P571" s="2">
        <v>231577</v>
      </c>
      <c r="Q571" s="2">
        <v>256132</v>
      </c>
      <c r="R571" s="2">
        <v>281547</v>
      </c>
      <c r="S571" s="2">
        <v>307435</v>
      </c>
      <c r="T571" s="2">
        <v>920891</v>
      </c>
      <c r="U571" s="2">
        <v>1038622</v>
      </c>
      <c r="V571" s="2">
        <v>1162670</v>
      </c>
      <c r="W571" s="2">
        <v>1293023</v>
      </c>
      <c r="X571" s="2">
        <v>1427586</v>
      </c>
      <c r="Y571" s="2">
        <v>1566349</v>
      </c>
      <c r="Z571" s="2">
        <v>1707217</v>
      </c>
      <c r="AA571" s="2">
        <v>2499071162</v>
      </c>
      <c r="AB571" s="2">
        <v>2834221500</v>
      </c>
      <c r="AC571" s="2">
        <v>3195750141</v>
      </c>
      <c r="AD571" s="2">
        <v>3585800831</v>
      </c>
      <c r="AE571" s="2">
        <v>3995149971</v>
      </c>
      <c r="AF571" s="2">
        <v>4424437172</v>
      </c>
      <c r="AG571" s="2">
        <v>4866974048</v>
      </c>
      <c r="AH571" s="1">
        <f>(Table1[[#This Row],[2050_BUILDINGS]]/Table1[[#This Row],[2020_BUILDINGS]])-1</f>
        <v>0.86414419496061168</v>
      </c>
      <c r="AI571" s="1">
        <f>(Table1[[#This Row],[2050_DWELLINGS]]/Table1[[#This Row],[2020_DWELLINGS]])-1</f>
        <v>0.87187574205882901</v>
      </c>
      <c r="AJ571" s="1">
        <f>(Table1[[#This Row],[2050_OCCUPANTS]]/Table1[[#This Row],[2020_OCCUPANTS]])-1</f>
        <v>0.85387521433046909</v>
      </c>
      <c r="AK571" s="1">
        <f>(Table1[[#This Row],[2050_TOTAL_REPL_COST_USD]]/Table1[[#This Row],[2020_TOTAL_REPL_COST_USD]])-1</f>
        <v>0.94751318890214131</v>
      </c>
      <c r="AL571"/>
      <c r="AM571"/>
    </row>
    <row r="572" spans="1:39" x14ac:dyDescent="0.2">
      <c r="A572" t="s">
        <v>145</v>
      </c>
      <c r="B572" t="s">
        <v>264</v>
      </c>
      <c r="C572" t="s">
        <v>274</v>
      </c>
      <c r="D572" t="s">
        <v>1944</v>
      </c>
      <c r="E572" t="s">
        <v>1945</v>
      </c>
      <c r="F572" s="2">
        <v>299208</v>
      </c>
      <c r="G572" s="2">
        <v>337671</v>
      </c>
      <c r="H572" s="2">
        <v>378315</v>
      </c>
      <c r="I572" s="2">
        <v>421123</v>
      </c>
      <c r="J572" s="2">
        <v>465426</v>
      </c>
      <c r="K572" s="2">
        <v>511204</v>
      </c>
      <c r="L572" s="2">
        <v>557768</v>
      </c>
      <c r="M572" s="2">
        <v>314984</v>
      </c>
      <c r="N572" s="2">
        <v>355640</v>
      </c>
      <c r="O572" s="2">
        <v>398678</v>
      </c>
      <c r="P572" s="2">
        <v>444123</v>
      </c>
      <c r="Q572" s="2">
        <v>491215</v>
      </c>
      <c r="R572" s="2">
        <v>539964</v>
      </c>
      <c r="S572" s="2">
        <v>589605</v>
      </c>
      <c r="T572" s="2">
        <v>1766124</v>
      </c>
      <c r="U572" s="2">
        <v>1991931</v>
      </c>
      <c r="V572" s="2">
        <v>2229834</v>
      </c>
      <c r="W572" s="2">
        <v>2479830</v>
      </c>
      <c r="X572" s="2">
        <v>2737895</v>
      </c>
      <c r="Y572" s="2">
        <v>3004025</v>
      </c>
      <c r="Z572" s="2">
        <v>3274188</v>
      </c>
      <c r="AA572" s="2">
        <v>4792847870</v>
      </c>
      <c r="AB572" s="2">
        <v>5435616516</v>
      </c>
      <c r="AC572" s="2">
        <v>6128974805</v>
      </c>
      <c r="AD572" s="2">
        <v>6877034214</v>
      </c>
      <c r="AE572" s="2">
        <v>7662105141</v>
      </c>
      <c r="AF572" s="2">
        <v>8485414332</v>
      </c>
      <c r="AG572" s="2">
        <v>9334134431</v>
      </c>
      <c r="AH572" s="1">
        <f>(Table1[[#This Row],[2050_BUILDINGS]]/Table1[[#This Row],[2020_BUILDINGS]])-1</f>
        <v>0.86414801743268899</v>
      </c>
      <c r="AI572" s="1">
        <f>(Table1[[#This Row],[2050_DWELLINGS]]/Table1[[#This Row],[2020_DWELLINGS]])-1</f>
        <v>0.87185698321184568</v>
      </c>
      <c r="AJ572" s="1">
        <f>(Table1[[#This Row],[2050_OCCUPANTS]]/Table1[[#This Row],[2020_OCCUPANTS]])-1</f>
        <v>0.85388341928426326</v>
      </c>
      <c r="AK572" s="1">
        <f>(Table1[[#This Row],[2050_TOTAL_REPL_COST_USD]]/Table1[[#This Row],[2020_TOTAL_REPL_COST_USD]])-1</f>
        <v>0.94751318718572231</v>
      </c>
      <c r="AL572"/>
      <c r="AM572"/>
    </row>
    <row r="573" spans="1:39" x14ac:dyDescent="0.2">
      <c r="A573" t="s">
        <v>145</v>
      </c>
      <c r="B573" t="s">
        <v>264</v>
      </c>
      <c r="C573" t="s">
        <v>275</v>
      </c>
      <c r="D573" t="s">
        <v>1946</v>
      </c>
      <c r="E573" t="s">
        <v>1947</v>
      </c>
      <c r="F573" s="2">
        <v>152576</v>
      </c>
      <c r="G573" s="2">
        <v>172192</v>
      </c>
      <c r="H573" s="2">
        <v>192903</v>
      </c>
      <c r="I573" s="2">
        <v>214749</v>
      </c>
      <c r="J573" s="2">
        <v>237338</v>
      </c>
      <c r="K573" s="2">
        <v>260677</v>
      </c>
      <c r="L573" s="2">
        <v>284415</v>
      </c>
      <c r="M573" s="2">
        <v>160619</v>
      </c>
      <c r="N573" s="2">
        <v>181354</v>
      </c>
      <c r="O573" s="2">
        <v>203289</v>
      </c>
      <c r="P573" s="2">
        <v>226482</v>
      </c>
      <c r="Q573" s="2">
        <v>250480</v>
      </c>
      <c r="R573" s="2">
        <v>275340</v>
      </c>
      <c r="S573" s="2">
        <v>300651</v>
      </c>
      <c r="T573" s="2">
        <v>900598</v>
      </c>
      <c r="U573" s="2">
        <v>1015741</v>
      </c>
      <c r="V573" s="2">
        <v>1137054</v>
      </c>
      <c r="W573" s="2">
        <v>1264538</v>
      </c>
      <c r="X573" s="2">
        <v>1396125</v>
      </c>
      <c r="Y573" s="2">
        <v>1531831</v>
      </c>
      <c r="Z573" s="2">
        <v>1669599</v>
      </c>
      <c r="AA573" s="2">
        <v>2444002729</v>
      </c>
      <c r="AB573" s="2">
        <v>2771767834</v>
      </c>
      <c r="AC573" s="2">
        <v>3125329965</v>
      </c>
      <c r="AD573" s="2">
        <v>3506785682</v>
      </c>
      <c r="AE573" s="2">
        <v>3907114583</v>
      </c>
      <c r="AF573" s="2">
        <v>4326942216</v>
      </c>
      <c r="AG573" s="2">
        <v>4759727533</v>
      </c>
      <c r="AH573" s="1">
        <f>(Table1[[#This Row],[2050_BUILDINGS]]/Table1[[#This Row],[2020_BUILDINGS]])-1</f>
        <v>0.86408740562080544</v>
      </c>
      <c r="AI573" s="1">
        <f>(Table1[[#This Row],[2050_DWELLINGS]]/Table1[[#This Row],[2020_DWELLINGS]])-1</f>
        <v>0.87182711883401098</v>
      </c>
      <c r="AJ573" s="1">
        <f>(Table1[[#This Row],[2050_OCCUPANTS]]/Table1[[#This Row],[2020_OCCUPANTS]])-1</f>
        <v>0.85387820092871625</v>
      </c>
      <c r="AK573" s="1">
        <f>(Table1[[#This Row],[2050_TOTAL_REPL_COST_USD]]/Table1[[#This Row],[2020_TOTAL_REPL_COST_USD]])-1</f>
        <v>0.94751318258450268</v>
      </c>
      <c r="AL573"/>
      <c r="AM573"/>
    </row>
    <row r="574" spans="1:39" x14ac:dyDescent="0.2">
      <c r="A574" t="s">
        <v>145</v>
      </c>
      <c r="B574" t="s">
        <v>264</v>
      </c>
      <c r="C574" t="s">
        <v>276</v>
      </c>
      <c r="D574" t="s">
        <v>1948</v>
      </c>
      <c r="E574" t="s">
        <v>1949</v>
      </c>
      <c r="F574" s="2">
        <v>128683</v>
      </c>
      <c r="G574" s="2">
        <v>145229</v>
      </c>
      <c r="H574" s="2">
        <v>162710</v>
      </c>
      <c r="I574" s="2">
        <v>181106</v>
      </c>
      <c r="J574" s="2">
        <v>200166</v>
      </c>
      <c r="K574" s="2">
        <v>219868</v>
      </c>
      <c r="L574" s="2">
        <v>239875</v>
      </c>
      <c r="M574" s="2">
        <v>135470</v>
      </c>
      <c r="N574" s="2">
        <v>152956</v>
      </c>
      <c r="O574" s="2">
        <v>171464</v>
      </c>
      <c r="P574" s="2">
        <v>191011</v>
      </c>
      <c r="Q574" s="2">
        <v>211264</v>
      </c>
      <c r="R574" s="2">
        <v>232231</v>
      </c>
      <c r="S574" s="2">
        <v>253567</v>
      </c>
      <c r="T574" s="2">
        <v>759559</v>
      </c>
      <c r="U574" s="2">
        <v>856673</v>
      </c>
      <c r="V574" s="2">
        <v>958982</v>
      </c>
      <c r="W574" s="2">
        <v>1066504</v>
      </c>
      <c r="X574" s="2">
        <v>1177488</v>
      </c>
      <c r="Y574" s="2">
        <v>1291942</v>
      </c>
      <c r="Z574" s="2">
        <v>1408134</v>
      </c>
      <c r="AA574" s="2">
        <v>2061270292</v>
      </c>
      <c r="AB574" s="2">
        <v>2337707160</v>
      </c>
      <c r="AC574" s="2">
        <v>2635901236</v>
      </c>
      <c r="AD574" s="2">
        <v>2957620738</v>
      </c>
      <c r="AE574" s="2">
        <v>3295257855</v>
      </c>
      <c r="AF574" s="2">
        <v>3649340186</v>
      </c>
      <c r="AG574" s="2">
        <v>4014351051</v>
      </c>
      <c r="AH574" s="1">
        <f>(Table1[[#This Row],[2050_BUILDINGS]]/Table1[[#This Row],[2020_BUILDINGS]])-1</f>
        <v>0.86407683998663387</v>
      </c>
      <c r="AI574" s="1">
        <f>(Table1[[#This Row],[2050_DWELLINGS]]/Table1[[#This Row],[2020_DWELLINGS]])-1</f>
        <v>0.87175758470510067</v>
      </c>
      <c r="AJ574" s="1">
        <f>(Table1[[#This Row],[2050_OCCUPANTS]]/Table1[[#This Row],[2020_OCCUPANTS]])-1</f>
        <v>0.85388363510931997</v>
      </c>
      <c r="AK574" s="1">
        <f>(Table1[[#This Row],[2050_TOTAL_REPL_COST_USD]]/Table1[[#This Row],[2020_TOTAL_REPL_COST_USD]])-1</f>
        <v>0.94751317504555588</v>
      </c>
      <c r="AL574"/>
      <c r="AM574"/>
    </row>
    <row r="575" spans="1:39" x14ac:dyDescent="0.2">
      <c r="A575" t="s">
        <v>145</v>
      </c>
      <c r="B575" t="s">
        <v>264</v>
      </c>
      <c r="C575" t="s">
        <v>277</v>
      </c>
      <c r="D575" t="s">
        <v>1950</v>
      </c>
      <c r="E575" t="s">
        <v>1951</v>
      </c>
      <c r="F575" s="2">
        <v>446798</v>
      </c>
      <c r="G575" s="2">
        <v>504231</v>
      </c>
      <c r="H575" s="2">
        <v>564917</v>
      </c>
      <c r="I575" s="2">
        <v>628859</v>
      </c>
      <c r="J575" s="2">
        <v>695024</v>
      </c>
      <c r="K575" s="2">
        <v>763374</v>
      </c>
      <c r="L575" s="2">
        <v>832900</v>
      </c>
      <c r="M575" s="2">
        <v>470351</v>
      </c>
      <c r="N575" s="2">
        <v>531057</v>
      </c>
      <c r="O575" s="2">
        <v>595322</v>
      </c>
      <c r="P575" s="2">
        <v>663207</v>
      </c>
      <c r="Q575" s="2">
        <v>733542</v>
      </c>
      <c r="R575" s="2">
        <v>806314</v>
      </c>
      <c r="S575" s="2">
        <v>880442</v>
      </c>
      <c r="T575" s="2">
        <v>2637308</v>
      </c>
      <c r="U575" s="2">
        <v>2974488</v>
      </c>
      <c r="V575" s="2">
        <v>3329750</v>
      </c>
      <c r="W575" s="2">
        <v>3703066</v>
      </c>
      <c r="X575" s="2">
        <v>4088422</v>
      </c>
      <c r="Y575" s="2">
        <v>4485823</v>
      </c>
      <c r="Z575" s="2">
        <v>4889249</v>
      </c>
      <c r="AA575" s="2">
        <v>7157033435</v>
      </c>
      <c r="AB575" s="2">
        <v>8116862915</v>
      </c>
      <c r="AC575" s="2">
        <v>9152236586</v>
      </c>
      <c r="AD575" s="2">
        <v>10269293969</v>
      </c>
      <c r="AE575" s="2">
        <v>11441619707</v>
      </c>
      <c r="AF575" s="2">
        <v>12671045646</v>
      </c>
      <c r="AG575" s="2">
        <v>13938416985</v>
      </c>
      <c r="AH575" s="1">
        <f>(Table1[[#This Row],[2050_BUILDINGS]]/Table1[[#This Row],[2020_BUILDINGS]])-1</f>
        <v>0.86415337579845919</v>
      </c>
      <c r="AI575" s="1">
        <f>(Table1[[#This Row],[2050_DWELLINGS]]/Table1[[#This Row],[2020_DWELLINGS]])-1</f>
        <v>0.87188291297350284</v>
      </c>
      <c r="AJ575" s="1">
        <f>(Table1[[#This Row],[2050_OCCUPANTS]]/Table1[[#This Row],[2020_OCCUPANTS]])-1</f>
        <v>0.85387865201940771</v>
      </c>
      <c r="AK575" s="1">
        <f>(Table1[[#This Row],[2050_TOTAL_REPL_COST_USD]]/Table1[[#This Row],[2020_TOTAL_REPL_COST_USD]])-1</f>
        <v>0.94751318567788689</v>
      </c>
      <c r="AL575"/>
      <c r="AM575"/>
    </row>
    <row r="576" spans="1:39" x14ac:dyDescent="0.2">
      <c r="A576" t="s">
        <v>145</v>
      </c>
      <c r="B576" t="s">
        <v>264</v>
      </c>
      <c r="C576" t="s">
        <v>278</v>
      </c>
      <c r="D576" t="s">
        <v>1952</v>
      </c>
      <c r="E576" t="s">
        <v>1953</v>
      </c>
      <c r="F576" s="2">
        <v>248488</v>
      </c>
      <c r="G576" s="2">
        <v>280452</v>
      </c>
      <c r="H576" s="2">
        <v>314195</v>
      </c>
      <c r="I576" s="2">
        <v>349750</v>
      </c>
      <c r="J576" s="2">
        <v>386547</v>
      </c>
      <c r="K576" s="2">
        <v>424580</v>
      </c>
      <c r="L576" s="2">
        <v>463243</v>
      </c>
      <c r="M576" s="2">
        <v>261596</v>
      </c>
      <c r="N576" s="2">
        <v>295376</v>
      </c>
      <c r="O576" s="2">
        <v>331107</v>
      </c>
      <c r="P576" s="2">
        <v>368848</v>
      </c>
      <c r="Q576" s="2">
        <v>407980</v>
      </c>
      <c r="R576" s="2">
        <v>448459</v>
      </c>
      <c r="S576" s="2">
        <v>489678</v>
      </c>
      <c r="T576" s="2">
        <v>1466824</v>
      </c>
      <c r="U576" s="2">
        <v>1654362</v>
      </c>
      <c r="V576" s="2">
        <v>1851944</v>
      </c>
      <c r="W576" s="2">
        <v>2059586</v>
      </c>
      <c r="X576" s="2">
        <v>2273913</v>
      </c>
      <c r="Y576" s="2">
        <v>2494942</v>
      </c>
      <c r="Z576" s="2">
        <v>2719321</v>
      </c>
      <c r="AA576" s="2">
        <v>3980620378</v>
      </c>
      <c r="AB576" s="2">
        <v>4514461219</v>
      </c>
      <c r="AC576" s="2">
        <v>5090318463</v>
      </c>
      <c r="AD576" s="2">
        <v>5711606794</v>
      </c>
      <c r="AE576" s="2">
        <v>6363634449</v>
      </c>
      <c r="AF576" s="2">
        <v>7047420256</v>
      </c>
      <c r="AG576" s="2">
        <v>7752310653</v>
      </c>
      <c r="AH576" s="1">
        <f>(Table1[[#This Row],[2050_BUILDINGS]]/Table1[[#This Row],[2020_BUILDINGS]])-1</f>
        <v>0.86424696564824055</v>
      </c>
      <c r="AI576" s="1">
        <f>(Table1[[#This Row],[2050_DWELLINGS]]/Table1[[#This Row],[2020_DWELLINGS]])-1</f>
        <v>0.87188642028165564</v>
      </c>
      <c r="AJ576" s="1">
        <f>(Table1[[#This Row],[2050_OCCUPANTS]]/Table1[[#This Row],[2020_OCCUPANTS]])-1</f>
        <v>0.85388362884708724</v>
      </c>
      <c r="AK576" s="1">
        <f>(Table1[[#This Row],[2050_TOTAL_REPL_COST_USD]]/Table1[[#This Row],[2020_TOTAL_REPL_COST_USD]])-1</f>
        <v>0.94751318056986533</v>
      </c>
      <c r="AL576"/>
      <c r="AM576"/>
    </row>
    <row r="577" spans="1:39" x14ac:dyDescent="0.2">
      <c r="A577" t="s">
        <v>145</v>
      </c>
      <c r="B577" t="s">
        <v>264</v>
      </c>
      <c r="C577" t="s">
        <v>279</v>
      </c>
      <c r="D577" t="s">
        <v>1954</v>
      </c>
      <c r="E577" t="s">
        <v>1955</v>
      </c>
      <c r="F577" s="2">
        <v>299818</v>
      </c>
      <c r="G577" s="2">
        <v>338345</v>
      </c>
      <c r="H577" s="2">
        <v>379064</v>
      </c>
      <c r="I577" s="2">
        <v>421970</v>
      </c>
      <c r="J577" s="2">
        <v>466362</v>
      </c>
      <c r="K577" s="2">
        <v>512232</v>
      </c>
      <c r="L577" s="2">
        <v>558888</v>
      </c>
      <c r="M577" s="2">
        <v>315626</v>
      </c>
      <c r="N577" s="2">
        <v>356351</v>
      </c>
      <c r="O577" s="2">
        <v>399467</v>
      </c>
      <c r="P577" s="2">
        <v>445022</v>
      </c>
      <c r="Q577" s="2">
        <v>492210</v>
      </c>
      <c r="R577" s="2">
        <v>541045</v>
      </c>
      <c r="S577" s="2">
        <v>590785</v>
      </c>
      <c r="T577" s="2">
        <v>1769670</v>
      </c>
      <c r="U577" s="2">
        <v>1995931</v>
      </c>
      <c r="V577" s="2">
        <v>2234308</v>
      </c>
      <c r="W577" s="2">
        <v>2484815</v>
      </c>
      <c r="X577" s="2">
        <v>2743395</v>
      </c>
      <c r="Y577" s="2">
        <v>3010054</v>
      </c>
      <c r="Z577" s="2">
        <v>3280759</v>
      </c>
      <c r="AA577" s="2">
        <v>4802474965</v>
      </c>
      <c r="AB577" s="2">
        <v>5446534684</v>
      </c>
      <c r="AC577" s="2">
        <v>6141285688</v>
      </c>
      <c r="AD577" s="2">
        <v>6890847662</v>
      </c>
      <c r="AE577" s="2">
        <v>7677495525</v>
      </c>
      <c r="AF577" s="2">
        <v>8502458461</v>
      </c>
      <c r="AG577" s="2">
        <v>9352883303</v>
      </c>
      <c r="AH577" s="1">
        <f>(Table1[[#This Row],[2050_BUILDINGS]]/Table1[[#This Row],[2020_BUILDINGS]])-1</f>
        <v>0.86409088180162641</v>
      </c>
      <c r="AI577" s="1">
        <f>(Table1[[#This Row],[2050_DWELLINGS]]/Table1[[#This Row],[2020_DWELLINGS]])-1</f>
        <v>0.8717881289881062</v>
      </c>
      <c r="AJ577" s="1">
        <f>(Table1[[#This Row],[2050_OCCUPANTS]]/Table1[[#This Row],[2020_OCCUPANTS]])-1</f>
        <v>0.85388179717122403</v>
      </c>
      <c r="AK577" s="1">
        <f>(Table1[[#This Row],[2050_TOTAL_REPL_COST_USD]]/Table1[[#This Row],[2020_TOTAL_REPL_COST_USD]])-1</f>
        <v>0.94751318250755312</v>
      </c>
      <c r="AL577"/>
      <c r="AM577"/>
    </row>
    <row r="578" spans="1:39" x14ac:dyDescent="0.2">
      <c r="A578" t="s">
        <v>145</v>
      </c>
      <c r="B578" t="s">
        <v>264</v>
      </c>
      <c r="C578" t="s">
        <v>280</v>
      </c>
      <c r="D578" t="s">
        <v>1956</v>
      </c>
      <c r="E578" t="s">
        <v>1957</v>
      </c>
      <c r="F578" s="2">
        <v>587795</v>
      </c>
      <c r="G578" s="2">
        <v>663339</v>
      </c>
      <c r="H578" s="2">
        <v>743167</v>
      </c>
      <c r="I578" s="2">
        <v>827305</v>
      </c>
      <c r="J578" s="2">
        <v>914334</v>
      </c>
      <c r="K578" s="2">
        <v>1004250</v>
      </c>
      <c r="L578" s="2">
        <v>1095725</v>
      </c>
      <c r="M578" s="2">
        <v>618782</v>
      </c>
      <c r="N578" s="2">
        <v>698638</v>
      </c>
      <c r="O578" s="2">
        <v>783169</v>
      </c>
      <c r="P578" s="2">
        <v>872481</v>
      </c>
      <c r="Q578" s="2">
        <v>965003</v>
      </c>
      <c r="R578" s="2">
        <v>1060747</v>
      </c>
      <c r="S578" s="2">
        <v>1158259</v>
      </c>
      <c r="T578" s="2">
        <v>3469488</v>
      </c>
      <c r="U578" s="2">
        <v>3913075</v>
      </c>
      <c r="V578" s="2">
        <v>4380431</v>
      </c>
      <c r="W578" s="2">
        <v>4871547</v>
      </c>
      <c r="X578" s="2">
        <v>5378500</v>
      </c>
      <c r="Y578" s="2">
        <v>5901307</v>
      </c>
      <c r="Z578" s="2">
        <v>6432026</v>
      </c>
      <c r="AA578" s="2">
        <v>9415393283</v>
      </c>
      <c r="AB578" s="2">
        <v>10678091300</v>
      </c>
      <c r="AC578" s="2">
        <v>12040171059</v>
      </c>
      <c r="AD578" s="2">
        <v>13509709319</v>
      </c>
      <c r="AE578" s="2">
        <v>15051955562</v>
      </c>
      <c r="AF578" s="2">
        <v>16669319624</v>
      </c>
      <c r="AG578" s="2">
        <v>18336602536</v>
      </c>
      <c r="AH578" s="1">
        <f>(Table1[[#This Row],[2050_BUILDINGS]]/Table1[[#This Row],[2020_BUILDINGS]])-1</f>
        <v>0.86412779965804409</v>
      </c>
      <c r="AI578" s="1">
        <f>(Table1[[#This Row],[2050_DWELLINGS]]/Table1[[#This Row],[2020_DWELLINGS]])-1</f>
        <v>0.87183693126173667</v>
      </c>
      <c r="AJ578" s="1">
        <f>(Table1[[#This Row],[2050_OCCUPANTS]]/Table1[[#This Row],[2020_OCCUPANTS]])-1</f>
        <v>0.85388333955903573</v>
      </c>
      <c r="AK578" s="1">
        <f>(Table1[[#This Row],[2050_TOTAL_REPL_COST_USD]]/Table1[[#This Row],[2020_TOTAL_REPL_COST_USD]])-1</f>
        <v>0.94751318238694537</v>
      </c>
      <c r="AL578"/>
      <c r="AM578"/>
    </row>
    <row r="579" spans="1:39" x14ac:dyDescent="0.2">
      <c r="A579" t="s">
        <v>145</v>
      </c>
      <c r="B579" t="s">
        <v>264</v>
      </c>
      <c r="C579" t="s">
        <v>281</v>
      </c>
      <c r="D579" t="s">
        <v>1958</v>
      </c>
      <c r="E579" t="s">
        <v>1959</v>
      </c>
      <c r="F579" s="2">
        <v>482634</v>
      </c>
      <c r="G579" s="2">
        <v>544669</v>
      </c>
      <c r="H579" s="2">
        <v>610201</v>
      </c>
      <c r="I579" s="2">
        <v>679285</v>
      </c>
      <c r="J579" s="2">
        <v>750752</v>
      </c>
      <c r="K579" s="2">
        <v>824574</v>
      </c>
      <c r="L579" s="2">
        <v>899687</v>
      </c>
      <c r="M579" s="2">
        <v>508080</v>
      </c>
      <c r="N579" s="2">
        <v>573639</v>
      </c>
      <c r="O579" s="2">
        <v>643055</v>
      </c>
      <c r="P579" s="2">
        <v>716385</v>
      </c>
      <c r="Q579" s="2">
        <v>792363</v>
      </c>
      <c r="R579" s="2">
        <v>870961</v>
      </c>
      <c r="S579" s="2">
        <v>951041</v>
      </c>
      <c r="T579" s="2">
        <v>2848772</v>
      </c>
      <c r="U579" s="2">
        <v>3213005</v>
      </c>
      <c r="V579" s="2">
        <v>3596741</v>
      </c>
      <c r="W579" s="2">
        <v>3999996</v>
      </c>
      <c r="X579" s="2">
        <v>4416249</v>
      </c>
      <c r="Y579" s="2">
        <v>4845516</v>
      </c>
      <c r="Z579" s="2">
        <v>5281294</v>
      </c>
      <c r="AA579" s="2">
        <v>7730910420</v>
      </c>
      <c r="AB579" s="2">
        <v>8767702510</v>
      </c>
      <c r="AC579" s="2">
        <v>9886096223</v>
      </c>
      <c r="AD579" s="2">
        <v>11092723319</v>
      </c>
      <c r="AE579" s="2">
        <v>12359050408</v>
      </c>
      <c r="AF579" s="2">
        <v>13687056186</v>
      </c>
      <c r="AG579" s="2">
        <v>15056049966</v>
      </c>
      <c r="AH579" s="1">
        <f>(Table1[[#This Row],[2050_BUILDINGS]]/Table1[[#This Row],[2020_BUILDINGS]])-1</f>
        <v>0.8641185660355466</v>
      </c>
      <c r="AI579" s="1">
        <f>(Table1[[#This Row],[2050_DWELLINGS]]/Table1[[#This Row],[2020_DWELLINGS]])-1</f>
        <v>0.87183317587781461</v>
      </c>
      <c r="AJ579" s="1">
        <f>(Table1[[#This Row],[2050_OCCUPANTS]]/Table1[[#This Row],[2020_OCCUPANTS]])-1</f>
        <v>0.85388441054601771</v>
      </c>
      <c r="AK579" s="1">
        <f>(Table1[[#This Row],[2050_TOTAL_REPL_COST_USD]]/Table1[[#This Row],[2020_TOTAL_REPL_COST_USD]])-1</f>
        <v>0.94751318383533922</v>
      </c>
      <c r="AL579"/>
      <c r="AM579"/>
    </row>
    <row r="580" spans="1:39" x14ac:dyDescent="0.2">
      <c r="A580" t="s">
        <v>145</v>
      </c>
      <c r="B580" t="s">
        <v>264</v>
      </c>
      <c r="C580" t="s">
        <v>282</v>
      </c>
      <c r="D580" t="s">
        <v>1960</v>
      </c>
      <c r="E580" t="s">
        <v>1961</v>
      </c>
      <c r="F580" s="2">
        <v>395248</v>
      </c>
      <c r="G580" s="2">
        <v>446060</v>
      </c>
      <c r="H580" s="2">
        <v>499722</v>
      </c>
      <c r="I580" s="2">
        <v>556295</v>
      </c>
      <c r="J580" s="2">
        <v>614812</v>
      </c>
      <c r="K580" s="2">
        <v>675273</v>
      </c>
      <c r="L580" s="2">
        <v>736777</v>
      </c>
      <c r="M580" s="2">
        <v>416083</v>
      </c>
      <c r="N580" s="2">
        <v>469780</v>
      </c>
      <c r="O580" s="2">
        <v>526620</v>
      </c>
      <c r="P580" s="2">
        <v>586679</v>
      </c>
      <c r="Q580" s="2">
        <v>648887</v>
      </c>
      <c r="R580" s="2">
        <v>713255</v>
      </c>
      <c r="S580" s="2">
        <v>778835</v>
      </c>
      <c r="T580" s="2">
        <v>2332956</v>
      </c>
      <c r="U580" s="2">
        <v>2631235</v>
      </c>
      <c r="V580" s="2">
        <v>2945497</v>
      </c>
      <c r="W580" s="2">
        <v>3275727</v>
      </c>
      <c r="X580" s="2">
        <v>3616617</v>
      </c>
      <c r="Y580" s="2">
        <v>3968159</v>
      </c>
      <c r="Z580" s="2">
        <v>4325027</v>
      </c>
      <c r="AA580" s="2">
        <v>6331103791</v>
      </c>
      <c r="AB580" s="2">
        <v>7180167881</v>
      </c>
      <c r="AC580" s="2">
        <v>8096058263</v>
      </c>
      <c r="AD580" s="2">
        <v>9084205985</v>
      </c>
      <c r="AE580" s="2">
        <v>10121244016</v>
      </c>
      <c r="AF580" s="2">
        <v>11208792841</v>
      </c>
      <c r="AG580" s="2">
        <v>12329908100</v>
      </c>
      <c r="AH580" s="1">
        <f>(Table1[[#This Row],[2050_BUILDINGS]]/Table1[[#This Row],[2020_BUILDINGS]])-1</f>
        <v>0.86408786382220781</v>
      </c>
      <c r="AI580" s="1">
        <f>(Table1[[#This Row],[2050_DWELLINGS]]/Table1[[#This Row],[2020_DWELLINGS]])-1</f>
        <v>0.87182605393635404</v>
      </c>
      <c r="AJ580" s="1">
        <f>(Table1[[#This Row],[2050_OCCUPANTS]]/Table1[[#This Row],[2020_OCCUPANTS]])-1</f>
        <v>0.85388279933269207</v>
      </c>
      <c r="AK580" s="1">
        <f>(Table1[[#This Row],[2050_TOTAL_REPL_COST_USD]]/Table1[[#This Row],[2020_TOTAL_REPL_COST_USD]])-1</f>
        <v>0.94751318364542025</v>
      </c>
      <c r="AL580"/>
      <c r="AM580"/>
    </row>
    <row r="581" spans="1:39" x14ac:dyDescent="0.2">
      <c r="A581" t="s">
        <v>638</v>
      </c>
      <c r="B581" t="s">
        <v>816</v>
      </c>
      <c r="C581" t="s">
        <v>817</v>
      </c>
      <c r="D581" t="s">
        <v>1962</v>
      </c>
      <c r="E581" t="s">
        <v>1963</v>
      </c>
      <c r="F581" s="2">
        <v>428130</v>
      </c>
      <c r="G581" s="2">
        <v>489621</v>
      </c>
      <c r="H581" s="2">
        <v>553653</v>
      </c>
      <c r="I581" s="2">
        <v>620230</v>
      </c>
      <c r="J581" s="2">
        <v>694471</v>
      </c>
      <c r="K581" s="2">
        <v>771275</v>
      </c>
      <c r="L581" s="2">
        <v>850616</v>
      </c>
      <c r="M581" s="2">
        <v>467557</v>
      </c>
      <c r="N581" s="2">
        <v>535523</v>
      </c>
      <c r="O581" s="2">
        <v>606500</v>
      </c>
      <c r="P581" s="2">
        <v>680589</v>
      </c>
      <c r="Q581" s="2">
        <v>763388</v>
      </c>
      <c r="R581" s="2">
        <v>849232</v>
      </c>
      <c r="S581" s="2">
        <v>938173</v>
      </c>
      <c r="T581" s="2">
        <v>3846997</v>
      </c>
      <c r="U581" s="2">
        <v>4399860</v>
      </c>
      <c r="V581" s="2">
        <v>4975759</v>
      </c>
      <c r="W581" s="2">
        <v>5574694</v>
      </c>
      <c r="X581" s="2">
        <v>6242735</v>
      </c>
      <c r="Y581" s="2">
        <v>6933819</v>
      </c>
      <c r="Z581" s="2">
        <v>7647931</v>
      </c>
      <c r="AA581" s="2">
        <v>14597291334</v>
      </c>
      <c r="AB581" s="2">
        <v>16869968210</v>
      </c>
      <c r="AC581" s="2">
        <v>19283739584</v>
      </c>
      <c r="AD581" s="2">
        <v>21853070499</v>
      </c>
      <c r="AE581" s="2">
        <v>24759626853</v>
      </c>
      <c r="AF581" s="2">
        <v>27809181965</v>
      </c>
      <c r="AG581" s="2">
        <v>31013674064</v>
      </c>
      <c r="AH581" s="1">
        <f>(Table1[[#This Row],[2050_BUILDINGS]]/Table1[[#This Row],[2020_BUILDINGS]])-1</f>
        <v>0.98681708826758219</v>
      </c>
      <c r="AI581" s="1">
        <f>(Table1[[#This Row],[2050_DWELLINGS]]/Table1[[#This Row],[2020_DWELLINGS]])-1</f>
        <v>1.0065425178106628</v>
      </c>
      <c r="AJ581" s="1">
        <f>(Table1[[#This Row],[2050_OCCUPANTS]]/Table1[[#This Row],[2020_OCCUPANTS]])-1</f>
        <v>0.98802624488659596</v>
      </c>
      <c r="AK581" s="1">
        <f>(Table1[[#This Row],[2050_TOTAL_REPL_COST_USD]]/Table1[[#This Row],[2020_TOTAL_REPL_COST_USD]])-1</f>
        <v>1.1246184209369701</v>
      </c>
      <c r="AL581"/>
      <c r="AM581"/>
    </row>
    <row r="582" spans="1:39" x14ac:dyDescent="0.2">
      <c r="A582" t="s">
        <v>638</v>
      </c>
      <c r="B582" t="s">
        <v>816</v>
      </c>
      <c r="C582" t="s">
        <v>818</v>
      </c>
      <c r="D582" t="s">
        <v>1964</v>
      </c>
      <c r="E582" t="s">
        <v>1965</v>
      </c>
      <c r="F582" s="2">
        <v>124145</v>
      </c>
      <c r="G582" s="2">
        <v>141976</v>
      </c>
      <c r="H582" s="2">
        <v>160554</v>
      </c>
      <c r="I582" s="2">
        <v>179871</v>
      </c>
      <c r="J582" s="2">
        <v>201393</v>
      </c>
      <c r="K582" s="2">
        <v>223660</v>
      </c>
      <c r="L582" s="2">
        <v>246673</v>
      </c>
      <c r="M582" s="2">
        <v>135584</v>
      </c>
      <c r="N582" s="2">
        <v>155292</v>
      </c>
      <c r="O582" s="2">
        <v>175882</v>
      </c>
      <c r="P582" s="2">
        <v>197370</v>
      </c>
      <c r="Q582" s="2">
        <v>221375</v>
      </c>
      <c r="R582" s="2">
        <v>246267</v>
      </c>
      <c r="S582" s="2">
        <v>272065</v>
      </c>
      <c r="T582" s="2">
        <v>1115615</v>
      </c>
      <c r="U582" s="2">
        <v>1275936</v>
      </c>
      <c r="V582" s="2">
        <v>1442951</v>
      </c>
      <c r="W582" s="2">
        <v>1616635</v>
      </c>
      <c r="X582" s="2">
        <v>1810366</v>
      </c>
      <c r="Y582" s="2">
        <v>2010768</v>
      </c>
      <c r="Z582" s="2">
        <v>2217863</v>
      </c>
      <c r="AA582" s="2">
        <v>4233141367</v>
      </c>
      <c r="AB582" s="2">
        <v>4892206281</v>
      </c>
      <c r="AC582" s="2">
        <v>5592187881</v>
      </c>
      <c r="AD582" s="2">
        <v>6337280982</v>
      </c>
      <c r="AE582" s="2">
        <v>7180167765</v>
      </c>
      <c r="AF582" s="2">
        <v>8064523471</v>
      </c>
      <c r="AG582" s="2">
        <v>8993810129</v>
      </c>
      <c r="AH582" s="1">
        <f>(Table1[[#This Row],[2050_BUILDINGS]]/Table1[[#This Row],[2020_BUILDINGS]])-1</f>
        <v>0.98697490837327329</v>
      </c>
      <c r="AI582" s="1">
        <f>(Table1[[#This Row],[2050_DWELLINGS]]/Table1[[#This Row],[2020_DWELLINGS]])-1</f>
        <v>1.0066158248760915</v>
      </c>
      <c r="AJ582" s="1">
        <f>(Table1[[#This Row],[2050_OCCUPANTS]]/Table1[[#This Row],[2020_OCCUPANTS]])-1</f>
        <v>0.98801826795086112</v>
      </c>
      <c r="AK582" s="1">
        <f>(Table1[[#This Row],[2050_TOTAL_REPL_COST_USD]]/Table1[[#This Row],[2020_TOTAL_REPL_COST_USD]])-1</f>
        <v>1.1246184214664807</v>
      </c>
      <c r="AL582"/>
      <c r="AM582"/>
    </row>
    <row r="583" spans="1:39" x14ac:dyDescent="0.2">
      <c r="A583" t="s">
        <v>638</v>
      </c>
      <c r="B583" t="s">
        <v>816</v>
      </c>
      <c r="C583" t="s">
        <v>819</v>
      </c>
      <c r="D583" t="s">
        <v>1966</v>
      </c>
      <c r="E583" t="s">
        <v>1967</v>
      </c>
      <c r="F583" s="2">
        <v>62960</v>
      </c>
      <c r="G583" s="2">
        <v>72014</v>
      </c>
      <c r="H583" s="2">
        <v>81434</v>
      </c>
      <c r="I583" s="2">
        <v>91218</v>
      </c>
      <c r="J583" s="2">
        <v>102134</v>
      </c>
      <c r="K583" s="2">
        <v>113429</v>
      </c>
      <c r="L583" s="2">
        <v>125117</v>
      </c>
      <c r="M583" s="2">
        <v>68770</v>
      </c>
      <c r="N583" s="2">
        <v>78770</v>
      </c>
      <c r="O583" s="2">
        <v>89208</v>
      </c>
      <c r="P583" s="2">
        <v>100098</v>
      </c>
      <c r="Q583" s="2">
        <v>112268</v>
      </c>
      <c r="R583" s="2">
        <v>124904</v>
      </c>
      <c r="S583" s="2">
        <v>137993</v>
      </c>
      <c r="T583" s="2">
        <v>565828</v>
      </c>
      <c r="U583" s="2">
        <v>647140</v>
      </c>
      <c r="V583" s="2">
        <v>731842</v>
      </c>
      <c r="W583" s="2">
        <v>819942</v>
      </c>
      <c r="X583" s="2">
        <v>918197</v>
      </c>
      <c r="Y583" s="2">
        <v>1019841</v>
      </c>
      <c r="Z583" s="2">
        <v>1124883</v>
      </c>
      <c r="AA583" s="2">
        <v>2147007944</v>
      </c>
      <c r="AB583" s="2">
        <v>2481279235</v>
      </c>
      <c r="AC583" s="2">
        <v>2836303055</v>
      </c>
      <c r="AD583" s="2">
        <v>3214207011</v>
      </c>
      <c r="AE583" s="2">
        <v>3641710948</v>
      </c>
      <c r="AF583" s="2">
        <v>4090247518</v>
      </c>
      <c r="AG583" s="2">
        <v>4561572641</v>
      </c>
      <c r="AH583" s="1">
        <f>(Table1[[#This Row],[2050_BUILDINGS]]/Table1[[#This Row],[2020_BUILDINGS]])-1</f>
        <v>0.98724587039390088</v>
      </c>
      <c r="AI583" s="1">
        <f>(Table1[[#This Row],[2050_DWELLINGS]]/Table1[[#This Row],[2020_DWELLINGS]])-1</f>
        <v>1.0065871746401047</v>
      </c>
      <c r="AJ583" s="1">
        <f>(Table1[[#This Row],[2050_OCCUPANTS]]/Table1[[#This Row],[2020_OCCUPANTS]])-1</f>
        <v>0.98802993135723227</v>
      </c>
      <c r="AK583" s="1">
        <f>(Table1[[#This Row],[2050_TOTAL_REPL_COST_USD]]/Table1[[#This Row],[2020_TOTAL_REPL_COST_USD]])-1</f>
        <v>1.1246184271221309</v>
      </c>
      <c r="AL583"/>
      <c r="AM583"/>
    </row>
    <row r="584" spans="1:39" x14ac:dyDescent="0.2">
      <c r="A584" t="s">
        <v>638</v>
      </c>
      <c r="B584" t="s">
        <v>816</v>
      </c>
      <c r="C584" t="s">
        <v>820</v>
      </c>
      <c r="D584" t="s">
        <v>1968</v>
      </c>
      <c r="E584" t="s">
        <v>1969</v>
      </c>
      <c r="F584" s="2">
        <v>94440</v>
      </c>
      <c r="G584" s="2">
        <v>108014</v>
      </c>
      <c r="H584" s="2">
        <v>122118</v>
      </c>
      <c r="I584" s="2">
        <v>136817</v>
      </c>
      <c r="J584" s="2">
        <v>153181</v>
      </c>
      <c r="K584" s="2">
        <v>170136</v>
      </c>
      <c r="L584" s="2">
        <v>187625</v>
      </c>
      <c r="M584" s="2">
        <v>103141</v>
      </c>
      <c r="N584" s="2">
        <v>118135</v>
      </c>
      <c r="O584" s="2">
        <v>133784</v>
      </c>
      <c r="P584" s="2">
        <v>150136</v>
      </c>
      <c r="Q584" s="2">
        <v>168383</v>
      </c>
      <c r="R584" s="2">
        <v>187327</v>
      </c>
      <c r="S584" s="2">
        <v>206944</v>
      </c>
      <c r="T584" s="2">
        <v>848607</v>
      </c>
      <c r="U584" s="2">
        <v>970561</v>
      </c>
      <c r="V584" s="2">
        <v>1097599</v>
      </c>
      <c r="W584" s="2">
        <v>1229711</v>
      </c>
      <c r="X584" s="2">
        <v>1377074</v>
      </c>
      <c r="Y584" s="2">
        <v>1529527</v>
      </c>
      <c r="Z584" s="2">
        <v>1687043</v>
      </c>
      <c r="AA584" s="2">
        <v>3219996704</v>
      </c>
      <c r="AB584" s="2">
        <v>3721323407</v>
      </c>
      <c r="AC584" s="2">
        <v>4253773974</v>
      </c>
      <c r="AD584" s="2">
        <v>4820539195</v>
      </c>
      <c r="AE584" s="2">
        <v>5461692526</v>
      </c>
      <c r="AF584" s="2">
        <v>6134389741</v>
      </c>
      <c r="AG584" s="2">
        <v>6841264319</v>
      </c>
      <c r="AH584" s="1">
        <f>(Table1[[#This Row],[2050_BUILDINGS]]/Table1[[#This Row],[2020_BUILDINGS]])-1</f>
        <v>0.98671113934773391</v>
      </c>
      <c r="AI584" s="1">
        <f>(Table1[[#This Row],[2050_DWELLINGS]]/Table1[[#This Row],[2020_DWELLINGS]])-1</f>
        <v>1.0064183981152017</v>
      </c>
      <c r="AJ584" s="1">
        <f>(Table1[[#This Row],[2050_OCCUPANTS]]/Table1[[#This Row],[2020_OCCUPANTS]])-1</f>
        <v>0.98801447548747534</v>
      </c>
      <c r="AK584" s="1">
        <f>(Table1[[#This Row],[2050_TOTAL_REPL_COST_USD]]/Table1[[#This Row],[2020_TOTAL_REPL_COST_USD]])-1</f>
        <v>1.1246184229013423</v>
      </c>
      <c r="AL584"/>
      <c r="AM584"/>
    </row>
    <row r="585" spans="1:39" x14ac:dyDescent="0.2">
      <c r="A585" t="s">
        <v>638</v>
      </c>
      <c r="B585" t="s">
        <v>816</v>
      </c>
      <c r="C585" t="s">
        <v>821</v>
      </c>
      <c r="D585" t="s">
        <v>1970</v>
      </c>
      <c r="E585" t="s">
        <v>1971</v>
      </c>
      <c r="F585" s="2">
        <v>244490</v>
      </c>
      <c r="G585" s="2">
        <v>279611</v>
      </c>
      <c r="H585" s="2">
        <v>316166</v>
      </c>
      <c r="I585" s="2">
        <v>354187</v>
      </c>
      <c r="J585" s="2">
        <v>396594</v>
      </c>
      <c r="K585" s="2">
        <v>440444</v>
      </c>
      <c r="L585" s="2">
        <v>485756</v>
      </c>
      <c r="M585" s="2">
        <v>267004</v>
      </c>
      <c r="N585" s="2">
        <v>305810</v>
      </c>
      <c r="O585" s="2">
        <v>346346</v>
      </c>
      <c r="P585" s="2">
        <v>388652</v>
      </c>
      <c r="Q585" s="2">
        <v>435941</v>
      </c>
      <c r="R585" s="2">
        <v>484963</v>
      </c>
      <c r="S585" s="2">
        <v>535759</v>
      </c>
      <c r="T585" s="2">
        <v>2196878</v>
      </c>
      <c r="U585" s="2">
        <v>2512597</v>
      </c>
      <c r="V585" s="2">
        <v>2841477</v>
      </c>
      <c r="W585" s="2">
        <v>3183500</v>
      </c>
      <c r="X585" s="2">
        <v>3564996</v>
      </c>
      <c r="Y585" s="2">
        <v>3959648</v>
      </c>
      <c r="Z585" s="2">
        <v>4367454</v>
      </c>
      <c r="AA585" s="2">
        <v>8335976218</v>
      </c>
      <c r="AB585" s="2">
        <v>9633818398</v>
      </c>
      <c r="AC585" s="2">
        <v>11012234454</v>
      </c>
      <c r="AD585" s="2">
        <v>12479484845</v>
      </c>
      <c r="AE585" s="2">
        <v>14139312271</v>
      </c>
      <c r="AF585" s="2">
        <v>15880801049</v>
      </c>
      <c r="AG585" s="2">
        <v>17710768629</v>
      </c>
      <c r="AH585" s="1">
        <f>(Table1[[#This Row],[2050_BUILDINGS]]/Table1[[#This Row],[2020_BUILDINGS]])-1</f>
        <v>0.98681336659986085</v>
      </c>
      <c r="AI585" s="1">
        <f>(Table1[[#This Row],[2050_DWELLINGS]]/Table1[[#This Row],[2020_DWELLINGS]])-1</f>
        <v>1.0065579541879521</v>
      </c>
      <c r="AJ585" s="1">
        <f>(Table1[[#This Row],[2050_OCCUPANTS]]/Table1[[#This Row],[2020_OCCUPANTS]])-1</f>
        <v>0.98802755546734966</v>
      </c>
      <c r="AK585" s="1">
        <f>(Table1[[#This Row],[2050_TOTAL_REPL_COST_USD]]/Table1[[#This Row],[2020_TOTAL_REPL_COST_USD]])-1</f>
        <v>1.1246184209063443</v>
      </c>
      <c r="AL585"/>
      <c r="AM585"/>
    </row>
    <row r="586" spans="1:39" x14ac:dyDescent="0.2">
      <c r="A586" t="s">
        <v>638</v>
      </c>
      <c r="B586" t="s">
        <v>816</v>
      </c>
      <c r="C586" t="s">
        <v>822</v>
      </c>
      <c r="D586" t="s">
        <v>1972</v>
      </c>
      <c r="E586" t="s">
        <v>1973</v>
      </c>
      <c r="F586" s="2">
        <v>75246</v>
      </c>
      <c r="G586" s="2">
        <v>86057</v>
      </c>
      <c r="H586" s="2">
        <v>97309</v>
      </c>
      <c r="I586" s="2">
        <v>108993</v>
      </c>
      <c r="J586" s="2">
        <v>122046</v>
      </c>
      <c r="K586" s="2">
        <v>135559</v>
      </c>
      <c r="L586" s="2">
        <v>149503</v>
      </c>
      <c r="M586" s="2">
        <v>82177</v>
      </c>
      <c r="N586" s="2">
        <v>94119</v>
      </c>
      <c r="O586" s="2">
        <v>106604</v>
      </c>
      <c r="P586" s="2">
        <v>119604</v>
      </c>
      <c r="Q586" s="2">
        <v>134162</v>
      </c>
      <c r="R586" s="2">
        <v>149260</v>
      </c>
      <c r="S586" s="2">
        <v>164891</v>
      </c>
      <c r="T586" s="2">
        <v>676120</v>
      </c>
      <c r="U586" s="2">
        <v>773290</v>
      </c>
      <c r="V586" s="2">
        <v>874501</v>
      </c>
      <c r="W586" s="2">
        <v>979766</v>
      </c>
      <c r="X586" s="2">
        <v>1097179</v>
      </c>
      <c r="Y586" s="2">
        <v>1218635</v>
      </c>
      <c r="Z586" s="2">
        <v>1344143</v>
      </c>
      <c r="AA586" s="2">
        <v>2565509665</v>
      </c>
      <c r="AB586" s="2">
        <v>2964938184</v>
      </c>
      <c r="AC586" s="2">
        <v>3389164416</v>
      </c>
      <c r="AD586" s="2">
        <v>3840730599</v>
      </c>
      <c r="AE586" s="2">
        <v>4351564998</v>
      </c>
      <c r="AF586" s="2">
        <v>4887531764</v>
      </c>
      <c r="AG586" s="2">
        <v>5450729094</v>
      </c>
      <c r="AH586" s="1">
        <f>(Table1[[#This Row],[2050_BUILDINGS]]/Table1[[#This Row],[2020_BUILDINGS]])-1</f>
        <v>0.9868564441963692</v>
      </c>
      <c r="AI586" s="1">
        <f>(Table1[[#This Row],[2050_DWELLINGS]]/Table1[[#This Row],[2020_DWELLINGS]])-1</f>
        <v>1.0065346751524151</v>
      </c>
      <c r="AJ586" s="1">
        <f>(Table1[[#This Row],[2050_OCCUPANTS]]/Table1[[#This Row],[2020_OCCUPANTS]])-1</f>
        <v>0.98802431521031764</v>
      </c>
      <c r="AK586" s="1">
        <f>(Table1[[#This Row],[2050_TOTAL_REPL_COST_USD]]/Table1[[#This Row],[2020_TOTAL_REPL_COST_USD]])-1</f>
        <v>1.1246184211900054</v>
      </c>
      <c r="AL586"/>
      <c r="AM586"/>
    </row>
    <row r="587" spans="1:39" x14ac:dyDescent="0.2">
      <c r="A587" t="s">
        <v>638</v>
      </c>
      <c r="B587" t="s">
        <v>816</v>
      </c>
      <c r="C587" t="s">
        <v>823</v>
      </c>
      <c r="D587" t="s">
        <v>1974</v>
      </c>
      <c r="E587" t="s">
        <v>1975</v>
      </c>
      <c r="F587" s="2">
        <v>206987</v>
      </c>
      <c r="G587" s="2">
        <v>236696</v>
      </c>
      <c r="H587" s="2">
        <v>267659</v>
      </c>
      <c r="I587" s="2">
        <v>299847</v>
      </c>
      <c r="J587" s="2">
        <v>335744</v>
      </c>
      <c r="K587" s="2">
        <v>372876</v>
      </c>
      <c r="L587" s="2">
        <v>411227</v>
      </c>
      <c r="M587" s="2">
        <v>226059</v>
      </c>
      <c r="N587" s="2">
        <v>258888</v>
      </c>
      <c r="O587" s="2">
        <v>293212</v>
      </c>
      <c r="P587" s="2">
        <v>329018</v>
      </c>
      <c r="Q587" s="2">
        <v>369054</v>
      </c>
      <c r="R587" s="2">
        <v>410573</v>
      </c>
      <c r="S587" s="2">
        <v>453557</v>
      </c>
      <c r="T587" s="2">
        <v>1859828</v>
      </c>
      <c r="U587" s="2">
        <v>2127108</v>
      </c>
      <c r="V587" s="2">
        <v>2405528</v>
      </c>
      <c r="W587" s="2">
        <v>2695086</v>
      </c>
      <c r="X587" s="2">
        <v>3018048</v>
      </c>
      <c r="Y587" s="2">
        <v>3352148</v>
      </c>
      <c r="Z587" s="2">
        <v>3697387</v>
      </c>
      <c r="AA587" s="2">
        <v>7057047145</v>
      </c>
      <c r="AB587" s="2">
        <v>8155770707</v>
      </c>
      <c r="AC587" s="2">
        <v>9322706283</v>
      </c>
      <c r="AD587" s="2">
        <v>10564846952</v>
      </c>
      <c r="AE587" s="2">
        <v>11970018976</v>
      </c>
      <c r="AF587" s="2">
        <v>13444323600</v>
      </c>
      <c r="AG587" s="2">
        <v>14993532376</v>
      </c>
      <c r="AH587" s="1">
        <f>(Table1[[#This Row],[2050_BUILDINGS]]/Table1[[#This Row],[2020_BUILDINGS]])-1</f>
        <v>0.98672863513167486</v>
      </c>
      <c r="AI587" s="1">
        <f>(Table1[[#This Row],[2050_DWELLINGS]]/Table1[[#This Row],[2020_DWELLINGS]])-1</f>
        <v>1.0063655948225905</v>
      </c>
      <c r="AJ587" s="1">
        <f>(Table1[[#This Row],[2050_OCCUPANTS]]/Table1[[#This Row],[2020_OCCUPANTS]])-1</f>
        <v>0.98802631211058234</v>
      </c>
      <c r="AK587" s="1">
        <f>(Table1[[#This Row],[2050_TOTAL_REPL_COST_USD]]/Table1[[#This Row],[2020_TOTAL_REPL_COST_USD]])-1</f>
        <v>1.1246184229650629</v>
      </c>
      <c r="AL587"/>
      <c r="AM587"/>
    </row>
    <row r="588" spans="1:39" x14ac:dyDescent="0.2">
      <c r="A588" t="s">
        <v>638</v>
      </c>
      <c r="B588" t="s">
        <v>816</v>
      </c>
      <c r="C588" t="s">
        <v>824</v>
      </c>
      <c r="D588" t="s">
        <v>1976</v>
      </c>
      <c r="E588" t="s">
        <v>1977</v>
      </c>
      <c r="F588" s="2">
        <v>99635</v>
      </c>
      <c r="G588" s="2">
        <v>113958</v>
      </c>
      <c r="H588" s="2">
        <v>128850</v>
      </c>
      <c r="I588" s="2">
        <v>144357</v>
      </c>
      <c r="J588" s="2">
        <v>161640</v>
      </c>
      <c r="K588" s="2">
        <v>179503</v>
      </c>
      <c r="L588" s="2">
        <v>197974</v>
      </c>
      <c r="M588" s="2">
        <v>108820</v>
      </c>
      <c r="N588" s="2">
        <v>124637</v>
      </c>
      <c r="O588" s="2">
        <v>141148</v>
      </c>
      <c r="P588" s="2">
        <v>158409</v>
      </c>
      <c r="Q588" s="2">
        <v>177675</v>
      </c>
      <c r="R588" s="2">
        <v>197649</v>
      </c>
      <c r="S588" s="2">
        <v>218345</v>
      </c>
      <c r="T588" s="2">
        <v>895354</v>
      </c>
      <c r="U588" s="2">
        <v>1024028</v>
      </c>
      <c r="V588" s="2">
        <v>1158066</v>
      </c>
      <c r="W588" s="2">
        <v>1297461</v>
      </c>
      <c r="X588" s="2">
        <v>1452944</v>
      </c>
      <c r="Y588" s="2">
        <v>1613784</v>
      </c>
      <c r="Z588" s="2">
        <v>1779988</v>
      </c>
      <c r="AA588" s="2">
        <v>3397388676</v>
      </c>
      <c r="AB588" s="2">
        <v>3926333850</v>
      </c>
      <c r="AC588" s="2">
        <v>4488117485</v>
      </c>
      <c r="AD588" s="2">
        <v>5086106233</v>
      </c>
      <c r="AE588" s="2">
        <v>5762581161</v>
      </c>
      <c r="AF588" s="2">
        <v>6472337765</v>
      </c>
      <c r="AG588" s="2">
        <v>7218154578</v>
      </c>
      <c r="AH588" s="1">
        <f>(Table1[[#This Row],[2050_BUILDINGS]]/Table1[[#This Row],[2020_BUILDINGS]])-1</f>
        <v>0.98699252270788373</v>
      </c>
      <c r="AI588" s="1">
        <f>(Table1[[#This Row],[2050_DWELLINGS]]/Table1[[#This Row],[2020_DWELLINGS]])-1</f>
        <v>1.0064785884947618</v>
      </c>
      <c r="AJ588" s="1">
        <f>(Table1[[#This Row],[2050_OCCUPANTS]]/Table1[[#This Row],[2020_OCCUPANTS]])-1</f>
        <v>0.98802708202565692</v>
      </c>
      <c r="AK588" s="1">
        <f>(Table1[[#This Row],[2050_TOTAL_REPL_COST_USD]]/Table1[[#This Row],[2020_TOTAL_REPL_COST_USD]])-1</f>
        <v>1.124618425024738</v>
      </c>
      <c r="AL588"/>
      <c r="AM588"/>
    </row>
    <row r="589" spans="1:39" x14ac:dyDescent="0.2">
      <c r="A589" t="s">
        <v>638</v>
      </c>
      <c r="B589" t="s">
        <v>816</v>
      </c>
      <c r="C589" t="s">
        <v>825</v>
      </c>
      <c r="D589" t="s">
        <v>1978</v>
      </c>
      <c r="E589" t="s">
        <v>1979</v>
      </c>
      <c r="F589" s="2">
        <v>78535</v>
      </c>
      <c r="G589" s="2">
        <v>89830</v>
      </c>
      <c r="H589" s="2">
        <v>101562</v>
      </c>
      <c r="I589" s="2">
        <v>113781</v>
      </c>
      <c r="J589" s="2">
        <v>127419</v>
      </c>
      <c r="K589" s="2">
        <v>141478</v>
      </c>
      <c r="L589" s="2">
        <v>156056</v>
      </c>
      <c r="M589" s="2">
        <v>85773</v>
      </c>
      <c r="N589" s="2">
        <v>98253</v>
      </c>
      <c r="O589" s="2">
        <v>111261</v>
      </c>
      <c r="P589" s="2">
        <v>124857</v>
      </c>
      <c r="Q589" s="2">
        <v>140061</v>
      </c>
      <c r="R589" s="2">
        <v>155788</v>
      </c>
      <c r="S589" s="2">
        <v>172121</v>
      </c>
      <c r="T589" s="2">
        <v>705782</v>
      </c>
      <c r="U589" s="2">
        <v>807208</v>
      </c>
      <c r="V589" s="2">
        <v>912862</v>
      </c>
      <c r="W589" s="2">
        <v>1022742</v>
      </c>
      <c r="X589" s="2">
        <v>1145295</v>
      </c>
      <c r="Y589" s="2">
        <v>1272084</v>
      </c>
      <c r="Z589" s="2">
        <v>1403103</v>
      </c>
      <c r="AA589" s="2">
        <v>2678039131</v>
      </c>
      <c r="AB589" s="2">
        <v>3094987554</v>
      </c>
      <c r="AC589" s="2">
        <v>3537821361</v>
      </c>
      <c r="AD589" s="2">
        <v>4009194354</v>
      </c>
      <c r="AE589" s="2">
        <v>4542435173</v>
      </c>
      <c r="AF589" s="2">
        <v>5101910749</v>
      </c>
      <c r="AG589" s="2">
        <v>5689811278</v>
      </c>
      <c r="AH589" s="1">
        <f>(Table1[[#This Row],[2050_BUILDINGS]]/Table1[[#This Row],[2020_BUILDINGS]])-1</f>
        <v>0.98708855924110273</v>
      </c>
      <c r="AI589" s="1">
        <f>(Table1[[#This Row],[2050_DWELLINGS]]/Table1[[#This Row],[2020_DWELLINGS]])-1</f>
        <v>1.0067037412705631</v>
      </c>
      <c r="AJ589" s="1">
        <f>(Table1[[#This Row],[2050_OCCUPANTS]]/Table1[[#This Row],[2020_OCCUPANTS]])-1</f>
        <v>0.98801187902213439</v>
      </c>
      <c r="AK589" s="1">
        <f>(Table1[[#This Row],[2050_TOTAL_REPL_COST_USD]]/Table1[[#This Row],[2020_TOTAL_REPL_COST_USD]])-1</f>
        <v>1.1246184240315342</v>
      </c>
      <c r="AL589"/>
      <c r="AM589"/>
    </row>
    <row r="590" spans="1:39" x14ac:dyDescent="0.2">
      <c r="A590" t="s">
        <v>638</v>
      </c>
      <c r="B590" t="s">
        <v>816</v>
      </c>
      <c r="C590" t="s">
        <v>826</v>
      </c>
      <c r="D590" t="s">
        <v>1980</v>
      </c>
      <c r="E590" t="s">
        <v>1981</v>
      </c>
      <c r="F590" s="2">
        <v>132414</v>
      </c>
      <c r="G590" s="2">
        <v>151441</v>
      </c>
      <c r="H590" s="2">
        <v>171250</v>
      </c>
      <c r="I590" s="2">
        <v>191838</v>
      </c>
      <c r="J590" s="2">
        <v>214803</v>
      </c>
      <c r="K590" s="2">
        <v>238549</v>
      </c>
      <c r="L590" s="2">
        <v>263097</v>
      </c>
      <c r="M590" s="2">
        <v>144619</v>
      </c>
      <c r="N590" s="2">
        <v>165644</v>
      </c>
      <c r="O590" s="2">
        <v>187597</v>
      </c>
      <c r="P590" s="2">
        <v>210500</v>
      </c>
      <c r="Q590" s="2">
        <v>236107</v>
      </c>
      <c r="R590" s="2">
        <v>262670</v>
      </c>
      <c r="S590" s="2">
        <v>290172</v>
      </c>
      <c r="T590" s="2">
        <v>1189868</v>
      </c>
      <c r="U590" s="2">
        <v>1360864</v>
      </c>
      <c r="V590" s="2">
        <v>1538999</v>
      </c>
      <c r="W590" s="2">
        <v>1724246</v>
      </c>
      <c r="X590" s="2">
        <v>1930866</v>
      </c>
      <c r="Y590" s="2">
        <v>2144623</v>
      </c>
      <c r="Z590" s="2">
        <v>2365490</v>
      </c>
      <c r="AA590" s="2">
        <v>4514912308</v>
      </c>
      <c r="AB590" s="2">
        <v>5217846612</v>
      </c>
      <c r="AC590" s="2">
        <v>5964421155</v>
      </c>
      <c r="AD590" s="2">
        <v>6759109941</v>
      </c>
      <c r="AE590" s="2">
        <v>7658101866</v>
      </c>
      <c r="AF590" s="2">
        <v>8601323019</v>
      </c>
      <c r="AG590" s="2">
        <v>9592465868</v>
      </c>
      <c r="AH590" s="1">
        <f>(Table1[[#This Row],[2050_BUILDINGS]]/Table1[[#This Row],[2020_BUILDINGS]])-1</f>
        <v>0.98692736417599347</v>
      </c>
      <c r="AI590" s="1">
        <f>(Table1[[#This Row],[2050_DWELLINGS]]/Table1[[#This Row],[2020_DWELLINGS]])-1</f>
        <v>1.0064583491795682</v>
      </c>
      <c r="AJ590" s="1">
        <f>(Table1[[#This Row],[2050_OCCUPANTS]]/Table1[[#This Row],[2020_OCCUPANTS]])-1</f>
        <v>0.98802724335808678</v>
      </c>
      <c r="AK590" s="1">
        <f>(Table1[[#This Row],[2050_TOTAL_REPL_COST_USD]]/Table1[[#This Row],[2020_TOTAL_REPL_COST_USD]])-1</f>
        <v>1.1246184230429135</v>
      </c>
      <c r="AL590"/>
      <c r="AM590"/>
    </row>
    <row r="591" spans="1:39" x14ac:dyDescent="0.2">
      <c r="A591" t="s">
        <v>638</v>
      </c>
      <c r="B591" t="s">
        <v>816</v>
      </c>
      <c r="C591" t="s">
        <v>827</v>
      </c>
      <c r="D591" t="s">
        <v>1982</v>
      </c>
      <c r="E591" t="s">
        <v>1983</v>
      </c>
      <c r="F591" s="2">
        <v>20879</v>
      </c>
      <c r="G591" s="2">
        <v>23882</v>
      </c>
      <c r="H591" s="2">
        <v>27020</v>
      </c>
      <c r="I591" s="2">
        <v>30266</v>
      </c>
      <c r="J591" s="2">
        <v>33888</v>
      </c>
      <c r="K591" s="2">
        <v>37645</v>
      </c>
      <c r="L591" s="2">
        <v>41507</v>
      </c>
      <c r="M591" s="2">
        <v>22807</v>
      </c>
      <c r="N591" s="2">
        <v>26127</v>
      </c>
      <c r="O591" s="2">
        <v>29605</v>
      </c>
      <c r="P591" s="2">
        <v>33212</v>
      </c>
      <c r="Q591" s="2">
        <v>37250</v>
      </c>
      <c r="R591" s="2">
        <v>41444</v>
      </c>
      <c r="S591" s="2">
        <v>45782</v>
      </c>
      <c r="T591" s="2">
        <v>187741</v>
      </c>
      <c r="U591" s="2">
        <v>214725</v>
      </c>
      <c r="V591" s="2">
        <v>242833</v>
      </c>
      <c r="W591" s="2">
        <v>272053</v>
      </c>
      <c r="X591" s="2">
        <v>304660</v>
      </c>
      <c r="Y591" s="2">
        <v>338384</v>
      </c>
      <c r="Z591" s="2">
        <v>373236</v>
      </c>
      <c r="AA591" s="2">
        <v>712374613</v>
      </c>
      <c r="AB591" s="2">
        <v>823285415</v>
      </c>
      <c r="AC591" s="2">
        <v>941081913</v>
      </c>
      <c r="AD591" s="2">
        <v>1066469961</v>
      </c>
      <c r="AE591" s="2">
        <v>1208315254</v>
      </c>
      <c r="AF591" s="2">
        <v>1357139132</v>
      </c>
      <c r="AG591" s="2">
        <v>1513524237</v>
      </c>
      <c r="AH591" s="1">
        <f>(Table1[[#This Row],[2050_BUILDINGS]]/Table1[[#This Row],[2020_BUILDINGS]])-1</f>
        <v>0.98797835145361357</v>
      </c>
      <c r="AI591" s="1">
        <f>(Table1[[#This Row],[2050_DWELLINGS]]/Table1[[#This Row],[2020_DWELLINGS]])-1</f>
        <v>1.0073661595124306</v>
      </c>
      <c r="AJ591" s="1">
        <f>(Table1[[#This Row],[2050_OCCUPANTS]]/Table1[[#This Row],[2020_OCCUPANTS]])-1</f>
        <v>0.98803671014855565</v>
      </c>
      <c r="AK591" s="1">
        <f>(Table1[[#This Row],[2050_TOTAL_REPL_COST_USD]]/Table1[[#This Row],[2020_TOTAL_REPL_COST_USD]])-1</f>
        <v>1.1246184372378805</v>
      </c>
      <c r="AL591"/>
      <c r="AM591"/>
    </row>
    <row r="592" spans="1:39" x14ac:dyDescent="0.2">
      <c r="A592" t="s">
        <v>638</v>
      </c>
      <c r="B592" t="s">
        <v>816</v>
      </c>
      <c r="C592" t="s">
        <v>828</v>
      </c>
      <c r="D592" t="s">
        <v>1984</v>
      </c>
      <c r="E592" t="s">
        <v>1985</v>
      </c>
      <c r="F592" s="2">
        <v>91551</v>
      </c>
      <c r="G592" s="2">
        <v>104702</v>
      </c>
      <c r="H592" s="2">
        <v>118383</v>
      </c>
      <c r="I592" s="2">
        <v>132628</v>
      </c>
      <c r="J592" s="2">
        <v>148498</v>
      </c>
      <c r="K592" s="2">
        <v>164933</v>
      </c>
      <c r="L592" s="2">
        <v>181883</v>
      </c>
      <c r="M592" s="2">
        <v>99983</v>
      </c>
      <c r="N592" s="2">
        <v>114517</v>
      </c>
      <c r="O592" s="2">
        <v>129690</v>
      </c>
      <c r="P592" s="2">
        <v>145536</v>
      </c>
      <c r="Q592" s="2">
        <v>163231</v>
      </c>
      <c r="R592" s="2">
        <v>181609</v>
      </c>
      <c r="S592" s="2">
        <v>200614</v>
      </c>
      <c r="T592" s="2">
        <v>822643</v>
      </c>
      <c r="U592" s="2">
        <v>940867</v>
      </c>
      <c r="V592" s="2">
        <v>1064014</v>
      </c>
      <c r="W592" s="2">
        <v>1192098</v>
      </c>
      <c r="X592" s="2">
        <v>1334950</v>
      </c>
      <c r="Y592" s="2">
        <v>1482726</v>
      </c>
      <c r="Z592" s="2">
        <v>1635434</v>
      </c>
      <c r="AA592" s="2">
        <v>3121485390</v>
      </c>
      <c r="AB592" s="2">
        <v>3607474717</v>
      </c>
      <c r="AC592" s="2">
        <v>4123635691</v>
      </c>
      <c r="AD592" s="2">
        <v>4673061523</v>
      </c>
      <c r="AE592" s="2">
        <v>5294599670</v>
      </c>
      <c r="AF592" s="2">
        <v>5946716644</v>
      </c>
      <c r="AG592" s="2">
        <v>6631965378</v>
      </c>
      <c r="AH592" s="1">
        <f>(Table1[[#This Row],[2050_BUILDINGS]]/Table1[[#This Row],[2020_BUILDINGS]])-1</f>
        <v>0.98668501709429712</v>
      </c>
      <c r="AI592" s="1">
        <f>(Table1[[#This Row],[2050_DWELLINGS]]/Table1[[#This Row],[2020_DWELLINGS]])-1</f>
        <v>1.0064811017873039</v>
      </c>
      <c r="AJ592" s="1">
        <f>(Table1[[#This Row],[2050_OCCUPANTS]]/Table1[[#This Row],[2020_OCCUPANTS]])-1</f>
        <v>0.98802396665382197</v>
      </c>
      <c r="AK592" s="1">
        <f>(Table1[[#This Row],[2050_TOTAL_REPL_COST_USD]]/Table1[[#This Row],[2020_TOTAL_REPL_COST_USD]])-1</f>
        <v>1.1246184266138757</v>
      </c>
      <c r="AL592"/>
      <c r="AM592"/>
    </row>
    <row r="593" spans="1:39" x14ac:dyDescent="0.2">
      <c r="A593" t="s">
        <v>638</v>
      </c>
      <c r="B593" t="s">
        <v>816</v>
      </c>
      <c r="C593" t="s">
        <v>829</v>
      </c>
      <c r="D593" t="s">
        <v>1986</v>
      </c>
      <c r="E593" t="s">
        <v>1987</v>
      </c>
      <c r="F593" s="2">
        <v>122176</v>
      </c>
      <c r="G593" s="2">
        <v>139702</v>
      </c>
      <c r="H593" s="2">
        <v>157989</v>
      </c>
      <c r="I593" s="2">
        <v>176999</v>
      </c>
      <c r="J593" s="2">
        <v>198169</v>
      </c>
      <c r="K593" s="2">
        <v>220100</v>
      </c>
      <c r="L593" s="2">
        <v>242731</v>
      </c>
      <c r="M593" s="2">
        <v>133421</v>
      </c>
      <c r="N593" s="2">
        <v>152811</v>
      </c>
      <c r="O593" s="2">
        <v>173074</v>
      </c>
      <c r="P593" s="2">
        <v>194225</v>
      </c>
      <c r="Q593" s="2">
        <v>217833</v>
      </c>
      <c r="R593" s="2">
        <v>242346</v>
      </c>
      <c r="S593" s="2">
        <v>267720</v>
      </c>
      <c r="T593" s="2">
        <v>1097759</v>
      </c>
      <c r="U593" s="2">
        <v>1255521</v>
      </c>
      <c r="V593" s="2">
        <v>1419861</v>
      </c>
      <c r="W593" s="2">
        <v>1590769</v>
      </c>
      <c r="X593" s="2">
        <v>1781392</v>
      </c>
      <c r="Y593" s="2">
        <v>1978597</v>
      </c>
      <c r="Z593" s="2">
        <v>2182380</v>
      </c>
      <c r="AA593" s="2">
        <v>4165409771</v>
      </c>
      <c r="AB593" s="2">
        <v>4813929439</v>
      </c>
      <c r="AC593" s="2">
        <v>5502711116</v>
      </c>
      <c r="AD593" s="2">
        <v>6235882496</v>
      </c>
      <c r="AE593" s="2">
        <v>7065282819</v>
      </c>
      <c r="AF593" s="2">
        <v>7935488549</v>
      </c>
      <c r="AG593" s="2">
        <v>8849906344</v>
      </c>
      <c r="AH593" s="1">
        <f>(Table1[[#This Row],[2050_BUILDINGS]]/Table1[[#This Row],[2020_BUILDINGS]])-1</f>
        <v>0.98673225510738605</v>
      </c>
      <c r="AI593" s="1">
        <f>(Table1[[#This Row],[2050_DWELLINGS]]/Table1[[#This Row],[2020_DWELLINGS]])-1</f>
        <v>1.0065806732073663</v>
      </c>
      <c r="AJ593" s="1">
        <f>(Table1[[#This Row],[2050_OCCUPANTS]]/Table1[[#This Row],[2020_OCCUPANTS]])-1</f>
        <v>0.98803198151871219</v>
      </c>
      <c r="AK593" s="1">
        <f>(Table1[[#This Row],[2050_TOTAL_REPL_COST_USD]]/Table1[[#This Row],[2020_TOTAL_REPL_COST_USD]])-1</f>
        <v>1.1246184242457811</v>
      </c>
      <c r="AL593"/>
      <c r="AM593"/>
    </row>
    <row r="594" spans="1:39" x14ac:dyDescent="0.2">
      <c r="A594" t="s">
        <v>638</v>
      </c>
      <c r="B594" t="s">
        <v>816</v>
      </c>
      <c r="C594" t="s">
        <v>830</v>
      </c>
      <c r="D594" t="s">
        <v>1988</v>
      </c>
      <c r="E594" t="s">
        <v>1989</v>
      </c>
      <c r="F594" s="2">
        <v>77301</v>
      </c>
      <c r="G594" s="2">
        <v>88412</v>
      </c>
      <c r="H594" s="2">
        <v>99979</v>
      </c>
      <c r="I594" s="2">
        <v>111983</v>
      </c>
      <c r="J594" s="2">
        <v>125406</v>
      </c>
      <c r="K594" s="2">
        <v>139272</v>
      </c>
      <c r="L594" s="2">
        <v>153599</v>
      </c>
      <c r="M594" s="2">
        <v>84423</v>
      </c>
      <c r="N594" s="2">
        <v>96693</v>
      </c>
      <c r="O594" s="2">
        <v>109527</v>
      </c>
      <c r="P594" s="2">
        <v>122886</v>
      </c>
      <c r="Q594" s="2">
        <v>137846</v>
      </c>
      <c r="R594" s="2">
        <v>153357</v>
      </c>
      <c r="S594" s="2">
        <v>169418</v>
      </c>
      <c r="T594" s="2">
        <v>694660</v>
      </c>
      <c r="U594" s="2">
        <v>794492</v>
      </c>
      <c r="V594" s="2">
        <v>898485</v>
      </c>
      <c r="W594" s="2">
        <v>1006631</v>
      </c>
      <c r="X594" s="2">
        <v>1127261</v>
      </c>
      <c r="Y594" s="2">
        <v>1252052</v>
      </c>
      <c r="Z594" s="2">
        <v>1380995</v>
      </c>
      <c r="AA594" s="2">
        <v>2635852791</v>
      </c>
      <c r="AB594" s="2">
        <v>3046233157</v>
      </c>
      <c r="AC594" s="2">
        <v>3482091145</v>
      </c>
      <c r="AD594" s="2">
        <v>3946038732</v>
      </c>
      <c r="AE594" s="2">
        <v>4470879577</v>
      </c>
      <c r="AF594" s="2">
        <v>5021541903</v>
      </c>
      <c r="AG594" s="2">
        <v>5600181407</v>
      </c>
      <c r="AH594" s="1">
        <f>(Table1[[#This Row],[2050_BUILDINGS]]/Table1[[#This Row],[2020_BUILDINGS]])-1</f>
        <v>0.98702474741594548</v>
      </c>
      <c r="AI594" s="1">
        <f>(Table1[[#This Row],[2050_DWELLINGS]]/Table1[[#This Row],[2020_DWELLINGS]])-1</f>
        <v>1.006775404806747</v>
      </c>
      <c r="AJ594" s="1">
        <f>(Table1[[#This Row],[2050_OCCUPANTS]]/Table1[[#This Row],[2020_OCCUPANTS]])-1</f>
        <v>0.98801571992053661</v>
      </c>
      <c r="AK594" s="1">
        <f>(Table1[[#This Row],[2050_TOTAL_REPL_COST_USD]]/Table1[[#This Row],[2020_TOTAL_REPL_COST_USD]])-1</f>
        <v>1.1246184256273968</v>
      </c>
      <c r="AL594"/>
      <c r="AM594"/>
    </row>
    <row r="595" spans="1:39" x14ac:dyDescent="0.2">
      <c r="A595" t="s">
        <v>638</v>
      </c>
      <c r="B595" t="s">
        <v>831</v>
      </c>
      <c r="C595" t="s">
        <v>832</v>
      </c>
      <c r="D595" t="s">
        <v>1990</v>
      </c>
      <c r="E595" t="s">
        <v>1991</v>
      </c>
      <c r="F595" s="2">
        <v>312650</v>
      </c>
      <c r="G595" s="2">
        <v>344919</v>
      </c>
      <c r="H595" s="2">
        <v>377521</v>
      </c>
      <c r="I595" s="2">
        <v>410419</v>
      </c>
      <c r="J595" s="2">
        <v>441295</v>
      </c>
      <c r="K595" s="2">
        <v>476006</v>
      </c>
      <c r="L595" s="2">
        <v>502862</v>
      </c>
      <c r="M595" s="2">
        <v>330721</v>
      </c>
      <c r="N595" s="2">
        <v>365088</v>
      </c>
      <c r="O595" s="2">
        <v>399858</v>
      </c>
      <c r="P595" s="2">
        <v>435026</v>
      </c>
      <c r="Q595" s="2">
        <v>468121</v>
      </c>
      <c r="R595" s="2">
        <v>505347</v>
      </c>
      <c r="S595" s="2">
        <v>534286</v>
      </c>
      <c r="T595" s="2">
        <v>1832902</v>
      </c>
      <c r="U595" s="2">
        <v>2023542</v>
      </c>
      <c r="V595" s="2">
        <v>2216480</v>
      </c>
      <c r="W595" s="2">
        <v>2411713</v>
      </c>
      <c r="X595" s="2">
        <v>2595462</v>
      </c>
      <c r="Y595" s="2">
        <v>2802180</v>
      </c>
      <c r="Z595" s="2">
        <v>2962964</v>
      </c>
      <c r="AA595" s="2">
        <v>5319820731</v>
      </c>
      <c r="AB595" s="2">
        <v>5902503523</v>
      </c>
      <c r="AC595" s="2">
        <v>6498793347</v>
      </c>
      <c r="AD595" s="2">
        <v>7112061235</v>
      </c>
      <c r="AE595" s="2">
        <v>7701018173</v>
      </c>
      <c r="AF595" s="2">
        <v>8365209391</v>
      </c>
      <c r="AG595" s="2">
        <v>8898933025</v>
      </c>
      <c r="AH595" s="1">
        <f>(Table1[[#This Row],[2050_BUILDINGS]]/Table1[[#This Row],[2020_BUILDINGS]])-1</f>
        <v>0.60838637454022071</v>
      </c>
      <c r="AI595" s="1">
        <f>(Table1[[#This Row],[2050_DWELLINGS]]/Table1[[#This Row],[2020_DWELLINGS]])-1</f>
        <v>0.6155188210001783</v>
      </c>
      <c r="AJ595" s="1">
        <f>(Table1[[#This Row],[2050_OCCUPANTS]]/Table1[[#This Row],[2020_OCCUPANTS]])-1</f>
        <v>0.61654251018330486</v>
      </c>
      <c r="AK595" s="1">
        <f>(Table1[[#This Row],[2050_TOTAL_REPL_COST_USD]]/Table1[[#This Row],[2020_TOTAL_REPL_COST_USD]])-1</f>
        <v>0.6727881398603468</v>
      </c>
      <c r="AL595"/>
      <c r="AM595"/>
    </row>
    <row r="596" spans="1:39" x14ac:dyDescent="0.2">
      <c r="A596" t="s">
        <v>638</v>
      </c>
      <c r="B596" t="s">
        <v>831</v>
      </c>
      <c r="C596" t="s">
        <v>833</v>
      </c>
      <c r="D596" t="s">
        <v>1422</v>
      </c>
      <c r="E596" t="s">
        <v>1992</v>
      </c>
      <c r="F596" s="2">
        <v>297038</v>
      </c>
      <c r="G596" s="2">
        <v>327703</v>
      </c>
      <c r="H596" s="2">
        <v>358680</v>
      </c>
      <c r="I596" s="2">
        <v>389935</v>
      </c>
      <c r="J596" s="2">
        <v>419270</v>
      </c>
      <c r="K596" s="2">
        <v>452256</v>
      </c>
      <c r="L596" s="2">
        <v>477777</v>
      </c>
      <c r="M596" s="2">
        <v>314212</v>
      </c>
      <c r="N596" s="2">
        <v>346859</v>
      </c>
      <c r="O596" s="2">
        <v>379904</v>
      </c>
      <c r="P596" s="2">
        <v>413316</v>
      </c>
      <c r="Q596" s="2">
        <v>444758</v>
      </c>
      <c r="R596" s="2">
        <v>480121</v>
      </c>
      <c r="S596" s="2">
        <v>507618</v>
      </c>
      <c r="T596" s="2">
        <v>1741430</v>
      </c>
      <c r="U596" s="2">
        <v>1922557</v>
      </c>
      <c r="V596" s="2">
        <v>2105863</v>
      </c>
      <c r="W596" s="2">
        <v>2291350</v>
      </c>
      <c r="X596" s="2">
        <v>2465930</v>
      </c>
      <c r="Y596" s="2">
        <v>2662332</v>
      </c>
      <c r="Z596" s="2">
        <v>2815095</v>
      </c>
      <c r="AA596" s="2">
        <v>5054328455</v>
      </c>
      <c r="AB596" s="2">
        <v>5607931709</v>
      </c>
      <c r="AC596" s="2">
        <v>6174462954</v>
      </c>
      <c r="AD596" s="2">
        <v>6757124945</v>
      </c>
      <c r="AE596" s="2">
        <v>7316689240</v>
      </c>
      <c r="AF596" s="2">
        <v>7947733179</v>
      </c>
      <c r="AG596" s="2">
        <v>8454820662</v>
      </c>
      <c r="AH596" s="1">
        <f>(Table1[[#This Row],[2050_BUILDINGS]]/Table1[[#This Row],[2020_BUILDINGS]])-1</f>
        <v>0.60847097004423678</v>
      </c>
      <c r="AI596" s="1">
        <f>(Table1[[#This Row],[2050_DWELLINGS]]/Table1[[#This Row],[2020_DWELLINGS]])-1</f>
        <v>0.61552709635532699</v>
      </c>
      <c r="AJ596" s="1">
        <f>(Table1[[#This Row],[2050_OCCUPANTS]]/Table1[[#This Row],[2020_OCCUPANTS]])-1</f>
        <v>0.61654215213933372</v>
      </c>
      <c r="AK596" s="1">
        <f>(Table1[[#This Row],[2050_TOTAL_REPL_COST_USD]]/Table1[[#This Row],[2020_TOTAL_REPL_COST_USD]])-1</f>
        <v>0.67278813343364319</v>
      </c>
      <c r="AL596"/>
      <c r="AM596"/>
    </row>
    <row r="597" spans="1:39" x14ac:dyDescent="0.2">
      <c r="A597" t="s">
        <v>638</v>
      </c>
      <c r="B597" t="s">
        <v>831</v>
      </c>
      <c r="C597" t="s">
        <v>834</v>
      </c>
      <c r="D597" t="s">
        <v>1993</v>
      </c>
      <c r="E597" t="s">
        <v>1994</v>
      </c>
      <c r="F597" s="2">
        <v>291644</v>
      </c>
      <c r="G597" s="2">
        <v>321758</v>
      </c>
      <c r="H597" s="2">
        <v>352160</v>
      </c>
      <c r="I597" s="2">
        <v>382863</v>
      </c>
      <c r="J597" s="2">
        <v>411656</v>
      </c>
      <c r="K597" s="2">
        <v>444043</v>
      </c>
      <c r="L597" s="2">
        <v>469098</v>
      </c>
      <c r="M597" s="2">
        <v>308505</v>
      </c>
      <c r="N597" s="2">
        <v>340573</v>
      </c>
      <c r="O597" s="2">
        <v>372999</v>
      </c>
      <c r="P597" s="2">
        <v>405815</v>
      </c>
      <c r="Q597" s="2">
        <v>436684</v>
      </c>
      <c r="R597" s="2">
        <v>471421</v>
      </c>
      <c r="S597" s="2">
        <v>498402</v>
      </c>
      <c r="T597" s="2">
        <v>1709828</v>
      </c>
      <c r="U597" s="2">
        <v>1887670</v>
      </c>
      <c r="V597" s="2">
        <v>2067649</v>
      </c>
      <c r="W597" s="2">
        <v>2249772</v>
      </c>
      <c r="X597" s="2">
        <v>2421184</v>
      </c>
      <c r="Y597" s="2">
        <v>2614021</v>
      </c>
      <c r="Z597" s="2">
        <v>2764005</v>
      </c>
      <c r="AA597" s="2">
        <v>4962605607</v>
      </c>
      <c r="AB597" s="2">
        <v>5506162409</v>
      </c>
      <c r="AC597" s="2">
        <v>6062412595</v>
      </c>
      <c r="AD597" s="2">
        <v>6634500788</v>
      </c>
      <c r="AE597" s="2">
        <v>7183910466</v>
      </c>
      <c r="AF597" s="2">
        <v>7803502600</v>
      </c>
      <c r="AG597" s="2">
        <v>8301387760</v>
      </c>
      <c r="AH597" s="1">
        <f>(Table1[[#This Row],[2050_BUILDINGS]]/Table1[[#This Row],[2020_BUILDINGS]])-1</f>
        <v>0.60846100039774509</v>
      </c>
      <c r="AI597" s="1">
        <f>(Table1[[#This Row],[2050_DWELLINGS]]/Table1[[#This Row],[2020_DWELLINGS]])-1</f>
        <v>0.61553945641075503</v>
      </c>
      <c r="AJ597" s="1">
        <f>(Table1[[#This Row],[2050_OCCUPANTS]]/Table1[[#This Row],[2020_OCCUPANTS]])-1</f>
        <v>0.6165397923065945</v>
      </c>
      <c r="AK597" s="1">
        <f>(Table1[[#This Row],[2050_TOTAL_REPL_COST_USD]]/Table1[[#This Row],[2020_TOTAL_REPL_COST_USD]])-1</f>
        <v>0.67278813135794691</v>
      </c>
      <c r="AL597"/>
      <c r="AM597"/>
    </row>
    <row r="598" spans="1:39" x14ac:dyDescent="0.2">
      <c r="A598" t="s">
        <v>638</v>
      </c>
      <c r="B598" t="s">
        <v>831</v>
      </c>
      <c r="C598" t="s">
        <v>835</v>
      </c>
      <c r="D598" t="s">
        <v>1430</v>
      </c>
      <c r="E598" t="s">
        <v>1995</v>
      </c>
      <c r="F598" s="2">
        <v>453786</v>
      </c>
      <c r="G598" s="2">
        <v>500616</v>
      </c>
      <c r="H598" s="2">
        <v>547930</v>
      </c>
      <c r="I598" s="2">
        <v>595687</v>
      </c>
      <c r="J598" s="2">
        <v>640491</v>
      </c>
      <c r="K598" s="2">
        <v>690891</v>
      </c>
      <c r="L598" s="2">
        <v>729856</v>
      </c>
      <c r="M598" s="2">
        <v>480018</v>
      </c>
      <c r="N598" s="2">
        <v>529897</v>
      </c>
      <c r="O598" s="2">
        <v>580354</v>
      </c>
      <c r="P598" s="2">
        <v>631409</v>
      </c>
      <c r="Q598" s="2">
        <v>679430</v>
      </c>
      <c r="R598" s="2">
        <v>733473</v>
      </c>
      <c r="S598" s="2">
        <v>775458</v>
      </c>
      <c r="T598" s="2">
        <v>2660306</v>
      </c>
      <c r="U598" s="2">
        <v>2937011</v>
      </c>
      <c r="V598" s="2">
        <v>3217042</v>
      </c>
      <c r="W598" s="2">
        <v>3500406</v>
      </c>
      <c r="X598" s="2">
        <v>3767102</v>
      </c>
      <c r="Y598" s="2">
        <v>4067138</v>
      </c>
      <c r="Z598" s="2">
        <v>4300499</v>
      </c>
      <c r="AA598" s="2">
        <v>7721290565</v>
      </c>
      <c r="AB598" s="2">
        <v>8567007608</v>
      </c>
      <c r="AC598" s="2">
        <v>9432474182</v>
      </c>
      <c r="AD598" s="2">
        <v>10322583039</v>
      </c>
      <c r="AE598" s="2">
        <v>11177406518</v>
      </c>
      <c r="AF598" s="2">
        <v>12141426480</v>
      </c>
      <c r="AG598" s="2">
        <v>12916083271</v>
      </c>
      <c r="AH598" s="1">
        <f>(Table1[[#This Row],[2050_BUILDINGS]]/Table1[[#This Row],[2020_BUILDINGS]])-1</f>
        <v>0.60837046537354622</v>
      </c>
      <c r="AI598" s="1">
        <f>(Table1[[#This Row],[2050_DWELLINGS]]/Table1[[#This Row],[2020_DWELLINGS]])-1</f>
        <v>0.61547691961551432</v>
      </c>
      <c r="AJ598" s="1">
        <f>(Table1[[#This Row],[2050_OCCUPANTS]]/Table1[[#This Row],[2020_OCCUPANTS]])-1</f>
        <v>0.61654298415295083</v>
      </c>
      <c r="AK598" s="1">
        <f>(Table1[[#This Row],[2050_TOTAL_REPL_COST_USD]]/Table1[[#This Row],[2020_TOTAL_REPL_COST_USD]])-1</f>
        <v>0.67278813849430619</v>
      </c>
      <c r="AL598"/>
      <c r="AM598"/>
    </row>
    <row r="599" spans="1:39" x14ac:dyDescent="0.2">
      <c r="A599" t="s">
        <v>145</v>
      </c>
      <c r="B599" t="s">
        <v>283</v>
      </c>
      <c r="C599" t="s">
        <v>284</v>
      </c>
      <c r="D599" t="s">
        <v>1996</v>
      </c>
      <c r="E599" t="s">
        <v>1997</v>
      </c>
      <c r="F599" s="2">
        <v>115637</v>
      </c>
      <c r="G599" s="2">
        <v>133881</v>
      </c>
      <c r="H599" s="2">
        <v>154312</v>
      </c>
      <c r="I599" s="2">
        <v>176959</v>
      </c>
      <c r="J599" s="2">
        <v>201073</v>
      </c>
      <c r="K599" s="2">
        <v>226657</v>
      </c>
      <c r="L599" s="2">
        <v>254461</v>
      </c>
      <c r="M599" s="2">
        <v>119660</v>
      </c>
      <c r="N599" s="2">
        <v>138722</v>
      </c>
      <c r="O599" s="2">
        <v>160107</v>
      </c>
      <c r="P599" s="2">
        <v>183852</v>
      </c>
      <c r="Q599" s="2">
        <v>209168</v>
      </c>
      <c r="R599" s="2">
        <v>236072</v>
      </c>
      <c r="S599" s="2">
        <v>265351</v>
      </c>
      <c r="T599" s="2">
        <v>694527</v>
      </c>
      <c r="U599" s="2">
        <v>803732</v>
      </c>
      <c r="V599" s="2">
        <v>926042</v>
      </c>
      <c r="W599" s="2">
        <v>1061450</v>
      </c>
      <c r="X599" s="2">
        <v>1205604</v>
      </c>
      <c r="Y599" s="2">
        <v>1358486</v>
      </c>
      <c r="Z599" s="2">
        <v>1524475</v>
      </c>
      <c r="AA599" s="2">
        <v>1490525247</v>
      </c>
      <c r="AB599" s="2">
        <v>1759585278</v>
      </c>
      <c r="AC599" s="2">
        <v>2067329501</v>
      </c>
      <c r="AD599" s="2">
        <v>2416982841</v>
      </c>
      <c r="AE599" s="2">
        <v>2795531105</v>
      </c>
      <c r="AF599" s="2">
        <v>3206733548</v>
      </c>
      <c r="AG599" s="2">
        <v>3659983390</v>
      </c>
      <c r="AH599" s="1">
        <f>(Table1[[#This Row],[2050_BUILDINGS]]/Table1[[#This Row],[2020_BUILDINGS]])-1</f>
        <v>1.200515405968678</v>
      </c>
      <c r="AI599" s="1">
        <f>(Table1[[#This Row],[2050_DWELLINGS]]/Table1[[#This Row],[2020_DWELLINGS]])-1</f>
        <v>1.2175413672070867</v>
      </c>
      <c r="AJ599" s="1">
        <f>(Table1[[#This Row],[2050_OCCUPANTS]]/Table1[[#This Row],[2020_OCCUPANTS]])-1</f>
        <v>1.1949830604137781</v>
      </c>
      <c r="AK599" s="1">
        <f>(Table1[[#This Row],[2050_TOTAL_REPL_COST_USD]]/Table1[[#This Row],[2020_TOTAL_REPL_COST_USD]])-1</f>
        <v>1.455499091589691</v>
      </c>
      <c r="AL599"/>
      <c r="AM599"/>
    </row>
    <row r="600" spans="1:39" x14ac:dyDescent="0.2">
      <c r="A600" t="s">
        <v>145</v>
      </c>
      <c r="B600" t="s">
        <v>283</v>
      </c>
      <c r="C600" t="s">
        <v>285</v>
      </c>
      <c r="D600" t="s">
        <v>1998</v>
      </c>
      <c r="E600" t="s">
        <v>1999</v>
      </c>
      <c r="F600" s="2">
        <v>44082</v>
      </c>
      <c r="G600" s="2">
        <v>51039</v>
      </c>
      <c r="H600" s="2">
        <v>58820</v>
      </c>
      <c r="I600" s="2">
        <v>67446</v>
      </c>
      <c r="J600" s="2">
        <v>76639</v>
      </c>
      <c r="K600" s="2">
        <v>86384</v>
      </c>
      <c r="L600" s="2">
        <v>96985</v>
      </c>
      <c r="M600" s="2">
        <v>45608</v>
      </c>
      <c r="N600" s="2">
        <v>52880</v>
      </c>
      <c r="O600" s="2">
        <v>61021</v>
      </c>
      <c r="P600" s="2">
        <v>70069</v>
      </c>
      <c r="Q600" s="2">
        <v>79720</v>
      </c>
      <c r="R600" s="2">
        <v>89981</v>
      </c>
      <c r="S600" s="2">
        <v>101148</v>
      </c>
      <c r="T600" s="2">
        <v>264738</v>
      </c>
      <c r="U600" s="2">
        <v>306362</v>
      </c>
      <c r="V600" s="2">
        <v>352984</v>
      </c>
      <c r="W600" s="2">
        <v>404598</v>
      </c>
      <c r="X600" s="2">
        <v>459551</v>
      </c>
      <c r="Y600" s="2">
        <v>517825</v>
      </c>
      <c r="Z600" s="2">
        <v>581088</v>
      </c>
      <c r="AA600" s="2">
        <v>568153613</v>
      </c>
      <c r="AB600" s="2">
        <v>670713050</v>
      </c>
      <c r="AC600" s="2">
        <v>788017998</v>
      </c>
      <c r="AD600" s="2">
        <v>921297747</v>
      </c>
      <c r="AE600" s="2">
        <v>1065591552</v>
      </c>
      <c r="AF600" s="2">
        <v>1222332361</v>
      </c>
      <c r="AG600" s="2">
        <v>1395100677</v>
      </c>
      <c r="AH600" s="1">
        <f>(Table1[[#This Row],[2050_BUILDINGS]]/Table1[[#This Row],[2020_BUILDINGS]])-1</f>
        <v>1.2001043509822602</v>
      </c>
      <c r="AI600" s="1">
        <f>(Table1[[#This Row],[2050_DWELLINGS]]/Table1[[#This Row],[2020_DWELLINGS]])-1</f>
        <v>1.2177688124890369</v>
      </c>
      <c r="AJ600" s="1">
        <f>(Table1[[#This Row],[2050_OCCUPANTS]]/Table1[[#This Row],[2020_OCCUPANTS]])-1</f>
        <v>1.1949550121251953</v>
      </c>
      <c r="AK600" s="1">
        <f>(Table1[[#This Row],[2050_TOTAL_REPL_COST_USD]]/Table1[[#This Row],[2020_TOTAL_REPL_COST_USD]])-1</f>
        <v>1.4554990852447505</v>
      </c>
      <c r="AL600"/>
      <c r="AM600"/>
    </row>
    <row r="601" spans="1:39" x14ac:dyDescent="0.2">
      <c r="A601" t="s">
        <v>145</v>
      </c>
      <c r="B601" t="s">
        <v>283</v>
      </c>
      <c r="C601" t="s">
        <v>286</v>
      </c>
      <c r="D601" t="s">
        <v>2000</v>
      </c>
      <c r="E601" t="s">
        <v>2001</v>
      </c>
      <c r="F601" s="2">
        <v>123498</v>
      </c>
      <c r="G601" s="2">
        <v>142975</v>
      </c>
      <c r="H601" s="2">
        <v>164796</v>
      </c>
      <c r="I601" s="2">
        <v>188985</v>
      </c>
      <c r="J601" s="2">
        <v>214746</v>
      </c>
      <c r="K601" s="2">
        <v>242060</v>
      </c>
      <c r="L601" s="2">
        <v>271749</v>
      </c>
      <c r="M601" s="2">
        <v>127805</v>
      </c>
      <c r="N601" s="2">
        <v>148141</v>
      </c>
      <c r="O601" s="2">
        <v>170982</v>
      </c>
      <c r="P601" s="2">
        <v>196337</v>
      </c>
      <c r="Q601" s="2">
        <v>223383</v>
      </c>
      <c r="R601" s="2">
        <v>252126</v>
      </c>
      <c r="S601" s="2">
        <v>283385</v>
      </c>
      <c r="T601" s="2">
        <v>741732</v>
      </c>
      <c r="U601" s="2">
        <v>858352</v>
      </c>
      <c r="V601" s="2">
        <v>988971</v>
      </c>
      <c r="W601" s="2">
        <v>1133587</v>
      </c>
      <c r="X601" s="2">
        <v>1287526</v>
      </c>
      <c r="Y601" s="2">
        <v>1450804</v>
      </c>
      <c r="Z601" s="2">
        <v>1628072</v>
      </c>
      <c r="AA601" s="2">
        <v>1591819153</v>
      </c>
      <c r="AB601" s="2">
        <v>1879164107</v>
      </c>
      <c r="AC601" s="2">
        <v>2207822178</v>
      </c>
      <c r="AD601" s="2">
        <v>2581237442</v>
      </c>
      <c r="AE601" s="2">
        <v>2985511283</v>
      </c>
      <c r="AF601" s="2">
        <v>3424658445</v>
      </c>
      <c r="AG601" s="2">
        <v>3908710482</v>
      </c>
      <c r="AH601" s="1">
        <f>(Table1[[#This Row],[2050_BUILDINGS]]/Table1[[#This Row],[2020_BUILDINGS]])-1</f>
        <v>1.2004323956663265</v>
      </c>
      <c r="AI601" s="1">
        <f>(Table1[[#This Row],[2050_DWELLINGS]]/Table1[[#This Row],[2020_DWELLINGS]])-1</f>
        <v>1.2173232659129143</v>
      </c>
      <c r="AJ601" s="1">
        <f>(Table1[[#This Row],[2050_OCCUPANTS]]/Table1[[#This Row],[2020_OCCUPANTS]])-1</f>
        <v>1.1949599046555899</v>
      </c>
      <c r="AK601" s="1">
        <f>(Table1[[#This Row],[2050_TOTAL_REPL_COST_USD]]/Table1[[#This Row],[2020_TOTAL_REPL_COST_USD]])-1</f>
        <v>1.4554990902286247</v>
      </c>
      <c r="AL601"/>
      <c r="AM601"/>
    </row>
    <row r="602" spans="1:39" x14ac:dyDescent="0.2">
      <c r="A602" t="s">
        <v>145</v>
      </c>
      <c r="B602" t="s">
        <v>283</v>
      </c>
      <c r="C602" t="s">
        <v>287</v>
      </c>
      <c r="D602" t="s">
        <v>2002</v>
      </c>
      <c r="E602" t="s">
        <v>2003</v>
      </c>
      <c r="F602" s="2">
        <v>84213</v>
      </c>
      <c r="G602" s="2">
        <v>97475</v>
      </c>
      <c r="H602" s="2">
        <v>112356</v>
      </c>
      <c r="I602" s="2">
        <v>128839</v>
      </c>
      <c r="J602" s="2">
        <v>146398</v>
      </c>
      <c r="K602" s="2">
        <v>165040</v>
      </c>
      <c r="L602" s="2">
        <v>185278</v>
      </c>
      <c r="M602" s="2">
        <v>87144</v>
      </c>
      <c r="N602" s="2">
        <v>101004</v>
      </c>
      <c r="O602" s="2">
        <v>116581</v>
      </c>
      <c r="P602" s="2">
        <v>133853</v>
      </c>
      <c r="Q602" s="2">
        <v>152296</v>
      </c>
      <c r="R602" s="2">
        <v>171900</v>
      </c>
      <c r="S602" s="2">
        <v>193215</v>
      </c>
      <c r="T602" s="2">
        <v>505697</v>
      </c>
      <c r="U602" s="2">
        <v>585215</v>
      </c>
      <c r="V602" s="2">
        <v>674265</v>
      </c>
      <c r="W602" s="2">
        <v>772862</v>
      </c>
      <c r="X602" s="2">
        <v>877815</v>
      </c>
      <c r="Y602" s="2">
        <v>989132</v>
      </c>
      <c r="Z602" s="2">
        <v>1109988</v>
      </c>
      <c r="AA602" s="2">
        <v>1085274452</v>
      </c>
      <c r="AB602" s="2">
        <v>1281181205</v>
      </c>
      <c r="AC602" s="2">
        <v>1505254531</v>
      </c>
      <c r="AD602" s="2">
        <v>1759842533</v>
      </c>
      <c r="AE602" s="2">
        <v>2035469378</v>
      </c>
      <c r="AF602" s="2">
        <v>2334872212</v>
      </c>
      <c r="AG602" s="2">
        <v>2664890432</v>
      </c>
      <c r="AH602" s="1">
        <f>(Table1[[#This Row],[2050_BUILDINGS]]/Table1[[#This Row],[2020_BUILDINGS]])-1</f>
        <v>1.2001116217211121</v>
      </c>
      <c r="AI602" s="1">
        <f>(Table1[[#This Row],[2050_DWELLINGS]]/Table1[[#This Row],[2020_DWELLINGS]])-1</f>
        <v>1.2171922335444783</v>
      </c>
      <c r="AJ602" s="1">
        <f>(Table1[[#This Row],[2050_OCCUPANTS]]/Table1[[#This Row],[2020_OCCUPANTS]])-1</f>
        <v>1.1949665511165777</v>
      </c>
      <c r="AK602" s="1">
        <f>(Table1[[#This Row],[2050_TOTAL_REPL_COST_USD]]/Table1[[#This Row],[2020_TOTAL_REPL_COST_USD]])-1</f>
        <v>1.4554990925005207</v>
      </c>
      <c r="AL602"/>
      <c r="AM602"/>
    </row>
    <row r="603" spans="1:39" x14ac:dyDescent="0.2">
      <c r="A603" t="s">
        <v>145</v>
      </c>
      <c r="B603" t="s">
        <v>283</v>
      </c>
      <c r="C603" t="s">
        <v>288</v>
      </c>
      <c r="D603" t="s">
        <v>2004</v>
      </c>
      <c r="E603" t="s">
        <v>2005</v>
      </c>
      <c r="F603" s="2">
        <v>299920</v>
      </c>
      <c r="G603" s="2">
        <v>347215</v>
      </c>
      <c r="H603" s="2">
        <v>400232</v>
      </c>
      <c r="I603" s="2">
        <v>458946</v>
      </c>
      <c r="J603" s="2">
        <v>521492</v>
      </c>
      <c r="K603" s="2">
        <v>587864</v>
      </c>
      <c r="L603" s="2">
        <v>659953</v>
      </c>
      <c r="M603" s="2">
        <v>310342</v>
      </c>
      <c r="N603" s="2">
        <v>359763</v>
      </c>
      <c r="O603" s="2">
        <v>415245</v>
      </c>
      <c r="P603" s="2">
        <v>476806</v>
      </c>
      <c r="Q603" s="2">
        <v>542471</v>
      </c>
      <c r="R603" s="2">
        <v>612274</v>
      </c>
      <c r="S603" s="2">
        <v>688201</v>
      </c>
      <c r="T603" s="2">
        <v>1801274</v>
      </c>
      <c r="U603" s="2">
        <v>2084495</v>
      </c>
      <c r="V603" s="2">
        <v>2401701</v>
      </c>
      <c r="W603" s="2">
        <v>2752887</v>
      </c>
      <c r="X603" s="2">
        <v>3126735</v>
      </c>
      <c r="Y603" s="2">
        <v>3523243</v>
      </c>
      <c r="Z603" s="2">
        <v>3953742</v>
      </c>
      <c r="AA603" s="2">
        <v>3865696995</v>
      </c>
      <c r="AB603" s="2">
        <v>4563507739</v>
      </c>
      <c r="AC603" s="2">
        <v>5361646474</v>
      </c>
      <c r="AD603" s="2">
        <v>6268477036</v>
      </c>
      <c r="AE603" s="2">
        <v>7250246984</v>
      </c>
      <c r="AF603" s="2">
        <v>8316705967</v>
      </c>
      <c r="AG603" s="2">
        <v>9492215465</v>
      </c>
      <c r="AH603" s="1">
        <f>(Table1[[#This Row],[2050_BUILDINGS]]/Table1[[#This Row],[2020_BUILDINGS]])-1</f>
        <v>1.2004301146972525</v>
      </c>
      <c r="AI603" s="1">
        <f>(Table1[[#This Row],[2050_DWELLINGS]]/Table1[[#This Row],[2020_DWELLINGS]])-1</f>
        <v>1.2175567599615906</v>
      </c>
      <c r="AJ603" s="1">
        <f>(Table1[[#This Row],[2050_OCCUPANTS]]/Table1[[#This Row],[2020_OCCUPANTS]])-1</f>
        <v>1.1949697824983874</v>
      </c>
      <c r="AK603" s="1">
        <f>(Table1[[#This Row],[2050_TOTAL_REPL_COST_USD]]/Table1[[#This Row],[2020_TOTAL_REPL_COST_USD]])-1</f>
        <v>1.4554990929908618</v>
      </c>
      <c r="AL603"/>
      <c r="AM603"/>
    </row>
    <row r="604" spans="1:39" x14ac:dyDescent="0.2">
      <c r="A604" t="s">
        <v>145</v>
      </c>
      <c r="B604" t="s">
        <v>283</v>
      </c>
      <c r="C604" t="s">
        <v>289</v>
      </c>
      <c r="D604" t="s">
        <v>2006</v>
      </c>
      <c r="E604" t="s">
        <v>2007</v>
      </c>
      <c r="F604" s="2">
        <v>135729</v>
      </c>
      <c r="G604" s="2">
        <v>157142</v>
      </c>
      <c r="H604" s="2">
        <v>181130</v>
      </c>
      <c r="I604" s="2">
        <v>207705</v>
      </c>
      <c r="J604" s="2">
        <v>236009</v>
      </c>
      <c r="K604" s="2">
        <v>266062</v>
      </c>
      <c r="L604" s="2">
        <v>298689</v>
      </c>
      <c r="M604" s="2">
        <v>140458</v>
      </c>
      <c r="N604" s="2">
        <v>162823</v>
      </c>
      <c r="O604" s="2">
        <v>187934</v>
      </c>
      <c r="P604" s="2">
        <v>215796</v>
      </c>
      <c r="Q604" s="2">
        <v>245512</v>
      </c>
      <c r="R604" s="2">
        <v>277111</v>
      </c>
      <c r="S604" s="2">
        <v>311469</v>
      </c>
      <c r="T604" s="2">
        <v>815221</v>
      </c>
      <c r="U604" s="2">
        <v>943398</v>
      </c>
      <c r="V604" s="2">
        <v>1086961</v>
      </c>
      <c r="W604" s="2">
        <v>1245907</v>
      </c>
      <c r="X604" s="2">
        <v>1415099</v>
      </c>
      <c r="Y604" s="2">
        <v>1594549</v>
      </c>
      <c r="Z604" s="2">
        <v>1789382</v>
      </c>
      <c r="AA604" s="2">
        <v>1749539293</v>
      </c>
      <c r="AB604" s="2">
        <v>2065354860</v>
      </c>
      <c r="AC604" s="2">
        <v>2426576965</v>
      </c>
      <c r="AD604" s="2">
        <v>2836990826</v>
      </c>
      <c r="AE604" s="2">
        <v>3281320815</v>
      </c>
      <c r="AF604" s="2">
        <v>3763979414</v>
      </c>
      <c r="AG604" s="2">
        <v>4295992158</v>
      </c>
      <c r="AH604" s="1">
        <f>(Table1[[#This Row],[2050_BUILDINGS]]/Table1[[#This Row],[2020_BUILDINGS]])-1</f>
        <v>1.2006277214154677</v>
      </c>
      <c r="AI604" s="1">
        <f>(Table1[[#This Row],[2050_DWELLINGS]]/Table1[[#This Row],[2020_DWELLINGS]])-1</f>
        <v>1.2175240997308805</v>
      </c>
      <c r="AJ604" s="1">
        <f>(Table1[[#This Row],[2050_OCCUPANTS]]/Table1[[#This Row],[2020_OCCUPANTS]])-1</f>
        <v>1.1949655369525565</v>
      </c>
      <c r="AK604" s="1">
        <f>(Table1[[#This Row],[2050_TOTAL_REPL_COST_USD]]/Table1[[#This Row],[2020_TOTAL_REPL_COST_USD]])-1</f>
        <v>1.4554990992134291</v>
      </c>
      <c r="AL604"/>
      <c r="AM604"/>
    </row>
    <row r="605" spans="1:39" x14ac:dyDescent="0.2">
      <c r="A605" t="s">
        <v>145</v>
      </c>
      <c r="B605" t="s">
        <v>283</v>
      </c>
      <c r="C605" t="s">
        <v>290</v>
      </c>
      <c r="D605" t="s">
        <v>2008</v>
      </c>
      <c r="E605" t="s">
        <v>2009</v>
      </c>
      <c r="F605" s="2">
        <v>117059</v>
      </c>
      <c r="G605" s="2">
        <v>135532</v>
      </c>
      <c r="H605" s="2">
        <v>156224</v>
      </c>
      <c r="I605" s="2">
        <v>179159</v>
      </c>
      <c r="J605" s="2">
        <v>203556</v>
      </c>
      <c r="K605" s="2">
        <v>229469</v>
      </c>
      <c r="L605" s="2">
        <v>257594</v>
      </c>
      <c r="M605" s="2">
        <v>121130</v>
      </c>
      <c r="N605" s="2">
        <v>140432</v>
      </c>
      <c r="O605" s="2">
        <v>162092</v>
      </c>
      <c r="P605" s="2">
        <v>186129</v>
      </c>
      <c r="Q605" s="2">
        <v>211746</v>
      </c>
      <c r="R605" s="2">
        <v>238996</v>
      </c>
      <c r="S605" s="2">
        <v>268619</v>
      </c>
      <c r="T605" s="2">
        <v>703105</v>
      </c>
      <c r="U605" s="2">
        <v>813657</v>
      </c>
      <c r="V605" s="2">
        <v>937479</v>
      </c>
      <c r="W605" s="2">
        <v>1074561</v>
      </c>
      <c r="X605" s="2">
        <v>1220490</v>
      </c>
      <c r="Y605" s="2">
        <v>1375259</v>
      </c>
      <c r="Z605" s="2">
        <v>1543299</v>
      </c>
      <c r="AA605" s="2">
        <v>1508932130</v>
      </c>
      <c r="AB605" s="2">
        <v>1781314849</v>
      </c>
      <c r="AC605" s="2">
        <v>2092859514</v>
      </c>
      <c r="AD605" s="2">
        <v>2446830796</v>
      </c>
      <c r="AE605" s="2">
        <v>2830053856</v>
      </c>
      <c r="AF605" s="2">
        <v>3246334355</v>
      </c>
      <c r="AG605" s="2">
        <v>3705181488</v>
      </c>
      <c r="AH605" s="1">
        <f>(Table1[[#This Row],[2050_BUILDINGS]]/Table1[[#This Row],[2020_BUILDINGS]])-1</f>
        <v>1.2005484413842593</v>
      </c>
      <c r="AI605" s="1">
        <f>(Table1[[#This Row],[2050_DWELLINGS]]/Table1[[#This Row],[2020_DWELLINGS]])-1</f>
        <v>1.2176091802195987</v>
      </c>
      <c r="AJ605" s="1">
        <f>(Table1[[#This Row],[2050_OCCUPANTS]]/Table1[[#This Row],[2020_OCCUPANTS]])-1</f>
        <v>1.1949765682223852</v>
      </c>
      <c r="AK605" s="1">
        <f>(Table1[[#This Row],[2050_TOTAL_REPL_COST_USD]]/Table1[[#This Row],[2020_TOTAL_REPL_COST_USD]])-1</f>
        <v>1.4554991005460267</v>
      </c>
      <c r="AL605"/>
      <c r="AM605"/>
    </row>
    <row r="606" spans="1:39" x14ac:dyDescent="0.2">
      <c r="A606" t="s">
        <v>145</v>
      </c>
      <c r="B606" t="s">
        <v>283</v>
      </c>
      <c r="C606" t="s">
        <v>291</v>
      </c>
      <c r="D606" t="s">
        <v>2010</v>
      </c>
      <c r="E606" t="s">
        <v>2011</v>
      </c>
      <c r="F606" s="2">
        <v>218870</v>
      </c>
      <c r="G606" s="2">
        <v>253390</v>
      </c>
      <c r="H606" s="2">
        <v>292066</v>
      </c>
      <c r="I606" s="2">
        <v>334927</v>
      </c>
      <c r="J606" s="2">
        <v>380565</v>
      </c>
      <c r="K606" s="2">
        <v>429000</v>
      </c>
      <c r="L606" s="2">
        <v>481595</v>
      </c>
      <c r="M606" s="2">
        <v>226488</v>
      </c>
      <c r="N606" s="2">
        <v>262558</v>
      </c>
      <c r="O606" s="2">
        <v>303023</v>
      </c>
      <c r="P606" s="2">
        <v>347953</v>
      </c>
      <c r="Q606" s="2">
        <v>395879</v>
      </c>
      <c r="R606" s="2">
        <v>446813</v>
      </c>
      <c r="S606" s="2">
        <v>502210</v>
      </c>
      <c r="T606" s="2">
        <v>1314490</v>
      </c>
      <c r="U606" s="2">
        <v>1521179</v>
      </c>
      <c r="V606" s="2">
        <v>1752664</v>
      </c>
      <c r="W606" s="2">
        <v>2008946</v>
      </c>
      <c r="X606" s="2">
        <v>2281766</v>
      </c>
      <c r="Y606" s="2">
        <v>2571120</v>
      </c>
      <c r="Z606" s="2">
        <v>2885285</v>
      </c>
      <c r="AA606" s="2">
        <v>2821030686</v>
      </c>
      <c r="AB606" s="2">
        <v>3330264979</v>
      </c>
      <c r="AC606" s="2">
        <v>3912714642</v>
      </c>
      <c r="AD606" s="2">
        <v>4574483219</v>
      </c>
      <c r="AE606" s="2">
        <v>5290939576</v>
      </c>
      <c r="AF606" s="2">
        <v>6069198577</v>
      </c>
      <c r="AG606" s="2">
        <v>6927038268</v>
      </c>
      <c r="AH606" s="1">
        <f>(Table1[[#This Row],[2050_BUILDINGS]]/Table1[[#This Row],[2020_BUILDINGS]])-1</f>
        <v>1.2003700826974915</v>
      </c>
      <c r="AI606" s="1">
        <f>(Table1[[#This Row],[2050_DWELLINGS]]/Table1[[#This Row],[2020_DWELLINGS]])-1</f>
        <v>1.2173801702518454</v>
      </c>
      <c r="AJ606" s="1">
        <f>(Table1[[#This Row],[2050_OCCUPANTS]]/Table1[[#This Row],[2020_OCCUPANTS]])-1</f>
        <v>1.1949843665604152</v>
      </c>
      <c r="AK606" s="1">
        <f>(Table1[[#This Row],[2050_TOTAL_REPL_COST_USD]]/Table1[[#This Row],[2020_TOTAL_REPL_COST_USD]])-1</f>
        <v>1.4554990849184972</v>
      </c>
      <c r="AL606"/>
      <c r="AM606"/>
    </row>
    <row r="607" spans="1:39" x14ac:dyDescent="0.2">
      <c r="A607" t="s">
        <v>145</v>
      </c>
      <c r="B607" t="s">
        <v>283</v>
      </c>
      <c r="C607" t="s">
        <v>292</v>
      </c>
      <c r="D607" t="s">
        <v>2012</v>
      </c>
      <c r="E607" t="s">
        <v>2013</v>
      </c>
      <c r="F607" s="2">
        <v>136448</v>
      </c>
      <c r="G607" s="2">
        <v>157978</v>
      </c>
      <c r="H607" s="2">
        <v>182092</v>
      </c>
      <c r="I607" s="2">
        <v>208814</v>
      </c>
      <c r="J607" s="2">
        <v>237260</v>
      </c>
      <c r="K607" s="2">
        <v>267473</v>
      </c>
      <c r="L607" s="2">
        <v>300265</v>
      </c>
      <c r="M607" s="2">
        <v>141200</v>
      </c>
      <c r="N607" s="2">
        <v>163695</v>
      </c>
      <c r="O607" s="2">
        <v>188927</v>
      </c>
      <c r="P607" s="2">
        <v>216938</v>
      </c>
      <c r="Q607" s="2">
        <v>246810</v>
      </c>
      <c r="R607" s="2">
        <v>278569</v>
      </c>
      <c r="S607" s="2">
        <v>313113</v>
      </c>
      <c r="T607" s="2">
        <v>819541</v>
      </c>
      <c r="U607" s="2">
        <v>948400</v>
      </c>
      <c r="V607" s="2">
        <v>1092717</v>
      </c>
      <c r="W607" s="2">
        <v>1252506</v>
      </c>
      <c r="X607" s="2">
        <v>1422596</v>
      </c>
      <c r="Y607" s="2">
        <v>1602997</v>
      </c>
      <c r="Z607" s="2">
        <v>1798864</v>
      </c>
      <c r="AA607" s="2">
        <v>1758807859</v>
      </c>
      <c r="AB607" s="2">
        <v>2076296545</v>
      </c>
      <c r="AC607" s="2">
        <v>2439432267</v>
      </c>
      <c r="AD607" s="2">
        <v>2852020413</v>
      </c>
      <c r="AE607" s="2">
        <v>3298704336</v>
      </c>
      <c r="AF607" s="2">
        <v>3783919916</v>
      </c>
      <c r="AG607" s="2">
        <v>4318751115</v>
      </c>
      <c r="AH607" s="1">
        <f>(Table1[[#This Row],[2050_BUILDINGS]]/Table1[[#This Row],[2020_BUILDINGS]])-1</f>
        <v>1.2005819066604126</v>
      </c>
      <c r="AI607" s="1">
        <f>(Table1[[#This Row],[2050_DWELLINGS]]/Table1[[#This Row],[2020_DWELLINGS]])-1</f>
        <v>1.2175141643059488</v>
      </c>
      <c r="AJ607" s="1">
        <f>(Table1[[#This Row],[2050_OCCUPANTS]]/Table1[[#This Row],[2020_OCCUPANTS]])-1</f>
        <v>1.1949652305375813</v>
      </c>
      <c r="AK607" s="1">
        <f>(Table1[[#This Row],[2050_TOTAL_REPL_COST_USD]]/Table1[[#This Row],[2020_TOTAL_REPL_COST_USD]])-1</f>
        <v>1.4554991000867479</v>
      </c>
      <c r="AL607"/>
      <c r="AM607"/>
    </row>
    <row r="608" spans="1:39" x14ac:dyDescent="0.2">
      <c r="A608" t="s">
        <v>145</v>
      </c>
      <c r="B608" t="s">
        <v>283</v>
      </c>
      <c r="C608" t="s">
        <v>293</v>
      </c>
      <c r="D608" t="s">
        <v>2014</v>
      </c>
      <c r="E608" t="s">
        <v>2015</v>
      </c>
      <c r="F608" s="2">
        <v>104786</v>
      </c>
      <c r="G608" s="2">
        <v>121315</v>
      </c>
      <c r="H608" s="2">
        <v>139829</v>
      </c>
      <c r="I608" s="2">
        <v>160343</v>
      </c>
      <c r="J608" s="2">
        <v>182193</v>
      </c>
      <c r="K608" s="2">
        <v>205388</v>
      </c>
      <c r="L608" s="2">
        <v>230564</v>
      </c>
      <c r="M608" s="2">
        <v>108429</v>
      </c>
      <c r="N608" s="2">
        <v>125697</v>
      </c>
      <c r="O608" s="2">
        <v>145079</v>
      </c>
      <c r="P608" s="2">
        <v>166585</v>
      </c>
      <c r="Q608" s="2">
        <v>189528</v>
      </c>
      <c r="R608" s="2">
        <v>213916</v>
      </c>
      <c r="S608" s="2">
        <v>240438</v>
      </c>
      <c r="T608" s="2">
        <v>629308</v>
      </c>
      <c r="U608" s="2">
        <v>728255</v>
      </c>
      <c r="V608" s="2">
        <v>839077</v>
      </c>
      <c r="W608" s="2">
        <v>961774</v>
      </c>
      <c r="X608" s="2">
        <v>1092375</v>
      </c>
      <c r="Y608" s="2">
        <v>1230916</v>
      </c>
      <c r="Z608" s="2">
        <v>1381312</v>
      </c>
      <c r="AA608" s="2">
        <v>1350551933</v>
      </c>
      <c r="AB608" s="2">
        <v>1594344886</v>
      </c>
      <c r="AC608" s="2">
        <v>1873189253</v>
      </c>
      <c r="AD608" s="2">
        <v>2190007094</v>
      </c>
      <c r="AE608" s="2">
        <v>2533006373</v>
      </c>
      <c r="AF608" s="2">
        <v>2905593319</v>
      </c>
      <c r="AG608" s="2">
        <v>3316279049</v>
      </c>
      <c r="AH608" s="1">
        <f>(Table1[[#This Row],[2050_BUILDINGS]]/Table1[[#This Row],[2020_BUILDINGS]])-1</f>
        <v>1.2003321054339322</v>
      </c>
      <c r="AI608" s="1">
        <f>(Table1[[#This Row],[2050_DWELLINGS]]/Table1[[#This Row],[2020_DWELLINGS]])-1</f>
        <v>1.2174694961679995</v>
      </c>
      <c r="AJ608" s="1">
        <f>(Table1[[#This Row],[2050_OCCUPANTS]]/Table1[[#This Row],[2020_OCCUPANTS]])-1</f>
        <v>1.1949697127638612</v>
      </c>
      <c r="AK608" s="1">
        <f>(Table1[[#This Row],[2050_TOTAL_REPL_COST_USD]]/Table1[[#This Row],[2020_TOTAL_REPL_COST_USD]])-1</f>
        <v>1.4554990948282178</v>
      </c>
      <c r="AL608"/>
      <c r="AM608"/>
    </row>
    <row r="609" spans="1:39" x14ac:dyDescent="0.2">
      <c r="A609" t="s">
        <v>145</v>
      </c>
      <c r="B609" t="s">
        <v>283</v>
      </c>
      <c r="C609" t="s">
        <v>294</v>
      </c>
      <c r="D609" t="s">
        <v>2016</v>
      </c>
      <c r="E609" t="s">
        <v>2017</v>
      </c>
      <c r="F609" s="2">
        <v>95534</v>
      </c>
      <c r="G609" s="2">
        <v>110586</v>
      </c>
      <c r="H609" s="2">
        <v>127486</v>
      </c>
      <c r="I609" s="2">
        <v>146179</v>
      </c>
      <c r="J609" s="2">
        <v>166106</v>
      </c>
      <c r="K609" s="2">
        <v>187254</v>
      </c>
      <c r="L609" s="2">
        <v>210211</v>
      </c>
      <c r="M609" s="2">
        <v>98853</v>
      </c>
      <c r="N609" s="2">
        <v>114588</v>
      </c>
      <c r="O609" s="2">
        <v>132266</v>
      </c>
      <c r="P609" s="2">
        <v>151879</v>
      </c>
      <c r="Q609" s="2">
        <v>172789</v>
      </c>
      <c r="R609" s="2">
        <v>195034</v>
      </c>
      <c r="S609" s="2">
        <v>219213</v>
      </c>
      <c r="T609" s="2">
        <v>573756</v>
      </c>
      <c r="U609" s="2">
        <v>663977</v>
      </c>
      <c r="V609" s="2">
        <v>765010</v>
      </c>
      <c r="W609" s="2">
        <v>876876</v>
      </c>
      <c r="X609" s="2">
        <v>995961</v>
      </c>
      <c r="Y609" s="2">
        <v>1122257</v>
      </c>
      <c r="Z609" s="2">
        <v>1259383</v>
      </c>
      <c r="AA609" s="2">
        <v>1231338168</v>
      </c>
      <c r="AB609" s="2">
        <v>1453611414</v>
      </c>
      <c r="AC609" s="2">
        <v>1707842068</v>
      </c>
      <c r="AD609" s="2">
        <v>1996694284</v>
      </c>
      <c r="AE609" s="2">
        <v>2309416873</v>
      </c>
      <c r="AF609" s="2">
        <v>2649115415</v>
      </c>
      <c r="AG609" s="2">
        <v>3023549760</v>
      </c>
      <c r="AH609" s="1">
        <f>(Table1[[#This Row],[2050_BUILDINGS]]/Table1[[#This Row],[2020_BUILDINGS]])-1</f>
        <v>1.2003789226872108</v>
      </c>
      <c r="AI609" s="1">
        <f>(Table1[[#This Row],[2050_DWELLINGS]]/Table1[[#This Row],[2020_DWELLINGS]])-1</f>
        <v>1.2175654760098329</v>
      </c>
      <c r="AJ609" s="1">
        <f>(Table1[[#This Row],[2050_OCCUPANTS]]/Table1[[#This Row],[2020_OCCUPANTS]])-1</f>
        <v>1.1949800960687122</v>
      </c>
      <c r="AK609" s="1">
        <f>(Table1[[#This Row],[2050_TOTAL_REPL_COST_USD]]/Table1[[#This Row],[2020_TOTAL_REPL_COST_USD]])-1</f>
        <v>1.4554990973040316</v>
      </c>
      <c r="AL609"/>
      <c r="AM609"/>
    </row>
    <row r="610" spans="1:39" x14ac:dyDescent="0.2">
      <c r="A610" t="s">
        <v>145</v>
      </c>
      <c r="B610" t="s">
        <v>283</v>
      </c>
      <c r="C610" t="s">
        <v>295</v>
      </c>
      <c r="D610" t="s">
        <v>2018</v>
      </c>
      <c r="E610" t="s">
        <v>2019</v>
      </c>
      <c r="F610" s="2">
        <v>317609</v>
      </c>
      <c r="G610" s="2">
        <v>367720</v>
      </c>
      <c r="H610" s="2">
        <v>423848</v>
      </c>
      <c r="I610" s="2">
        <v>486035</v>
      </c>
      <c r="J610" s="2">
        <v>552278</v>
      </c>
      <c r="K610" s="2">
        <v>622569</v>
      </c>
      <c r="L610" s="2">
        <v>698904</v>
      </c>
      <c r="M610" s="2">
        <v>328660</v>
      </c>
      <c r="N610" s="2">
        <v>381009</v>
      </c>
      <c r="O610" s="2">
        <v>439747</v>
      </c>
      <c r="P610" s="2">
        <v>504954</v>
      </c>
      <c r="Q610" s="2">
        <v>574487</v>
      </c>
      <c r="R610" s="2">
        <v>648420</v>
      </c>
      <c r="S610" s="2">
        <v>728818</v>
      </c>
      <c r="T610" s="2">
        <v>1907592</v>
      </c>
      <c r="U610" s="2">
        <v>2207530</v>
      </c>
      <c r="V610" s="2">
        <v>2543465</v>
      </c>
      <c r="W610" s="2">
        <v>2915376</v>
      </c>
      <c r="X610" s="2">
        <v>3311293</v>
      </c>
      <c r="Y610" s="2">
        <v>3731204</v>
      </c>
      <c r="Z610" s="2">
        <v>4187109</v>
      </c>
      <c r="AA610" s="2">
        <v>4093870783</v>
      </c>
      <c r="AB610" s="2">
        <v>4832869968</v>
      </c>
      <c r="AC610" s="2">
        <v>5678119058</v>
      </c>
      <c r="AD610" s="2">
        <v>6638475531</v>
      </c>
      <c r="AE610" s="2">
        <v>7678194719</v>
      </c>
      <c r="AF610" s="2">
        <v>8807601709</v>
      </c>
      <c r="AG610" s="2">
        <v>10052495959</v>
      </c>
      <c r="AH610" s="1">
        <f>(Table1[[#This Row],[2050_BUILDINGS]]/Table1[[#This Row],[2020_BUILDINGS]])-1</f>
        <v>1.2005169878687316</v>
      </c>
      <c r="AI610" s="1">
        <f>(Table1[[#This Row],[2050_DWELLINGS]]/Table1[[#This Row],[2020_DWELLINGS]])-1</f>
        <v>1.217543966409055</v>
      </c>
      <c r="AJ610" s="1">
        <f>(Table1[[#This Row],[2050_OCCUPANTS]]/Table1[[#This Row],[2020_OCCUPANTS]])-1</f>
        <v>1.1949709371815356</v>
      </c>
      <c r="AK610" s="1">
        <f>(Table1[[#This Row],[2050_TOTAL_REPL_COST_USD]]/Table1[[#This Row],[2020_TOTAL_REPL_COST_USD]])-1</f>
        <v>1.4554990843246651</v>
      </c>
      <c r="AL610"/>
      <c r="AM610"/>
    </row>
    <row r="611" spans="1:39" x14ac:dyDescent="0.2">
      <c r="A611" t="s">
        <v>145</v>
      </c>
      <c r="B611" t="s">
        <v>283</v>
      </c>
      <c r="C611" t="s">
        <v>296</v>
      </c>
      <c r="D611" t="s">
        <v>2020</v>
      </c>
      <c r="E611" t="s">
        <v>2021</v>
      </c>
      <c r="F611" s="2">
        <v>142683</v>
      </c>
      <c r="G611" s="2">
        <v>165186</v>
      </c>
      <c r="H611" s="2">
        <v>190401</v>
      </c>
      <c r="I611" s="2">
        <v>218344</v>
      </c>
      <c r="J611" s="2">
        <v>248096</v>
      </c>
      <c r="K611" s="2">
        <v>279658</v>
      </c>
      <c r="L611" s="2">
        <v>313951</v>
      </c>
      <c r="M611" s="2">
        <v>147649</v>
      </c>
      <c r="N611" s="2">
        <v>171167</v>
      </c>
      <c r="O611" s="2">
        <v>197546</v>
      </c>
      <c r="P611" s="2">
        <v>226842</v>
      </c>
      <c r="Q611" s="2">
        <v>258067</v>
      </c>
      <c r="R611" s="2">
        <v>291263</v>
      </c>
      <c r="S611" s="2">
        <v>327383</v>
      </c>
      <c r="T611" s="2">
        <v>856926</v>
      </c>
      <c r="U611" s="2">
        <v>991660</v>
      </c>
      <c r="V611" s="2">
        <v>1142557</v>
      </c>
      <c r="W611" s="2">
        <v>1309634</v>
      </c>
      <c r="X611" s="2">
        <v>1487486</v>
      </c>
      <c r="Y611" s="2">
        <v>1676117</v>
      </c>
      <c r="Z611" s="2">
        <v>1880908</v>
      </c>
      <c r="AA611" s="2">
        <v>1839031583</v>
      </c>
      <c r="AB611" s="2">
        <v>2171001726</v>
      </c>
      <c r="AC611" s="2">
        <v>2550700997</v>
      </c>
      <c r="AD611" s="2">
        <v>2982108336</v>
      </c>
      <c r="AE611" s="2">
        <v>3449166641</v>
      </c>
      <c r="AF611" s="2">
        <v>3956514160</v>
      </c>
      <c r="AG611" s="2">
        <v>4515740361</v>
      </c>
      <c r="AH611" s="1">
        <f>(Table1[[#This Row],[2050_BUILDINGS]]/Table1[[#This Row],[2020_BUILDINGS]])-1</f>
        <v>1.2003392135012581</v>
      </c>
      <c r="AI611" s="1">
        <f>(Table1[[#This Row],[2050_DWELLINGS]]/Table1[[#This Row],[2020_DWELLINGS]])-1</f>
        <v>1.2173059079302941</v>
      </c>
      <c r="AJ611" s="1">
        <f>(Table1[[#This Row],[2050_OCCUPANTS]]/Table1[[#This Row],[2020_OCCUPANTS]])-1</f>
        <v>1.1949479885077592</v>
      </c>
      <c r="AK611" s="1">
        <f>(Table1[[#This Row],[2050_TOTAL_REPL_COST_USD]]/Table1[[#This Row],[2020_TOTAL_REPL_COST_USD]])-1</f>
        <v>1.4554990804635897</v>
      </c>
      <c r="AL611"/>
      <c r="AM611"/>
    </row>
    <row r="612" spans="1:39" x14ac:dyDescent="0.2">
      <c r="A612" t="s">
        <v>145</v>
      </c>
      <c r="B612" t="s">
        <v>283</v>
      </c>
      <c r="C612" t="s">
        <v>297</v>
      </c>
      <c r="D612" t="s">
        <v>2022</v>
      </c>
      <c r="E612" t="s">
        <v>2023</v>
      </c>
      <c r="F612" s="2">
        <v>109022</v>
      </c>
      <c r="G612" s="2">
        <v>126207</v>
      </c>
      <c r="H612" s="2">
        <v>145473</v>
      </c>
      <c r="I612" s="2">
        <v>166821</v>
      </c>
      <c r="J612" s="2">
        <v>189558</v>
      </c>
      <c r="K612" s="2">
        <v>213688</v>
      </c>
      <c r="L612" s="2">
        <v>239884</v>
      </c>
      <c r="M612" s="2">
        <v>112809</v>
      </c>
      <c r="N612" s="2">
        <v>130781</v>
      </c>
      <c r="O612" s="2">
        <v>150934</v>
      </c>
      <c r="P612" s="2">
        <v>173325</v>
      </c>
      <c r="Q612" s="2">
        <v>197190</v>
      </c>
      <c r="R612" s="2">
        <v>222565</v>
      </c>
      <c r="S612" s="2">
        <v>250159</v>
      </c>
      <c r="T612" s="2">
        <v>654769</v>
      </c>
      <c r="U612" s="2">
        <v>757716</v>
      </c>
      <c r="V612" s="2">
        <v>873020</v>
      </c>
      <c r="W612" s="2">
        <v>1000680</v>
      </c>
      <c r="X612" s="2">
        <v>1136571</v>
      </c>
      <c r="Y612" s="2">
        <v>1280701</v>
      </c>
      <c r="Z612" s="2">
        <v>1437186</v>
      </c>
      <c r="AA612" s="2">
        <v>1405187130</v>
      </c>
      <c r="AB612" s="2">
        <v>1658842473</v>
      </c>
      <c r="AC612" s="2">
        <v>1948967203</v>
      </c>
      <c r="AD612" s="2">
        <v>2278601580</v>
      </c>
      <c r="AE612" s="2">
        <v>2635476542</v>
      </c>
      <c r="AF612" s="2">
        <v>3023136115</v>
      </c>
      <c r="AG612" s="2">
        <v>3450435717</v>
      </c>
      <c r="AH612" s="1">
        <f>(Table1[[#This Row],[2050_BUILDINGS]]/Table1[[#This Row],[2020_BUILDINGS]])-1</f>
        <v>1.2003265395975125</v>
      </c>
      <c r="AI612" s="1">
        <f>(Table1[[#This Row],[2050_DWELLINGS]]/Table1[[#This Row],[2020_DWELLINGS]])-1</f>
        <v>1.217544699447739</v>
      </c>
      <c r="AJ612" s="1">
        <f>(Table1[[#This Row],[2050_OCCUPANTS]]/Table1[[#This Row],[2020_OCCUPANTS]])-1</f>
        <v>1.194951196528852</v>
      </c>
      <c r="AK612" s="1">
        <f>(Table1[[#This Row],[2050_TOTAL_REPL_COST_USD]]/Table1[[#This Row],[2020_TOTAL_REPL_COST_USD]])-1</f>
        <v>1.4554990885804653</v>
      </c>
      <c r="AL612"/>
      <c r="AM612"/>
    </row>
    <row r="613" spans="1:39" x14ac:dyDescent="0.2">
      <c r="A613" t="s">
        <v>145</v>
      </c>
      <c r="B613" t="s">
        <v>283</v>
      </c>
      <c r="C613" t="s">
        <v>298</v>
      </c>
      <c r="D613" t="s">
        <v>2024</v>
      </c>
      <c r="E613" t="s">
        <v>2025</v>
      </c>
      <c r="F613" s="2">
        <v>115809</v>
      </c>
      <c r="G613" s="2">
        <v>134075</v>
      </c>
      <c r="H613" s="2">
        <v>154539</v>
      </c>
      <c r="I613" s="2">
        <v>177222</v>
      </c>
      <c r="J613" s="2">
        <v>201377</v>
      </c>
      <c r="K613" s="2">
        <v>226999</v>
      </c>
      <c r="L613" s="2">
        <v>254839</v>
      </c>
      <c r="M613" s="2">
        <v>119841</v>
      </c>
      <c r="N613" s="2">
        <v>138930</v>
      </c>
      <c r="O613" s="2">
        <v>160347</v>
      </c>
      <c r="P613" s="2">
        <v>184122</v>
      </c>
      <c r="Q613" s="2">
        <v>209482</v>
      </c>
      <c r="R613" s="2">
        <v>236428</v>
      </c>
      <c r="S613" s="2">
        <v>265747</v>
      </c>
      <c r="T613" s="2">
        <v>695558</v>
      </c>
      <c r="U613" s="2">
        <v>804923</v>
      </c>
      <c r="V613" s="2">
        <v>927412</v>
      </c>
      <c r="W613" s="2">
        <v>1063020</v>
      </c>
      <c r="X613" s="2">
        <v>1207378</v>
      </c>
      <c r="Y613" s="2">
        <v>1360498</v>
      </c>
      <c r="Z613" s="2">
        <v>1526725</v>
      </c>
      <c r="AA613" s="2">
        <v>1492731024</v>
      </c>
      <c r="AB613" s="2">
        <v>1762189230</v>
      </c>
      <c r="AC613" s="2">
        <v>2070388874</v>
      </c>
      <c r="AD613" s="2">
        <v>2420559658</v>
      </c>
      <c r="AE613" s="2">
        <v>2799668112</v>
      </c>
      <c r="AF613" s="2">
        <v>3211479086</v>
      </c>
      <c r="AG613" s="2">
        <v>3665399700</v>
      </c>
      <c r="AH613" s="1">
        <f>(Table1[[#This Row],[2050_BUILDINGS]]/Table1[[#This Row],[2020_BUILDINGS]])-1</f>
        <v>1.2005111865226366</v>
      </c>
      <c r="AI613" s="1">
        <f>(Table1[[#This Row],[2050_DWELLINGS]]/Table1[[#This Row],[2020_DWELLINGS]])-1</f>
        <v>1.2174965162173215</v>
      </c>
      <c r="AJ613" s="1">
        <f>(Table1[[#This Row],[2050_OCCUPANTS]]/Table1[[#This Row],[2020_OCCUPANTS]])-1</f>
        <v>1.1949643307962816</v>
      </c>
      <c r="AK613" s="1">
        <f>(Table1[[#This Row],[2050_TOTAL_REPL_COST_USD]]/Table1[[#This Row],[2020_TOTAL_REPL_COST_USD]])-1</f>
        <v>1.4554991093961478</v>
      </c>
      <c r="AL613"/>
      <c r="AM613"/>
    </row>
    <row r="614" spans="1:39" x14ac:dyDescent="0.2">
      <c r="A614" t="s">
        <v>145</v>
      </c>
      <c r="B614" t="s">
        <v>283</v>
      </c>
      <c r="C614" t="s">
        <v>299</v>
      </c>
      <c r="D614" t="s">
        <v>2026</v>
      </c>
      <c r="E614" t="s">
        <v>2027</v>
      </c>
      <c r="F614" s="2">
        <v>181662</v>
      </c>
      <c r="G614" s="2">
        <v>210311</v>
      </c>
      <c r="H614" s="2">
        <v>242401</v>
      </c>
      <c r="I614" s="2">
        <v>277969</v>
      </c>
      <c r="J614" s="2">
        <v>315854</v>
      </c>
      <c r="K614" s="2">
        <v>356052</v>
      </c>
      <c r="L614" s="2">
        <v>399713</v>
      </c>
      <c r="M614" s="2">
        <v>187979</v>
      </c>
      <c r="N614" s="2">
        <v>217904</v>
      </c>
      <c r="O614" s="2">
        <v>251492</v>
      </c>
      <c r="P614" s="2">
        <v>288782</v>
      </c>
      <c r="Q614" s="2">
        <v>328560</v>
      </c>
      <c r="R614" s="2">
        <v>370835</v>
      </c>
      <c r="S614" s="2">
        <v>416824</v>
      </c>
      <c r="T614" s="2">
        <v>1090993</v>
      </c>
      <c r="U614" s="2">
        <v>1262525</v>
      </c>
      <c r="V614" s="2">
        <v>1454649</v>
      </c>
      <c r="W614" s="2">
        <v>1667360</v>
      </c>
      <c r="X614" s="2">
        <v>1893779</v>
      </c>
      <c r="Y614" s="2">
        <v>2133941</v>
      </c>
      <c r="Z614" s="2">
        <v>2394682</v>
      </c>
      <c r="AA614" s="2">
        <v>2341355652</v>
      </c>
      <c r="AB614" s="2">
        <v>2764002104</v>
      </c>
      <c r="AC614" s="2">
        <v>3247414710</v>
      </c>
      <c r="AD614" s="2">
        <v>3796659223</v>
      </c>
      <c r="AE614" s="2">
        <v>4391292642</v>
      </c>
      <c r="AF614" s="2">
        <v>5037220085</v>
      </c>
      <c r="AG614" s="2">
        <v>5749196668</v>
      </c>
      <c r="AH614" s="1">
        <f>(Table1[[#This Row],[2050_BUILDINGS]]/Table1[[#This Row],[2020_BUILDINGS]])-1</f>
        <v>1.2003115676365996</v>
      </c>
      <c r="AI614" s="1">
        <f>(Table1[[#This Row],[2050_DWELLINGS]]/Table1[[#This Row],[2020_DWELLINGS]])-1</f>
        <v>1.217396624090989</v>
      </c>
      <c r="AJ614" s="1">
        <f>(Table1[[#This Row],[2050_OCCUPANTS]]/Table1[[#This Row],[2020_OCCUPANTS]])-1</f>
        <v>1.1949563379416732</v>
      </c>
      <c r="AK614" s="1">
        <f>(Table1[[#This Row],[2050_TOTAL_REPL_COST_USD]]/Table1[[#This Row],[2020_TOTAL_REPL_COST_USD]])-1</f>
        <v>1.455499087927544</v>
      </c>
      <c r="AL614"/>
      <c r="AM614"/>
    </row>
    <row r="615" spans="1:39" x14ac:dyDescent="0.2">
      <c r="A615" t="s">
        <v>145</v>
      </c>
      <c r="B615" t="s">
        <v>283</v>
      </c>
      <c r="C615" t="s">
        <v>300</v>
      </c>
      <c r="D615" t="s">
        <v>2028</v>
      </c>
      <c r="E615" t="s">
        <v>2029</v>
      </c>
      <c r="F615" s="2">
        <v>246972</v>
      </c>
      <c r="G615" s="2">
        <v>285911</v>
      </c>
      <c r="H615" s="2">
        <v>329564</v>
      </c>
      <c r="I615" s="2">
        <v>377915</v>
      </c>
      <c r="J615" s="2">
        <v>429427</v>
      </c>
      <c r="K615" s="2">
        <v>484082</v>
      </c>
      <c r="L615" s="2">
        <v>543454</v>
      </c>
      <c r="M615" s="2">
        <v>255562</v>
      </c>
      <c r="N615" s="2">
        <v>296253</v>
      </c>
      <c r="O615" s="2">
        <v>341926</v>
      </c>
      <c r="P615" s="2">
        <v>392624</v>
      </c>
      <c r="Q615" s="2">
        <v>446692</v>
      </c>
      <c r="R615" s="2">
        <v>504185</v>
      </c>
      <c r="S615" s="2">
        <v>566711</v>
      </c>
      <c r="T615" s="2">
        <v>1483266</v>
      </c>
      <c r="U615" s="2">
        <v>1716484</v>
      </c>
      <c r="V615" s="2">
        <v>1977686</v>
      </c>
      <c r="W615" s="2">
        <v>2266883</v>
      </c>
      <c r="X615" s="2">
        <v>2574721</v>
      </c>
      <c r="Y615" s="2">
        <v>2901230</v>
      </c>
      <c r="Z615" s="2">
        <v>3255719</v>
      </c>
      <c r="AA615" s="2">
        <v>3183220344</v>
      </c>
      <c r="AB615" s="2">
        <v>3757834818</v>
      </c>
      <c r="AC615" s="2">
        <v>4415064654</v>
      </c>
      <c r="AD615" s="2">
        <v>5161797132</v>
      </c>
      <c r="AE615" s="2">
        <v>5970238699</v>
      </c>
      <c r="AF615" s="2">
        <v>6848417697</v>
      </c>
      <c r="AG615" s="2">
        <v>7816394686</v>
      </c>
      <c r="AH615" s="1">
        <f>(Table1[[#This Row],[2050_BUILDINGS]]/Table1[[#This Row],[2020_BUILDINGS]])-1</f>
        <v>1.2004680692548142</v>
      </c>
      <c r="AI615" s="1">
        <f>(Table1[[#This Row],[2050_DWELLINGS]]/Table1[[#This Row],[2020_DWELLINGS]])-1</f>
        <v>1.2175088628199813</v>
      </c>
      <c r="AJ615" s="1">
        <f>(Table1[[#This Row],[2050_OCCUPANTS]]/Table1[[#This Row],[2020_OCCUPANTS]])-1</f>
        <v>1.19496637824908</v>
      </c>
      <c r="AK615" s="1">
        <f>(Table1[[#This Row],[2050_TOTAL_REPL_COST_USD]]/Table1[[#This Row],[2020_TOTAL_REPL_COST_USD]])-1</f>
        <v>1.4554990988082226</v>
      </c>
      <c r="AL615"/>
      <c r="AM615"/>
    </row>
    <row r="616" spans="1:39" x14ac:dyDescent="0.2">
      <c r="A616" t="s">
        <v>145</v>
      </c>
      <c r="B616" t="s">
        <v>283</v>
      </c>
      <c r="C616" t="s">
        <v>301</v>
      </c>
      <c r="D616" t="s">
        <v>2030</v>
      </c>
      <c r="E616" t="s">
        <v>2031</v>
      </c>
      <c r="F616" s="2">
        <v>51914</v>
      </c>
      <c r="G616" s="2">
        <v>60095</v>
      </c>
      <c r="H616" s="2">
        <v>69273</v>
      </c>
      <c r="I616" s="2">
        <v>79425</v>
      </c>
      <c r="J616" s="2">
        <v>90244</v>
      </c>
      <c r="K616" s="2">
        <v>101735</v>
      </c>
      <c r="L616" s="2">
        <v>114222</v>
      </c>
      <c r="M616" s="2">
        <v>53719</v>
      </c>
      <c r="N616" s="2">
        <v>62259</v>
      </c>
      <c r="O616" s="2">
        <v>71867</v>
      </c>
      <c r="P616" s="2">
        <v>82527</v>
      </c>
      <c r="Q616" s="2">
        <v>93884</v>
      </c>
      <c r="R616" s="2">
        <v>105957</v>
      </c>
      <c r="S616" s="2">
        <v>119102</v>
      </c>
      <c r="T616" s="2">
        <v>311754</v>
      </c>
      <c r="U616" s="2">
        <v>360774</v>
      </c>
      <c r="V616" s="2">
        <v>415675</v>
      </c>
      <c r="W616" s="2">
        <v>476457</v>
      </c>
      <c r="X616" s="2">
        <v>541168</v>
      </c>
      <c r="Y616" s="2">
        <v>609792</v>
      </c>
      <c r="Z616" s="2">
        <v>684302</v>
      </c>
      <c r="AA616" s="2">
        <v>669060616</v>
      </c>
      <c r="AB616" s="2">
        <v>789835138</v>
      </c>
      <c r="AC616" s="2">
        <v>927974058</v>
      </c>
      <c r="AD616" s="2">
        <v>1084924954</v>
      </c>
      <c r="AE616" s="2">
        <v>1254846082</v>
      </c>
      <c r="AF616" s="2">
        <v>1439424877</v>
      </c>
      <c r="AG616" s="2">
        <v>1642877741</v>
      </c>
      <c r="AH616" s="1">
        <f>(Table1[[#This Row],[2050_BUILDINGS]]/Table1[[#This Row],[2020_BUILDINGS]])-1</f>
        <v>1.2002157414185</v>
      </c>
      <c r="AI616" s="1">
        <f>(Table1[[#This Row],[2050_DWELLINGS]]/Table1[[#This Row],[2020_DWELLINGS]])-1</f>
        <v>1.2171298795584429</v>
      </c>
      <c r="AJ616" s="1">
        <f>(Table1[[#This Row],[2050_OCCUPANTS]]/Table1[[#This Row],[2020_OCCUPANTS]])-1</f>
        <v>1.1950063190849196</v>
      </c>
      <c r="AK616" s="1">
        <f>(Table1[[#This Row],[2050_TOTAL_REPL_COST_USD]]/Table1[[#This Row],[2020_TOTAL_REPL_COST_USD]])-1</f>
        <v>1.455499100846791</v>
      </c>
      <c r="AL616"/>
      <c r="AM616"/>
    </row>
    <row r="617" spans="1:39" x14ac:dyDescent="0.2">
      <c r="A617" t="s">
        <v>145</v>
      </c>
      <c r="B617" t="s">
        <v>302</v>
      </c>
      <c r="C617" t="s">
        <v>303</v>
      </c>
      <c r="D617" t="s">
        <v>2032</v>
      </c>
      <c r="E617" t="s">
        <v>2033</v>
      </c>
      <c r="F617" s="2">
        <v>99807</v>
      </c>
      <c r="G617" s="2">
        <v>111444</v>
      </c>
      <c r="H617" s="2">
        <v>123128</v>
      </c>
      <c r="I617" s="2">
        <v>136629</v>
      </c>
      <c r="J617" s="2">
        <v>151059</v>
      </c>
      <c r="K617" s="2">
        <v>164623</v>
      </c>
      <c r="L617" s="2">
        <v>179120</v>
      </c>
      <c r="M617" s="2">
        <v>104426</v>
      </c>
      <c r="N617" s="2">
        <v>116644</v>
      </c>
      <c r="O617" s="2">
        <v>128944</v>
      </c>
      <c r="P617" s="2">
        <v>143181</v>
      </c>
      <c r="Q617" s="2">
        <v>158411</v>
      </c>
      <c r="R617" s="2">
        <v>172749</v>
      </c>
      <c r="S617" s="2">
        <v>188124</v>
      </c>
      <c r="T617" s="2">
        <v>600678</v>
      </c>
      <c r="U617" s="2">
        <v>670400</v>
      </c>
      <c r="V617" s="2">
        <v>740121</v>
      </c>
      <c r="W617" s="2">
        <v>820572</v>
      </c>
      <c r="X617" s="2">
        <v>906384</v>
      </c>
      <c r="Y617" s="2">
        <v>986829</v>
      </c>
      <c r="Z617" s="2">
        <v>1072643</v>
      </c>
      <c r="AA617" s="2">
        <v>1472440412</v>
      </c>
      <c r="AB617" s="2">
        <v>1651767580</v>
      </c>
      <c r="AC617" s="2">
        <v>1835579551</v>
      </c>
      <c r="AD617" s="2">
        <v>2051465414</v>
      </c>
      <c r="AE617" s="2">
        <v>2285414720</v>
      </c>
      <c r="AF617" s="2">
        <v>2510860504</v>
      </c>
      <c r="AG617" s="2">
        <v>2754551969</v>
      </c>
      <c r="AH617" s="1">
        <f>(Table1[[#This Row],[2050_BUILDINGS]]/Table1[[#This Row],[2020_BUILDINGS]])-1</f>
        <v>0.79466370094281968</v>
      </c>
      <c r="AI617" s="1">
        <f>(Table1[[#This Row],[2050_DWELLINGS]]/Table1[[#This Row],[2020_DWELLINGS]])-1</f>
        <v>0.80150537222530782</v>
      </c>
      <c r="AJ617" s="1">
        <f>(Table1[[#This Row],[2050_OCCUPANTS]]/Table1[[#This Row],[2020_OCCUPANTS]])-1</f>
        <v>0.78572046920313388</v>
      </c>
      <c r="AK617" s="1">
        <f>(Table1[[#This Row],[2050_TOTAL_REPL_COST_USD]]/Table1[[#This Row],[2020_TOTAL_REPL_COST_USD]])-1</f>
        <v>0.87073918003820716</v>
      </c>
      <c r="AL617"/>
      <c r="AM617"/>
    </row>
    <row r="618" spans="1:39" x14ac:dyDescent="0.2">
      <c r="A618" t="s">
        <v>145</v>
      </c>
      <c r="B618" t="s">
        <v>302</v>
      </c>
      <c r="C618" t="s">
        <v>304</v>
      </c>
      <c r="D618" t="s">
        <v>2034</v>
      </c>
      <c r="E618" t="s">
        <v>2035</v>
      </c>
      <c r="F618" s="2">
        <v>120045</v>
      </c>
      <c r="G618" s="2">
        <v>134061</v>
      </c>
      <c r="H618" s="2">
        <v>148102</v>
      </c>
      <c r="I618" s="2">
        <v>164331</v>
      </c>
      <c r="J618" s="2">
        <v>181684</v>
      </c>
      <c r="K618" s="2">
        <v>198010</v>
      </c>
      <c r="L618" s="2">
        <v>215461</v>
      </c>
      <c r="M618" s="2">
        <v>125588</v>
      </c>
      <c r="N618" s="2">
        <v>140313</v>
      </c>
      <c r="O618" s="2">
        <v>155100</v>
      </c>
      <c r="P618" s="2">
        <v>172198</v>
      </c>
      <c r="Q618" s="2">
        <v>190522</v>
      </c>
      <c r="R618" s="2">
        <v>207812</v>
      </c>
      <c r="S618" s="2">
        <v>226290</v>
      </c>
      <c r="T618" s="2">
        <v>722490</v>
      </c>
      <c r="U618" s="2">
        <v>806358</v>
      </c>
      <c r="V618" s="2">
        <v>890214</v>
      </c>
      <c r="W618" s="2">
        <v>986974</v>
      </c>
      <c r="X618" s="2">
        <v>1090191</v>
      </c>
      <c r="Y618" s="2">
        <v>1186953</v>
      </c>
      <c r="Z618" s="2">
        <v>1290160</v>
      </c>
      <c r="AA618" s="2">
        <v>1771036751</v>
      </c>
      <c r="AB618" s="2">
        <v>1986729696</v>
      </c>
      <c r="AC618" s="2">
        <v>2207816927</v>
      </c>
      <c r="AD618" s="2">
        <v>2467482302</v>
      </c>
      <c r="AE618" s="2">
        <v>2748874207</v>
      </c>
      <c r="AF618" s="2">
        <v>3020038180</v>
      </c>
      <c r="AG618" s="2">
        <v>3313147842</v>
      </c>
      <c r="AH618" s="1">
        <f>(Table1[[#This Row],[2050_BUILDINGS]]/Table1[[#This Row],[2020_BUILDINGS]])-1</f>
        <v>0.79483527010704313</v>
      </c>
      <c r="AI618" s="1">
        <f>(Table1[[#This Row],[2050_DWELLINGS]]/Table1[[#This Row],[2020_DWELLINGS]])-1</f>
        <v>0.80184412523489512</v>
      </c>
      <c r="AJ618" s="1">
        <f>(Table1[[#This Row],[2050_OCCUPANTS]]/Table1[[#This Row],[2020_OCCUPANTS]])-1</f>
        <v>0.78571329706985571</v>
      </c>
      <c r="AK618" s="1">
        <f>(Table1[[#This Row],[2050_TOTAL_REPL_COST_USD]]/Table1[[#This Row],[2020_TOTAL_REPL_COST_USD]])-1</f>
        <v>0.87073918151571994</v>
      </c>
      <c r="AL618"/>
      <c r="AM618"/>
    </row>
    <row r="619" spans="1:39" x14ac:dyDescent="0.2">
      <c r="A619" t="s">
        <v>145</v>
      </c>
      <c r="B619" t="s">
        <v>302</v>
      </c>
      <c r="C619" t="s">
        <v>305</v>
      </c>
      <c r="D619" t="s">
        <v>2036</v>
      </c>
      <c r="E619" t="s">
        <v>2037</v>
      </c>
      <c r="F619" s="2">
        <v>207431</v>
      </c>
      <c r="G619" s="2">
        <v>231639</v>
      </c>
      <c r="H619" s="2">
        <v>255901</v>
      </c>
      <c r="I619" s="2">
        <v>283972</v>
      </c>
      <c r="J619" s="2">
        <v>313959</v>
      </c>
      <c r="K619" s="2">
        <v>342152</v>
      </c>
      <c r="L619" s="2">
        <v>372299</v>
      </c>
      <c r="M619" s="2">
        <v>217014</v>
      </c>
      <c r="N619" s="2">
        <v>242445</v>
      </c>
      <c r="O619" s="2">
        <v>267982</v>
      </c>
      <c r="P619" s="2">
        <v>297578</v>
      </c>
      <c r="Q619" s="2">
        <v>329224</v>
      </c>
      <c r="R619" s="2">
        <v>359064</v>
      </c>
      <c r="S619" s="2">
        <v>391007</v>
      </c>
      <c r="T619" s="2">
        <v>1248430</v>
      </c>
      <c r="U619" s="2">
        <v>1393332</v>
      </c>
      <c r="V619" s="2">
        <v>1538239</v>
      </c>
      <c r="W619" s="2">
        <v>1705448</v>
      </c>
      <c r="X619" s="2">
        <v>1883792</v>
      </c>
      <c r="Y619" s="2">
        <v>2050984</v>
      </c>
      <c r="Z619" s="2">
        <v>2229337</v>
      </c>
      <c r="AA619" s="2">
        <v>3060256776</v>
      </c>
      <c r="AB619" s="2">
        <v>3432962643</v>
      </c>
      <c r="AC619" s="2">
        <v>3814989539</v>
      </c>
      <c r="AD619" s="2">
        <v>4263677432</v>
      </c>
      <c r="AE619" s="2">
        <v>4749907580</v>
      </c>
      <c r="AF619" s="2">
        <v>5218464405</v>
      </c>
      <c r="AG619" s="2">
        <v>5724942230</v>
      </c>
      <c r="AH619" s="1">
        <f>(Table1[[#This Row],[2050_BUILDINGS]]/Table1[[#This Row],[2020_BUILDINGS]])-1</f>
        <v>0.79480887620461749</v>
      </c>
      <c r="AI619" s="1">
        <f>(Table1[[#This Row],[2050_DWELLINGS]]/Table1[[#This Row],[2020_DWELLINGS]])-1</f>
        <v>0.80175933349922124</v>
      </c>
      <c r="AJ619" s="1">
        <f>(Table1[[#This Row],[2050_OCCUPANTS]]/Table1[[#This Row],[2020_OCCUPANTS]])-1</f>
        <v>0.78571245484328323</v>
      </c>
      <c r="AK619" s="1">
        <f>(Table1[[#This Row],[2050_TOTAL_REPL_COST_USD]]/Table1[[#This Row],[2020_TOTAL_REPL_COST_USD]])-1</f>
        <v>0.87073917290135272</v>
      </c>
      <c r="AL619"/>
      <c r="AM619"/>
    </row>
    <row r="620" spans="1:39" x14ac:dyDescent="0.2">
      <c r="A620" t="s">
        <v>145</v>
      </c>
      <c r="B620" t="s">
        <v>302</v>
      </c>
      <c r="C620" t="s">
        <v>306</v>
      </c>
      <c r="D620" t="s">
        <v>2038</v>
      </c>
      <c r="E620" t="s">
        <v>2039</v>
      </c>
      <c r="F620" s="2">
        <v>689113</v>
      </c>
      <c r="G620" s="2">
        <v>769533</v>
      </c>
      <c r="H620" s="2">
        <v>850157</v>
      </c>
      <c r="I620" s="2">
        <v>943363</v>
      </c>
      <c r="J620" s="2">
        <v>1043002</v>
      </c>
      <c r="K620" s="2">
        <v>1136691</v>
      </c>
      <c r="L620" s="2">
        <v>1236812</v>
      </c>
      <c r="M620" s="2">
        <v>720962</v>
      </c>
      <c r="N620" s="2">
        <v>805430</v>
      </c>
      <c r="O620" s="2">
        <v>890300</v>
      </c>
      <c r="P620" s="2">
        <v>988557</v>
      </c>
      <c r="Q620" s="2">
        <v>1093738</v>
      </c>
      <c r="R620" s="2">
        <v>1192892</v>
      </c>
      <c r="S620" s="2">
        <v>1298953</v>
      </c>
      <c r="T620" s="2">
        <v>4147447</v>
      </c>
      <c r="U620" s="2">
        <v>4628850</v>
      </c>
      <c r="V620" s="2">
        <v>5110253</v>
      </c>
      <c r="W620" s="2">
        <v>5665716</v>
      </c>
      <c r="X620" s="2">
        <v>6258208</v>
      </c>
      <c r="Y620" s="2">
        <v>6813667</v>
      </c>
      <c r="Z620" s="2">
        <v>7406158</v>
      </c>
      <c r="AA620" s="2">
        <v>10166592262</v>
      </c>
      <c r="AB620" s="2">
        <v>11404772201</v>
      </c>
      <c r="AC620" s="2">
        <v>12673917850</v>
      </c>
      <c r="AD620" s="2">
        <v>14164520521</v>
      </c>
      <c r="AE620" s="2">
        <v>15779843704</v>
      </c>
      <c r="AF620" s="2">
        <v>17336453636</v>
      </c>
      <c r="AG620" s="2">
        <v>19019042405</v>
      </c>
      <c r="AH620" s="1">
        <f>(Table1[[#This Row],[2050_BUILDINGS]]/Table1[[#This Row],[2020_BUILDINGS]])-1</f>
        <v>0.79478837287933901</v>
      </c>
      <c r="AI620" s="1">
        <f>(Table1[[#This Row],[2050_DWELLINGS]]/Table1[[#This Row],[2020_DWELLINGS]])-1</f>
        <v>0.80169412534918627</v>
      </c>
      <c r="AJ620" s="1">
        <f>(Table1[[#This Row],[2050_OCCUPANTS]]/Table1[[#This Row],[2020_OCCUPANTS]])-1</f>
        <v>0.78571492293934075</v>
      </c>
      <c r="AK620" s="1">
        <f>(Table1[[#This Row],[2050_TOTAL_REPL_COST_USD]]/Table1[[#This Row],[2020_TOTAL_REPL_COST_USD]])-1</f>
        <v>0.87073917344832341</v>
      </c>
      <c r="AL620"/>
      <c r="AM620"/>
    </row>
    <row r="621" spans="1:39" x14ac:dyDescent="0.2">
      <c r="A621" t="s">
        <v>145</v>
      </c>
      <c r="B621" t="s">
        <v>302</v>
      </c>
      <c r="C621" t="s">
        <v>307</v>
      </c>
      <c r="D621" t="s">
        <v>2040</v>
      </c>
      <c r="E621" t="s">
        <v>2041</v>
      </c>
      <c r="F621" s="2">
        <v>167753</v>
      </c>
      <c r="G621" s="2">
        <v>187345</v>
      </c>
      <c r="H621" s="2">
        <v>206957</v>
      </c>
      <c r="I621" s="2">
        <v>229658</v>
      </c>
      <c r="J621" s="2">
        <v>253911</v>
      </c>
      <c r="K621" s="2">
        <v>276722</v>
      </c>
      <c r="L621" s="2">
        <v>301093</v>
      </c>
      <c r="M621" s="2">
        <v>175509</v>
      </c>
      <c r="N621" s="2">
        <v>196089</v>
      </c>
      <c r="O621" s="2">
        <v>216734</v>
      </c>
      <c r="P621" s="2">
        <v>240666</v>
      </c>
      <c r="Q621" s="2">
        <v>266272</v>
      </c>
      <c r="R621" s="2">
        <v>290398</v>
      </c>
      <c r="S621" s="2">
        <v>316223</v>
      </c>
      <c r="T621" s="2">
        <v>1009678</v>
      </c>
      <c r="U621" s="2">
        <v>1126874</v>
      </c>
      <c r="V621" s="2">
        <v>1244065</v>
      </c>
      <c r="W621" s="2">
        <v>1379294</v>
      </c>
      <c r="X621" s="2">
        <v>1523532</v>
      </c>
      <c r="Y621" s="2">
        <v>1658755</v>
      </c>
      <c r="Z621" s="2">
        <v>1802995</v>
      </c>
      <c r="AA621" s="2">
        <v>2475011046</v>
      </c>
      <c r="AB621" s="2">
        <v>2776440377</v>
      </c>
      <c r="AC621" s="2">
        <v>3085408163</v>
      </c>
      <c r="AD621" s="2">
        <v>3448288654</v>
      </c>
      <c r="AE621" s="2">
        <v>3841531806</v>
      </c>
      <c r="AF621" s="2">
        <v>4220481467</v>
      </c>
      <c r="AG621" s="2">
        <v>4630100121</v>
      </c>
      <c r="AH621" s="1">
        <f>(Table1[[#This Row],[2050_BUILDINGS]]/Table1[[#This Row],[2020_BUILDINGS]])-1</f>
        <v>0.79485910833189277</v>
      </c>
      <c r="AI621" s="1">
        <f>(Table1[[#This Row],[2050_DWELLINGS]]/Table1[[#This Row],[2020_DWELLINGS]])-1</f>
        <v>0.80174805850412234</v>
      </c>
      <c r="AJ621" s="1">
        <f>(Table1[[#This Row],[2050_OCCUPANTS]]/Table1[[#This Row],[2020_OCCUPANTS]])-1</f>
        <v>0.78571287083604879</v>
      </c>
      <c r="AK621" s="1">
        <f>(Table1[[#This Row],[2050_TOTAL_REPL_COST_USD]]/Table1[[#This Row],[2020_TOTAL_REPL_COST_USD]])-1</f>
        <v>0.8707391744707389</v>
      </c>
      <c r="AL621"/>
      <c r="AM621"/>
    </row>
    <row r="622" spans="1:39" x14ac:dyDescent="0.2">
      <c r="A622" t="s">
        <v>145</v>
      </c>
      <c r="B622" t="s">
        <v>302</v>
      </c>
      <c r="C622" t="s">
        <v>308</v>
      </c>
      <c r="D622" t="s">
        <v>2042</v>
      </c>
      <c r="E622" t="s">
        <v>2043</v>
      </c>
      <c r="F622" s="2">
        <v>51393</v>
      </c>
      <c r="G622" s="2">
        <v>57393</v>
      </c>
      <c r="H622" s="2">
        <v>63409</v>
      </c>
      <c r="I622" s="2">
        <v>70358</v>
      </c>
      <c r="J622" s="2">
        <v>77799</v>
      </c>
      <c r="K622" s="2">
        <v>84777</v>
      </c>
      <c r="L622" s="2">
        <v>92266</v>
      </c>
      <c r="M622" s="2">
        <v>53765</v>
      </c>
      <c r="N622" s="2">
        <v>60074</v>
      </c>
      <c r="O622" s="2">
        <v>66409</v>
      </c>
      <c r="P622" s="2">
        <v>73722</v>
      </c>
      <c r="Q622" s="2">
        <v>81583</v>
      </c>
      <c r="R622" s="2">
        <v>88972</v>
      </c>
      <c r="S622" s="2">
        <v>96893</v>
      </c>
      <c r="T622" s="2">
        <v>309352</v>
      </c>
      <c r="U622" s="2">
        <v>345265</v>
      </c>
      <c r="V622" s="2">
        <v>381172</v>
      </c>
      <c r="W622" s="2">
        <v>422608</v>
      </c>
      <c r="X622" s="2">
        <v>466795</v>
      </c>
      <c r="Y622" s="2">
        <v>508232</v>
      </c>
      <c r="Z622" s="2">
        <v>552426</v>
      </c>
      <c r="AA622" s="2">
        <v>758325829</v>
      </c>
      <c r="AB622" s="2">
        <v>850681642</v>
      </c>
      <c r="AC622" s="2">
        <v>945347183</v>
      </c>
      <c r="AD622" s="2">
        <v>1056531201</v>
      </c>
      <c r="AE622" s="2">
        <v>1177018105</v>
      </c>
      <c r="AF622" s="2">
        <v>1293125602</v>
      </c>
      <c r="AG622" s="2">
        <v>1418629844</v>
      </c>
      <c r="AH622" s="1">
        <f>(Table1[[#This Row],[2050_BUILDINGS]]/Table1[[#This Row],[2020_BUILDINGS]])-1</f>
        <v>0.79530286225750579</v>
      </c>
      <c r="AI622" s="1">
        <f>(Table1[[#This Row],[2050_DWELLINGS]]/Table1[[#This Row],[2020_DWELLINGS]])-1</f>
        <v>0.80215753743141449</v>
      </c>
      <c r="AJ622" s="1">
        <f>(Table1[[#This Row],[2050_OCCUPANTS]]/Table1[[#This Row],[2020_OCCUPANTS]])-1</f>
        <v>0.78575215288732569</v>
      </c>
      <c r="AK622" s="1">
        <f>(Table1[[#This Row],[2050_TOTAL_REPL_COST_USD]]/Table1[[#This Row],[2020_TOTAL_REPL_COST_USD]])-1</f>
        <v>0.87073918591265609</v>
      </c>
      <c r="AL622"/>
      <c r="AM622"/>
    </row>
    <row r="623" spans="1:39" x14ac:dyDescent="0.2">
      <c r="A623" t="s">
        <v>145</v>
      </c>
      <c r="B623" t="s">
        <v>302</v>
      </c>
      <c r="C623" t="s">
        <v>309</v>
      </c>
      <c r="D623" t="s">
        <v>2044</v>
      </c>
      <c r="E623" t="s">
        <v>2045</v>
      </c>
      <c r="F623" s="2">
        <v>107818</v>
      </c>
      <c r="G623" s="2">
        <v>120407</v>
      </c>
      <c r="H623" s="2">
        <v>133020</v>
      </c>
      <c r="I623" s="2">
        <v>147602</v>
      </c>
      <c r="J623" s="2">
        <v>163190</v>
      </c>
      <c r="K623" s="2">
        <v>177851</v>
      </c>
      <c r="L623" s="2">
        <v>193520</v>
      </c>
      <c r="M623" s="2">
        <v>112810</v>
      </c>
      <c r="N623" s="2">
        <v>126026</v>
      </c>
      <c r="O623" s="2">
        <v>139297</v>
      </c>
      <c r="P623" s="2">
        <v>154684</v>
      </c>
      <c r="Q623" s="2">
        <v>171133</v>
      </c>
      <c r="R623" s="2">
        <v>186641</v>
      </c>
      <c r="S623" s="2">
        <v>203248</v>
      </c>
      <c r="T623" s="2">
        <v>648955</v>
      </c>
      <c r="U623" s="2">
        <v>724282</v>
      </c>
      <c r="V623" s="2">
        <v>799610</v>
      </c>
      <c r="W623" s="2">
        <v>886520</v>
      </c>
      <c r="X623" s="2">
        <v>979230</v>
      </c>
      <c r="Y623" s="2">
        <v>1066147</v>
      </c>
      <c r="Z623" s="2">
        <v>1158848</v>
      </c>
      <c r="AA623" s="2">
        <v>1590781504</v>
      </c>
      <c r="AB623" s="2">
        <v>1784521320</v>
      </c>
      <c r="AC623" s="2">
        <v>1983106401</v>
      </c>
      <c r="AD623" s="2">
        <v>2216343164</v>
      </c>
      <c r="AE623" s="2">
        <v>2469095137</v>
      </c>
      <c r="AF623" s="2">
        <v>2712660182</v>
      </c>
      <c r="AG623" s="2">
        <v>2975937281</v>
      </c>
      <c r="AH623" s="1">
        <f>(Table1[[#This Row],[2050_BUILDINGS]]/Table1[[#This Row],[2020_BUILDINGS]])-1</f>
        <v>0.79487655122521295</v>
      </c>
      <c r="AI623" s="1">
        <f>(Table1[[#This Row],[2050_DWELLINGS]]/Table1[[#This Row],[2020_DWELLINGS]])-1</f>
        <v>0.80168424785036785</v>
      </c>
      <c r="AJ623" s="1">
        <f>(Table1[[#This Row],[2050_OCCUPANTS]]/Table1[[#This Row],[2020_OCCUPANTS]])-1</f>
        <v>0.78571395551309409</v>
      </c>
      <c r="AK623" s="1">
        <f>(Table1[[#This Row],[2050_TOTAL_REPL_COST_USD]]/Table1[[#This Row],[2020_TOTAL_REPL_COST_USD]])-1</f>
        <v>0.87073917663553635</v>
      </c>
      <c r="AL623"/>
      <c r="AM623"/>
    </row>
    <row r="624" spans="1:39" x14ac:dyDescent="0.2">
      <c r="A624" t="s">
        <v>145</v>
      </c>
      <c r="B624" t="s">
        <v>302</v>
      </c>
      <c r="C624" t="s">
        <v>310</v>
      </c>
      <c r="D624" t="s">
        <v>2046</v>
      </c>
      <c r="E624" t="s">
        <v>2047</v>
      </c>
      <c r="F624" s="2">
        <v>77772</v>
      </c>
      <c r="G624" s="2">
        <v>86848</v>
      </c>
      <c r="H624" s="2">
        <v>95951</v>
      </c>
      <c r="I624" s="2">
        <v>106470</v>
      </c>
      <c r="J624" s="2">
        <v>117718</v>
      </c>
      <c r="K624" s="2">
        <v>128288</v>
      </c>
      <c r="L624" s="2">
        <v>139582</v>
      </c>
      <c r="M624" s="2">
        <v>81375</v>
      </c>
      <c r="N624" s="2">
        <v>90908</v>
      </c>
      <c r="O624" s="2">
        <v>100484</v>
      </c>
      <c r="P624" s="2">
        <v>111577</v>
      </c>
      <c r="Q624" s="2">
        <v>123443</v>
      </c>
      <c r="R624" s="2">
        <v>134633</v>
      </c>
      <c r="S624" s="2">
        <v>146598</v>
      </c>
      <c r="T624" s="2">
        <v>468094</v>
      </c>
      <c r="U624" s="2">
        <v>522421</v>
      </c>
      <c r="V624" s="2">
        <v>576758</v>
      </c>
      <c r="W624" s="2">
        <v>639450</v>
      </c>
      <c r="X624" s="2">
        <v>706321</v>
      </c>
      <c r="Y624" s="2">
        <v>769012</v>
      </c>
      <c r="Z624" s="2">
        <v>835879</v>
      </c>
      <c r="AA624" s="2">
        <v>1147430762</v>
      </c>
      <c r="AB624" s="2">
        <v>1287175291</v>
      </c>
      <c r="AC624" s="2">
        <v>1430414709</v>
      </c>
      <c r="AD624" s="2">
        <v>1598648397</v>
      </c>
      <c r="AE624" s="2">
        <v>1780958411</v>
      </c>
      <c r="AF624" s="2">
        <v>1956641864</v>
      </c>
      <c r="AG624" s="2">
        <v>2146543668</v>
      </c>
      <c r="AH624" s="1">
        <f>(Table1[[#This Row],[2050_BUILDINGS]]/Table1[[#This Row],[2020_BUILDINGS]])-1</f>
        <v>0.79475903924291513</v>
      </c>
      <c r="AI624" s="1">
        <f>(Table1[[#This Row],[2050_DWELLINGS]]/Table1[[#This Row],[2020_DWELLINGS]])-1</f>
        <v>0.80151152073732712</v>
      </c>
      <c r="AJ624" s="1">
        <f>(Table1[[#This Row],[2050_OCCUPANTS]]/Table1[[#This Row],[2020_OCCUPANTS]])-1</f>
        <v>0.78570757155614035</v>
      </c>
      <c r="AK624" s="1">
        <f>(Table1[[#This Row],[2050_TOTAL_REPL_COST_USD]]/Table1[[#This Row],[2020_TOTAL_REPL_COST_USD]])-1</f>
        <v>0.87073916709233212</v>
      </c>
      <c r="AL624"/>
      <c r="AM624"/>
    </row>
    <row r="625" spans="1:39" x14ac:dyDescent="0.2">
      <c r="A625" t="s">
        <v>145</v>
      </c>
      <c r="B625" t="s">
        <v>302</v>
      </c>
      <c r="C625" t="s">
        <v>311</v>
      </c>
      <c r="D625" t="s">
        <v>2048</v>
      </c>
      <c r="E625" t="s">
        <v>2049</v>
      </c>
      <c r="F625" s="2">
        <v>230796</v>
      </c>
      <c r="G625" s="2">
        <v>257720</v>
      </c>
      <c r="H625" s="2">
        <v>284726</v>
      </c>
      <c r="I625" s="2">
        <v>315951</v>
      </c>
      <c r="J625" s="2">
        <v>349302</v>
      </c>
      <c r="K625" s="2">
        <v>380692</v>
      </c>
      <c r="L625" s="2">
        <v>414223</v>
      </c>
      <c r="M625" s="2">
        <v>241462</v>
      </c>
      <c r="N625" s="2">
        <v>269747</v>
      </c>
      <c r="O625" s="2">
        <v>298170</v>
      </c>
      <c r="P625" s="2">
        <v>331088</v>
      </c>
      <c r="Q625" s="2">
        <v>366293</v>
      </c>
      <c r="R625" s="2">
        <v>399503</v>
      </c>
      <c r="S625" s="2">
        <v>435037</v>
      </c>
      <c r="T625" s="2">
        <v>1389033</v>
      </c>
      <c r="U625" s="2">
        <v>1550256</v>
      </c>
      <c r="V625" s="2">
        <v>1711482</v>
      </c>
      <c r="W625" s="2">
        <v>1897512</v>
      </c>
      <c r="X625" s="2">
        <v>2095946</v>
      </c>
      <c r="Y625" s="2">
        <v>2281974</v>
      </c>
      <c r="Z625" s="2">
        <v>2480408</v>
      </c>
      <c r="AA625" s="2">
        <v>3404908986</v>
      </c>
      <c r="AB625" s="2">
        <v>3819589730</v>
      </c>
      <c r="AC625" s="2">
        <v>4244641242</v>
      </c>
      <c r="AD625" s="2">
        <v>4743861260</v>
      </c>
      <c r="AE625" s="2">
        <v>5284851620</v>
      </c>
      <c r="AF625" s="2">
        <v>5806178246</v>
      </c>
      <c r="AG625" s="2">
        <v>6369696622</v>
      </c>
      <c r="AH625" s="1">
        <f>(Table1[[#This Row],[2050_BUILDINGS]]/Table1[[#This Row],[2020_BUILDINGS]])-1</f>
        <v>0.79475814138893219</v>
      </c>
      <c r="AI625" s="1">
        <f>(Table1[[#This Row],[2050_DWELLINGS]]/Table1[[#This Row],[2020_DWELLINGS]])-1</f>
        <v>0.80167893912913835</v>
      </c>
      <c r="AJ625" s="1">
        <f>(Table1[[#This Row],[2050_OCCUPANTS]]/Table1[[#This Row],[2020_OCCUPANTS]])-1</f>
        <v>0.78570847488864559</v>
      </c>
      <c r="AK625" s="1">
        <f>(Table1[[#This Row],[2050_TOTAL_REPL_COST_USD]]/Table1[[#This Row],[2020_TOTAL_REPL_COST_USD]])-1</f>
        <v>0.87073917340826101</v>
      </c>
      <c r="AL625"/>
      <c r="AM625"/>
    </row>
    <row r="626" spans="1:39" x14ac:dyDescent="0.2">
      <c r="A626" t="s">
        <v>145</v>
      </c>
      <c r="B626" t="s">
        <v>302</v>
      </c>
      <c r="C626" t="s">
        <v>312</v>
      </c>
      <c r="D626" t="s">
        <v>2050</v>
      </c>
      <c r="E626" t="s">
        <v>2051</v>
      </c>
      <c r="F626" s="2">
        <v>105577</v>
      </c>
      <c r="G626" s="2">
        <v>117911</v>
      </c>
      <c r="H626" s="2">
        <v>130249</v>
      </c>
      <c r="I626" s="2">
        <v>144540</v>
      </c>
      <c r="J626" s="2">
        <v>159806</v>
      </c>
      <c r="K626" s="2">
        <v>174167</v>
      </c>
      <c r="L626" s="2">
        <v>189509</v>
      </c>
      <c r="M626" s="2">
        <v>110457</v>
      </c>
      <c r="N626" s="2">
        <v>123415</v>
      </c>
      <c r="O626" s="2">
        <v>136399</v>
      </c>
      <c r="P626" s="2">
        <v>151471</v>
      </c>
      <c r="Q626" s="2">
        <v>167579</v>
      </c>
      <c r="R626" s="2">
        <v>182776</v>
      </c>
      <c r="S626" s="2">
        <v>199031</v>
      </c>
      <c r="T626" s="2">
        <v>635467</v>
      </c>
      <c r="U626" s="2">
        <v>709232</v>
      </c>
      <c r="V626" s="2">
        <v>782994</v>
      </c>
      <c r="W626" s="2">
        <v>868097</v>
      </c>
      <c r="X626" s="2">
        <v>958887</v>
      </c>
      <c r="Y626" s="2">
        <v>1043994</v>
      </c>
      <c r="Z626" s="2">
        <v>1134772</v>
      </c>
      <c r="AA626" s="2">
        <v>1557726061</v>
      </c>
      <c r="AB626" s="2">
        <v>1747440084</v>
      </c>
      <c r="AC626" s="2">
        <v>1941898680</v>
      </c>
      <c r="AD626" s="2">
        <v>2170288927</v>
      </c>
      <c r="AE626" s="2">
        <v>2417788888</v>
      </c>
      <c r="AF626" s="2">
        <v>2656292764</v>
      </c>
      <c r="AG626" s="2">
        <v>2914099157</v>
      </c>
      <c r="AH626" s="1">
        <f>(Table1[[#This Row],[2050_BUILDINGS]]/Table1[[#This Row],[2020_BUILDINGS]])-1</f>
        <v>0.79498375593168968</v>
      </c>
      <c r="AI626" s="1">
        <f>(Table1[[#This Row],[2050_DWELLINGS]]/Table1[[#This Row],[2020_DWELLINGS]])-1</f>
        <v>0.80188670704437026</v>
      </c>
      <c r="AJ626" s="1">
        <f>(Table1[[#This Row],[2050_OCCUPANTS]]/Table1[[#This Row],[2020_OCCUPANTS]])-1</f>
        <v>0.7857292353497507</v>
      </c>
      <c r="AK626" s="1">
        <f>(Table1[[#This Row],[2050_TOTAL_REPL_COST_USD]]/Table1[[#This Row],[2020_TOTAL_REPL_COST_USD]])-1</f>
        <v>0.87073916907396476</v>
      </c>
      <c r="AL626"/>
      <c r="AM626"/>
    </row>
    <row r="627" spans="1:39" x14ac:dyDescent="0.2">
      <c r="A627" t="s">
        <v>12</v>
      </c>
      <c r="B627" t="s">
        <v>118</v>
      </c>
      <c r="C627" t="s">
        <v>119</v>
      </c>
      <c r="D627" t="s">
        <v>2052</v>
      </c>
      <c r="E627" t="s">
        <v>2053</v>
      </c>
      <c r="F627" s="2">
        <v>2048</v>
      </c>
      <c r="G627" s="2">
        <v>2278</v>
      </c>
      <c r="H627" s="2">
        <v>2528</v>
      </c>
      <c r="I627" s="2">
        <v>2788</v>
      </c>
      <c r="J627" s="2">
        <v>3081</v>
      </c>
      <c r="K627" s="2">
        <v>3374</v>
      </c>
      <c r="L627" s="2">
        <v>3689</v>
      </c>
      <c r="M627" s="2">
        <v>2172</v>
      </c>
      <c r="N627" s="2">
        <v>2394</v>
      </c>
      <c r="O627" s="2">
        <v>2652</v>
      </c>
      <c r="P627" s="2">
        <v>2935</v>
      </c>
      <c r="Q627" s="2">
        <v>3260</v>
      </c>
      <c r="R627" s="2">
        <v>3583</v>
      </c>
      <c r="S627" s="2">
        <v>3911</v>
      </c>
      <c r="T627" s="2">
        <v>8427</v>
      </c>
      <c r="U627" s="2">
        <v>9314</v>
      </c>
      <c r="V627" s="2">
        <v>10313</v>
      </c>
      <c r="W627" s="2">
        <v>11428</v>
      </c>
      <c r="X627" s="2">
        <v>12624</v>
      </c>
      <c r="Y627" s="2">
        <v>13892</v>
      </c>
      <c r="Z627" s="2">
        <v>15160</v>
      </c>
      <c r="AA627" s="2">
        <v>39156927</v>
      </c>
      <c r="AB627" s="2">
        <v>43732732</v>
      </c>
      <c r="AC627" s="2">
        <v>48631052</v>
      </c>
      <c r="AD627" s="2">
        <v>53886167</v>
      </c>
      <c r="AE627" s="2">
        <v>59339353</v>
      </c>
      <c r="AF627" s="2">
        <v>65277918</v>
      </c>
      <c r="AG627" s="2">
        <v>71334776</v>
      </c>
      <c r="AH627" s="1">
        <f>(Table1[[#This Row],[2050_BUILDINGS]]/Table1[[#This Row],[2020_BUILDINGS]])-1</f>
        <v>0.80126953125</v>
      </c>
      <c r="AI627" s="1">
        <f>(Table1[[#This Row],[2050_DWELLINGS]]/Table1[[#This Row],[2020_DWELLINGS]])-1</f>
        <v>0.80064456721915289</v>
      </c>
      <c r="AJ627" s="1">
        <f>(Table1[[#This Row],[2050_OCCUPANTS]]/Table1[[#This Row],[2020_OCCUPANTS]])-1</f>
        <v>0.79897947074878362</v>
      </c>
      <c r="AK627" s="1">
        <f>(Table1[[#This Row],[2050_TOTAL_REPL_COST_USD]]/Table1[[#This Row],[2020_TOTAL_REPL_COST_USD]])-1</f>
        <v>0.82176645271473925</v>
      </c>
      <c r="AL627"/>
      <c r="AM627"/>
    </row>
    <row r="628" spans="1:39" x14ac:dyDescent="0.2">
      <c r="A628" t="s">
        <v>12</v>
      </c>
      <c r="B628" t="s">
        <v>118</v>
      </c>
      <c r="C628" t="s">
        <v>120</v>
      </c>
      <c r="D628" t="s">
        <v>2054</v>
      </c>
      <c r="E628" t="s">
        <v>2055</v>
      </c>
      <c r="F628" s="2">
        <v>50457</v>
      </c>
      <c r="G628" s="2">
        <v>56171</v>
      </c>
      <c r="H628" s="2">
        <v>62287</v>
      </c>
      <c r="I628" s="2">
        <v>68844</v>
      </c>
      <c r="J628" s="2">
        <v>75648</v>
      </c>
      <c r="K628" s="2">
        <v>83086</v>
      </c>
      <c r="L628" s="2">
        <v>90667</v>
      </c>
      <c r="M628" s="2">
        <v>53382</v>
      </c>
      <c r="N628" s="2">
        <v>59006</v>
      </c>
      <c r="O628" s="2">
        <v>65346</v>
      </c>
      <c r="P628" s="2">
        <v>72426</v>
      </c>
      <c r="Q628" s="2">
        <v>79991</v>
      </c>
      <c r="R628" s="2">
        <v>88037</v>
      </c>
      <c r="S628" s="2">
        <v>96089</v>
      </c>
      <c r="T628" s="2">
        <v>206391</v>
      </c>
      <c r="U628" s="2">
        <v>228064</v>
      </c>
      <c r="V628" s="2">
        <v>252564</v>
      </c>
      <c r="W628" s="2">
        <v>279894</v>
      </c>
      <c r="X628" s="2">
        <v>309111</v>
      </c>
      <c r="Y628" s="2">
        <v>340205</v>
      </c>
      <c r="Z628" s="2">
        <v>371304</v>
      </c>
      <c r="AA628" s="2">
        <v>958851761</v>
      </c>
      <c r="AB628" s="2">
        <v>1070901312</v>
      </c>
      <c r="AC628" s="2">
        <v>1190848797</v>
      </c>
      <c r="AD628" s="2">
        <v>1319532680</v>
      </c>
      <c r="AE628" s="2">
        <v>1453067124</v>
      </c>
      <c r="AF628" s="2">
        <v>1598487180</v>
      </c>
      <c r="AG628" s="2">
        <v>1746803866</v>
      </c>
      <c r="AH628" s="1">
        <f>(Table1[[#This Row],[2050_BUILDINGS]]/Table1[[#This Row],[2020_BUILDINGS]])-1</f>
        <v>0.79691618605941694</v>
      </c>
      <c r="AI628" s="1">
        <f>(Table1[[#This Row],[2050_DWELLINGS]]/Table1[[#This Row],[2020_DWELLINGS]])-1</f>
        <v>0.80002622606871232</v>
      </c>
      <c r="AJ628" s="1">
        <f>(Table1[[#This Row],[2050_OCCUPANTS]]/Table1[[#This Row],[2020_OCCUPANTS]])-1</f>
        <v>0.79903193453202892</v>
      </c>
      <c r="AK628" s="1">
        <f>(Table1[[#This Row],[2050_TOTAL_REPL_COST_USD]]/Table1[[#This Row],[2020_TOTAL_REPL_COST_USD]])-1</f>
        <v>0.82176634287893857</v>
      </c>
      <c r="AL628"/>
      <c r="AM628"/>
    </row>
    <row r="629" spans="1:39" x14ac:dyDescent="0.2">
      <c r="A629" t="s">
        <v>529</v>
      </c>
      <c r="B629" t="s">
        <v>601</v>
      </c>
      <c r="C629" t="s">
        <v>602</v>
      </c>
      <c r="D629" t="s">
        <v>2056</v>
      </c>
      <c r="E629" t="s">
        <v>2057</v>
      </c>
      <c r="F629" s="2">
        <v>94042</v>
      </c>
      <c r="G629" s="2">
        <v>98938</v>
      </c>
      <c r="H629" s="2">
        <v>105459</v>
      </c>
      <c r="I629" s="2">
        <v>113616</v>
      </c>
      <c r="J629" s="2">
        <v>122590</v>
      </c>
      <c r="K629" s="2">
        <v>130765</v>
      </c>
      <c r="L629" s="2">
        <v>138153</v>
      </c>
      <c r="M629" s="2">
        <v>99157</v>
      </c>
      <c r="N629" s="2">
        <v>104355</v>
      </c>
      <c r="O629" s="2">
        <v>111275</v>
      </c>
      <c r="P629" s="2">
        <v>119953</v>
      </c>
      <c r="Q629" s="2">
        <v>129492</v>
      </c>
      <c r="R629" s="2">
        <v>138222</v>
      </c>
      <c r="S629" s="2">
        <v>146125</v>
      </c>
      <c r="T629" s="2">
        <v>384826</v>
      </c>
      <c r="U629" s="2">
        <v>404735</v>
      </c>
      <c r="V629" s="2">
        <v>431277</v>
      </c>
      <c r="W629" s="2">
        <v>464453</v>
      </c>
      <c r="X629" s="2">
        <v>500942</v>
      </c>
      <c r="Y629" s="2">
        <v>534120</v>
      </c>
      <c r="Z629" s="2">
        <v>563975</v>
      </c>
      <c r="AA629" s="2">
        <v>2174550978</v>
      </c>
      <c r="AB629" s="2">
        <v>2295492704</v>
      </c>
      <c r="AC629" s="2">
        <v>2457742858</v>
      </c>
      <c r="AD629" s="2">
        <v>2662342210</v>
      </c>
      <c r="AE629" s="2">
        <v>2889337328</v>
      </c>
      <c r="AF629" s="2">
        <v>3103026099</v>
      </c>
      <c r="AG629" s="2">
        <v>3300078027</v>
      </c>
      <c r="AH629" s="1">
        <f>(Table1[[#This Row],[2050_BUILDINGS]]/Table1[[#This Row],[2020_BUILDINGS]])-1</f>
        <v>0.46905637906467312</v>
      </c>
      <c r="AI629" s="1">
        <f>(Table1[[#This Row],[2050_DWELLINGS]]/Table1[[#This Row],[2020_DWELLINGS]])-1</f>
        <v>0.47367306392892083</v>
      </c>
      <c r="AJ629" s="1">
        <f>(Table1[[#This Row],[2050_OCCUPANTS]]/Table1[[#This Row],[2020_OCCUPANTS]])-1</f>
        <v>0.46553247441700929</v>
      </c>
      <c r="AK629" s="1">
        <f>(Table1[[#This Row],[2050_TOTAL_REPL_COST_USD]]/Table1[[#This Row],[2020_TOTAL_REPL_COST_USD]])-1</f>
        <v>0.51759055565355427</v>
      </c>
      <c r="AL629"/>
      <c r="AM629"/>
    </row>
    <row r="630" spans="1:39" x14ac:dyDescent="0.2">
      <c r="A630" t="s">
        <v>529</v>
      </c>
      <c r="B630" t="s">
        <v>601</v>
      </c>
      <c r="C630" t="s">
        <v>603</v>
      </c>
      <c r="D630" t="s">
        <v>2058</v>
      </c>
      <c r="E630" t="s">
        <v>2059</v>
      </c>
      <c r="F630" s="2">
        <v>57019</v>
      </c>
      <c r="G630" s="2">
        <v>59988</v>
      </c>
      <c r="H630" s="2">
        <v>63929</v>
      </c>
      <c r="I630" s="2">
        <v>68885</v>
      </c>
      <c r="J630" s="2">
        <v>74324</v>
      </c>
      <c r="K630" s="2">
        <v>79301</v>
      </c>
      <c r="L630" s="2">
        <v>83774</v>
      </c>
      <c r="M630" s="2">
        <v>60122</v>
      </c>
      <c r="N630" s="2">
        <v>63272</v>
      </c>
      <c r="O630" s="2">
        <v>67468</v>
      </c>
      <c r="P630" s="2">
        <v>72733</v>
      </c>
      <c r="Q630" s="2">
        <v>78517</v>
      </c>
      <c r="R630" s="2">
        <v>83830</v>
      </c>
      <c r="S630" s="2">
        <v>88599</v>
      </c>
      <c r="T630" s="2">
        <v>233337</v>
      </c>
      <c r="U630" s="2">
        <v>245409</v>
      </c>
      <c r="V630" s="2">
        <v>261494</v>
      </c>
      <c r="W630" s="2">
        <v>281612</v>
      </c>
      <c r="X630" s="2">
        <v>303738</v>
      </c>
      <c r="Y630" s="2">
        <v>323846</v>
      </c>
      <c r="Z630" s="2">
        <v>341958</v>
      </c>
      <c r="AA630" s="2">
        <v>1318505151</v>
      </c>
      <c r="AB630" s="2">
        <v>1391836297</v>
      </c>
      <c r="AC630" s="2">
        <v>1490214154</v>
      </c>
      <c r="AD630" s="2">
        <v>1614269790</v>
      </c>
      <c r="AE630" s="2">
        <v>1751904748</v>
      </c>
      <c r="AF630" s="2">
        <v>1881471603</v>
      </c>
      <c r="AG630" s="2">
        <v>2000950986</v>
      </c>
      <c r="AH630" s="1">
        <f>(Table1[[#This Row],[2050_BUILDINGS]]/Table1[[#This Row],[2020_BUILDINGS]])-1</f>
        <v>0.46922955506059383</v>
      </c>
      <c r="AI630" s="1">
        <f>(Table1[[#This Row],[2050_DWELLINGS]]/Table1[[#This Row],[2020_DWELLINGS]])-1</f>
        <v>0.47365357107215322</v>
      </c>
      <c r="AJ630" s="1">
        <f>(Table1[[#This Row],[2050_OCCUPANTS]]/Table1[[#This Row],[2020_OCCUPANTS]])-1</f>
        <v>0.46551125625168743</v>
      </c>
      <c r="AK630" s="1">
        <f>(Table1[[#This Row],[2050_TOTAL_REPL_COST_USD]]/Table1[[#This Row],[2020_TOTAL_REPL_COST_USD]])-1</f>
        <v>0.51759057177926793</v>
      </c>
      <c r="AL630"/>
      <c r="AM630"/>
    </row>
    <row r="631" spans="1:39" x14ac:dyDescent="0.2">
      <c r="A631" t="s">
        <v>529</v>
      </c>
      <c r="B631" t="s">
        <v>601</v>
      </c>
      <c r="C631" t="s">
        <v>604</v>
      </c>
      <c r="D631" t="s">
        <v>2060</v>
      </c>
      <c r="E631" t="s">
        <v>2061</v>
      </c>
      <c r="F631" s="2">
        <v>50346</v>
      </c>
      <c r="G631" s="2">
        <v>52963</v>
      </c>
      <c r="H631" s="2">
        <v>56454</v>
      </c>
      <c r="I631" s="2">
        <v>60815</v>
      </c>
      <c r="J631" s="2">
        <v>65627</v>
      </c>
      <c r="K631" s="2">
        <v>69999</v>
      </c>
      <c r="L631" s="2">
        <v>73957</v>
      </c>
      <c r="M631" s="2">
        <v>53083</v>
      </c>
      <c r="N631" s="2">
        <v>55863</v>
      </c>
      <c r="O631" s="2">
        <v>59578</v>
      </c>
      <c r="P631" s="2">
        <v>64212</v>
      </c>
      <c r="Q631" s="2">
        <v>69327</v>
      </c>
      <c r="R631" s="2">
        <v>73994</v>
      </c>
      <c r="S631" s="2">
        <v>78227</v>
      </c>
      <c r="T631" s="2">
        <v>206029</v>
      </c>
      <c r="U631" s="2">
        <v>216682</v>
      </c>
      <c r="V631" s="2">
        <v>230895</v>
      </c>
      <c r="W631" s="2">
        <v>248661</v>
      </c>
      <c r="X631" s="2">
        <v>268195</v>
      </c>
      <c r="Y631" s="2">
        <v>285960</v>
      </c>
      <c r="Z631" s="2">
        <v>301945</v>
      </c>
      <c r="AA631" s="2">
        <v>1164204683</v>
      </c>
      <c r="AB631" s="2">
        <v>1228954116</v>
      </c>
      <c r="AC631" s="2">
        <v>1315819126</v>
      </c>
      <c r="AD631" s="2">
        <v>1425356916</v>
      </c>
      <c r="AE631" s="2">
        <v>1546884904</v>
      </c>
      <c r="AF631" s="2">
        <v>1661288962</v>
      </c>
      <c r="AG631" s="2">
        <v>1766786045</v>
      </c>
      <c r="AH631" s="1">
        <f>(Table1[[#This Row],[2050_BUILDINGS]]/Table1[[#This Row],[2020_BUILDINGS]])-1</f>
        <v>0.46897469510983991</v>
      </c>
      <c r="AI631" s="1">
        <f>(Table1[[#This Row],[2050_DWELLINGS]]/Table1[[#This Row],[2020_DWELLINGS]])-1</f>
        <v>0.47367330407098307</v>
      </c>
      <c r="AJ631" s="1">
        <f>(Table1[[#This Row],[2050_OCCUPANTS]]/Table1[[#This Row],[2020_OCCUPANTS]])-1</f>
        <v>0.46554611244048161</v>
      </c>
      <c r="AK631" s="1">
        <f>(Table1[[#This Row],[2050_TOTAL_REPL_COST_USD]]/Table1[[#This Row],[2020_TOTAL_REPL_COST_USD]])-1</f>
        <v>0.5175905670188754</v>
      </c>
      <c r="AL631"/>
      <c r="AM631"/>
    </row>
    <row r="632" spans="1:39" x14ac:dyDescent="0.2">
      <c r="A632" t="s">
        <v>529</v>
      </c>
      <c r="B632" t="s">
        <v>601</v>
      </c>
      <c r="C632" t="s">
        <v>605</v>
      </c>
      <c r="D632" t="s">
        <v>2062</v>
      </c>
      <c r="E632" t="s">
        <v>2063</v>
      </c>
      <c r="F632" s="2">
        <v>81667</v>
      </c>
      <c r="G632" s="2">
        <v>85908</v>
      </c>
      <c r="H632" s="2">
        <v>91575</v>
      </c>
      <c r="I632" s="2">
        <v>98667</v>
      </c>
      <c r="J632" s="2">
        <v>106458</v>
      </c>
      <c r="K632" s="2">
        <v>113567</v>
      </c>
      <c r="L632" s="2">
        <v>119974</v>
      </c>
      <c r="M632" s="2">
        <v>86106</v>
      </c>
      <c r="N632" s="2">
        <v>90620</v>
      </c>
      <c r="O632" s="2">
        <v>96634</v>
      </c>
      <c r="P632" s="2">
        <v>104158</v>
      </c>
      <c r="Q632" s="2">
        <v>112463</v>
      </c>
      <c r="R632" s="2">
        <v>120043</v>
      </c>
      <c r="S632" s="2">
        <v>126893</v>
      </c>
      <c r="T632" s="2">
        <v>334180</v>
      </c>
      <c r="U632" s="2">
        <v>351464</v>
      </c>
      <c r="V632" s="2">
        <v>374514</v>
      </c>
      <c r="W632" s="2">
        <v>403314</v>
      </c>
      <c r="X632" s="2">
        <v>435014</v>
      </c>
      <c r="Y632" s="2">
        <v>463825</v>
      </c>
      <c r="Z632" s="2">
        <v>489741</v>
      </c>
      <c r="AA632" s="2">
        <v>1888333319</v>
      </c>
      <c r="AB632" s="2">
        <v>1993356521</v>
      </c>
      <c r="AC632" s="2">
        <v>2134251055</v>
      </c>
      <c r="AD632" s="2">
        <v>2311920734</v>
      </c>
      <c r="AE632" s="2">
        <v>2509038412</v>
      </c>
      <c r="AF632" s="2">
        <v>2694601153</v>
      </c>
      <c r="AG632" s="2">
        <v>2865716803</v>
      </c>
      <c r="AH632" s="1">
        <f>(Table1[[#This Row],[2050_BUILDINGS]]/Table1[[#This Row],[2020_BUILDINGS]])-1</f>
        <v>0.46906339157799359</v>
      </c>
      <c r="AI632" s="1">
        <f>(Table1[[#This Row],[2050_DWELLINGS]]/Table1[[#This Row],[2020_DWELLINGS]])-1</f>
        <v>0.47368359928460269</v>
      </c>
      <c r="AJ632" s="1">
        <f>(Table1[[#This Row],[2050_OCCUPANTS]]/Table1[[#This Row],[2020_OCCUPANTS]])-1</f>
        <v>0.46550062840385431</v>
      </c>
      <c r="AK632" s="1">
        <f>(Table1[[#This Row],[2050_TOTAL_REPL_COST_USD]]/Table1[[#This Row],[2020_TOTAL_REPL_COST_USD]])-1</f>
        <v>0.51759055150156996</v>
      </c>
      <c r="AL632"/>
      <c r="AM632"/>
    </row>
    <row r="633" spans="1:39" x14ac:dyDescent="0.2">
      <c r="A633" t="s">
        <v>145</v>
      </c>
      <c r="B633" t="s">
        <v>313</v>
      </c>
      <c r="C633" t="s">
        <v>314</v>
      </c>
      <c r="D633" t="s">
        <v>2064</v>
      </c>
      <c r="E633" t="s">
        <v>1406</v>
      </c>
      <c r="F633" s="2">
        <v>140</v>
      </c>
      <c r="G633" s="2">
        <v>146</v>
      </c>
      <c r="H633" s="2">
        <v>153</v>
      </c>
      <c r="I633" s="2">
        <v>154</v>
      </c>
      <c r="J633" s="2">
        <v>159</v>
      </c>
      <c r="K633" s="2">
        <v>160</v>
      </c>
      <c r="L633" s="2">
        <v>165</v>
      </c>
      <c r="M633" s="2">
        <v>144</v>
      </c>
      <c r="N633" s="2">
        <v>149</v>
      </c>
      <c r="O633" s="2">
        <v>156</v>
      </c>
      <c r="P633" s="2">
        <v>156</v>
      </c>
      <c r="Q633" s="2">
        <v>159</v>
      </c>
      <c r="R633" s="2">
        <v>156</v>
      </c>
      <c r="S633" s="2">
        <v>155</v>
      </c>
      <c r="T633" s="2">
        <v>553</v>
      </c>
      <c r="U633" s="2">
        <v>572</v>
      </c>
      <c r="V633" s="2">
        <v>580</v>
      </c>
      <c r="W633" s="2">
        <v>589</v>
      </c>
      <c r="X633" s="2">
        <v>592</v>
      </c>
      <c r="Y633" s="2">
        <v>593</v>
      </c>
      <c r="Z633" s="2">
        <v>590</v>
      </c>
      <c r="AA633" s="2">
        <v>4386280</v>
      </c>
      <c r="AB633" s="2">
        <v>4575389</v>
      </c>
      <c r="AC633" s="2">
        <v>4738414</v>
      </c>
      <c r="AD633" s="2">
        <v>4878749</v>
      </c>
      <c r="AE633" s="2">
        <v>5015913</v>
      </c>
      <c r="AF633" s="2">
        <v>5115864</v>
      </c>
      <c r="AG633" s="2">
        <v>5215813</v>
      </c>
      <c r="AH633" s="1">
        <f>(Table1[[#This Row],[2050_BUILDINGS]]/Table1[[#This Row],[2020_BUILDINGS]])-1</f>
        <v>0.1785714285714286</v>
      </c>
      <c r="AI633" s="1">
        <f>(Table1[[#This Row],[2050_DWELLINGS]]/Table1[[#This Row],[2020_DWELLINGS]])-1</f>
        <v>7.638888888888884E-2</v>
      </c>
      <c r="AJ633" s="1">
        <f>(Table1[[#This Row],[2050_OCCUPANTS]]/Table1[[#This Row],[2020_OCCUPANTS]])-1</f>
        <v>6.6907775768535238E-2</v>
      </c>
      <c r="AK633" s="1">
        <f>(Table1[[#This Row],[2050_TOTAL_REPL_COST_USD]]/Table1[[#This Row],[2020_TOTAL_REPL_COST_USD]])-1</f>
        <v>0.18911993762368118</v>
      </c>
      <c r="AL633"/>
      <c r="AM633"/>
    </row>
    <row r="634" spans="1:39" x14ac:dyDescent="0.2">
      <c r="A634" t="s">
        <v>145</v>
      </c>
      <c r="B634" t="s">
        <v>313</v>
      </c>
      <c r="C634" t="s">
        <v>315</v>
      </c>
      <c r="D634" t="s">
        <v>2065</v>
      </c>
      <c r="E634" t="s">
        <v>1406</v>
      </c>
      <c r="F634" s="2">
        <v>1150</v>
      </c>
      <c r="G634" s="2">
        <v>1203</v>
      </c>
      <c r="H634" s="2">
        <v>1245</v>
      </c>
      <c r="I634" s="2">
        <v>1279</v>
      </c>
      <c r="J634" s="2">
        <v>1313</v>
      </c>
      <c r="K634" s="2">
        <v>1335</v>
      </c>
      <c r="L634" s="2">
        <v>1356</v>
      </c>
      <c r="M634" s="2">
        <v>1236</v>
      </c>
      <c r="N634" s="2">
        <v>1278</v>
      </c>
      <c r="O634" s="2">
        <v>1307</v>
      </c>
      <c r="P634" s="2">
        <v>1318</v>
      </c>
      <c r="Q634" s="2">
        <v>1339</v>
      </c>
      <c r="R634" s="2">
        <v>1340</v>
      </c>
      <c r="S634" s="2">
        <v>1325</v>
      </c>
      <c r="T634" s="2">
        <v>4258</v>
      </c>
      <c r="U634" s="2">
        <v>4378</v>
      </c>
      <c r="V634" s="2">
        <v>4461</v>
      </c>
      <c r="W634" s="2">
        <v>4508</v>
      </c>
      <c r="X634" s="2">
        <v>4552</v>
      </c>
      <c r="Y634" s="2">
        <v>4551</v>
      </c>
      <c r="Z634" s="2">
        <v>4546</v>
      </c>
      <c r="AA634" s="2">
        <v>33472062</v>
      </c>
      <c r="AB634" s="2">
        <v>34915119</v>
      </c>
      <c r="AC634" s="2">
        <v>36159174</v>
      </c>
      <c r="AD634" s="2">
        <v>37230034</v>
      </c>
      <c r="AE634" s="2">
        <v>38276822</v>
      </c>
      <c r="AF634" s="2">
        <v>39039539</v>
      </c>
      <c r="AG634" s="2">
        <v>39802256</v>
      </c>
      <c r="AH634" s="1">
        <f>(Table1[[#This Row],[2050_BUILDINGS]]/Table1[[#This Row],[2020_BUILDINGS]])-1</f>
        <v>0.17913043478260859</v>
      </c>
      <c r="AI634" s="1">
        <f>(Table1[[#This Row],[2050_DWELLINGS]]/Table1[[#This Row],[2020_DWELLINGS]])-1</f>
        <v>7.200647249190939E-2</v>
      </c>
      <c r="AJ634" s="1">
        <f>(Table1[[#This Row],[2050_OCCUPANTS]]/Table1[[#This Row],[2020_OCCUPANTS]])-1</f>
        <v>6.7637388445279445E-2</v>
      </c>
      <c r="AK634" s="1">
        <f>(Table1[[#This Row],[2050_TOTAL_REPL_COST_USD]]/Table1[[#This Row],[2020_TOTAL_REPL_COST_USD]])-1</f>
        <v>0.18911873430444759</v>
      </c>
      <c r="AL634"/>
      <c r="AM634"/>
    </row>
    <row r="635" spans="1:39" x14ac:dyDescent="0.2">
      <c r="A635" t="s">
        <v>145</v>
      </c>
      <c r="B635" t="s">
        <v>313</v>
      </c>
      <c r="C635" t="s">
        <v>316</v>
      </c>
      <c r="D635" t="s">
        <v>2066</v>
      </c>
      <c r="E635" t="s">
        <v>1406</v>
      </c>
      <c r="F635" s="2">
        <v>1155</v>
      </c>
      <c r="G635" s="2">
        <v>1208</v>
      </c>
      <c r="H635" s="2">
        <v>1247</v>
      </c>
      <c r="I635" s="2">
        <v>1284</v>
      </c>
      <c r="J635" s="2">
        <v>1316</v>
      </c>
      <c r="K635" s="2">
        <v>1338</v>
      </c>
      <c r="L635" s="2">
        <v>1362</v>
      </c>
      <c r="M635" s="2">
        <v>1241</v>
      </c>
      <c r="N635" s="2">
        <v>1284</v>
      </c>
      <c r="O635" s="2">
        <v>1310</v>
      </c>
      <c r="P635" s="2">
        <v>1323</v>
      </c>
      <c r="Q635" s="2">
        <v>1342</v>
      </c>
      <c r="R635" s="2">
        <v>1343</v>
      </c>
      <c r="S635" s="2">
        <v>1335</v>
      </c>
      <c r="T635" s="2">
        <v>4277</v>
      </c>
      <c r="U635" s="2">
        <v>4399</v>
      </c>
      <c r="V635" s="2">
        <v>4485</v>
      </c>
      <c r="W635" s="2">
        <v>4525</v>
      </c>
      <c r="X635" s="2">
        <v>4571</v>
      </c>
      <c r="Y635" s="2">
        <v>4572</v>
      </c>
      <c r="Z635" s="2">
        <v>4567</v>
      </c>
      <c r="AA635" s="2">
        <v>33617655</v>
      </c>
      <c r="AB635" s="2">
        <v>35066985</v>
      </c>
      <c r="AC635" s="2">
        <v>36316447</v>
      </c>
      <c r="AD635" s="2">
        <v>37391979</v>
      </c>
      <c r="AE635" s="2">
        <v>38443306</v>
      </c>
      <c r="AF635" s="2">
        <v>39209338</v>
      </c>
      <c r="AG635" s="2">
        <v>39975384</v>
      </c>
      <c r="AH635" s="1">
        <f>(Table1[[#This Row],[2050_BUILDINGS]]/Table1[[#This Row],[2020_BUILDINGS]])-1</f>
        <v>0.17922077922077917</v>
      </c>
      <c r="AI635" s="1">
        <f>(Table1[[#This Row],[2050_DWELLINGS]]/Table1[[#This Row],[2020_DWELLINGS]])-1</f>
        <v>7.5745366639806688E-2</v>
      </c>
      <c r="AJ635" s="1">
        <f>(Table1[[#This Row],[2050_OCCUPANTS]]/Table1[[#This Row],[2020_OCCUPANTS]])-1</f>
        <v>6.7804535889642192E-2</v>
      </c>
      <c r="AK635" s="1">
        <f>(Table1[[#This Row],[2050_TOTAL_REPL_COST_USD]]/Table1[[#This Row],[2020_TOTAL_REPL_COST_USD]])-1</f>
        <v>0.18911875322654126</v>
      </c>
      <c r="AL635"/>
      <c r="AM635"/>
    </row>
    <row r="636" spans="1:39" x14ac:dyDescent="0.2">
      <c r="A636" t="s">
        <v>145</v>
      </c>
      <c r="B636" t="s">
        <v>313</v>
      </c>
      <c r="C636" t="s">
        <v>317</v>
      </c>
      <c r="D636" t="s">
        <v>2067</v>
      </c>
      <c r="E636" t="s">
        <v>1406</v>
      </c>
      <c r="F636" s="2">
        <v>743</v>
      </c>
      <c r="G636" s="2">
        <v>771</v>
      </c>
      <c r="H636" s="2">
        <v>799</v>
      </c>
      <c r="I636" s="2">
        <v>818</v>
      </c>
      <c r="J636" s="2">
        <v>842</v>
      </c>
      <c r="K636" s="2">
        <v>858</v>
      </c>
      <c r="L636" s="2">
        <v>874</v>
      </c>
      <c r="M636" s="2">
        <v>802</v>
      </c>
      <c r="N636" s="2">
        <v>820</v>
      </c>
      <c r="O636" s="2">
        <v>843</v>
      </c>
      <c r="P636" s="2">
        <v>846</v>
      </c>
      <c r="Q636" s="2">
        <v>862</v>
      </c>
      <c r="R636" s="2">
        <v>858</v>
      </c>
      <c r="S636" s="2">
        <v>859</v>
      </c>
      <c r="T636" s="2">
        <v>2794</v>
      </c>
      <c r="U636" s="2">
        <v>2870</v>
      </c>
      <c r="V636" s="2">
        <v>2925</v>
      </c>
      <c r="W636" s="2">
        <v>2959</v>
      </c>
      <c r="X636" s="2">
        <v>2991</v>
      </c>
      <c r="Y636" s="2">
        <v>2987</v>
      </c>
      <c r="Z636" s="2">
        <v>2986</v>
      </c>
      <c r="AA636" s="2">
        <v>21956033</v>
      </c>
      <c r="AB636" s="2">
        <v>22902600</v>
      </c>
      <c r="AC636" s="2">
        <v>23718640</v>
      </c>
      <c r="AD636" s="2">
        <v>24421088</v>
      </c>
      <c r="AE636" s="2">
        <v>25107718</v>
      </c>
      <c r="AF636" s="2">
        <v>25608018</v>
      </c>
      <c r="AG636" s="2">
        <v>26108327</v>
      </c>
      <c r="AH636" s="1">
        <f>(Table1[[#This Row],[2050_BUILDINGS]]/Table1[[#This Row],[2020_BUILDINGS]])-1</f>
        <v>0.17631224764468367</v>
      </c>
      <c r="AI636" s="1">
        <f>(Table1[[#This Row],[2050_DWELLINGS]]/Table1[[#This Row],[2020_DWELLINGS]])-1</f>
        <v>7.1072319201995082E-2</v>
      </c>
      <c r="AJ636" s="1">
        <f>(Table1[[#This Row],[2050_OCCUPANTS]]/Table1[[#This Row],[2020_OCCUPANTS]])-1</f>
        <v>6.8718682891911298E-2</v>
      </c>
      <c r="AK636" s="1">
        <f>(Table1[[#This Row],[2050_TOTAL_REPL_COST_USD]]/Table1[[#This Row],[2020_TOTAL_REPL_COST_USD]])-1</f>
        <v>0.18911858986548258</v>
      </c>
      <c r="AL636"/>
      <c r="AM636"/>
    </row>
    <row r="637" spans="1:39" x14ac:dyDescent="0.2">
      <c r="A637" t="s">
        <v>145</v>
      </c>
      <c r="B637" t="s">
        <v>313</v>
      </c>
      <c r="C637" t="s">
        <v>318</v>
      </c>
      <c r="D637" t="s">
        <v>2068</v>
      </c>
      <c r="E637" t="s">
        <v>1406</v>
      </c>
      <c r="F637" s="2">
        <v>893</v>
      </c>
      <c r="G637" s="2">
        <v>931</v>
      </c>
      <c r="H637" s="2">
        <v>964</v>
      </c>
      <c r="I637" s="2">
        <v>991</v>
      </c>
      <c r="J637" s="2">
        <v>1016</v>
      </c>
      <c r="K637" s="2">
        <v>1038</v>
      </c>
      <c r="L637" s="2">
        <v>1055</v>
      </c>
      <c r="M637" s="2">
        <v>965</v>
      </c>
      <c r="N637" s="2">
        <v>989</v>
      </c>
      <c r="O637" s="2">
        <v>1005</v>
      </c>
      <c r="P637" s="2">
        <v>1020</v>
      </c>
      <c r="Q637" s="2">
        <v>1034</v>
      </c>
      <c r="R637" s="2">
        <v>1040</v>
      </c>
      <c r="S637" s="2">
        <v>1040</v>
      </c>
      <c r="T637" s="2">
        <v>3350</v>
      </c>
      <c r="U637" s="2">
        <v>3440</v>
      </c>
      <c r="V637" s="2">
        <v>3510</v>
      </c>
      <c r="W637" s="2">
        <v>3545</v>
      </c>
      <c r="X637" s="2">
        <v>3578</v>
      </c>
      <c r="Y637" s="2">
        <v>3575</v>
      </c>
      <c r="Z637" s="2">
        <v>3577</v>
      </c>
      <c r="AA637" s="2">
        <v>26323032</v>
      </c>
      <c r="AB637" s="2">
        <v>27457877</v>
      </c>
      <c r="AC637" s="2">
        <v>28436228</v>
      </c>
      <c r="AD637" s="2">
        <v>29278372</v>
      </c>
      <c r="AE637" s="2">
        <v>30101579</v>
      </c>
      <c r="AF637" s="2">
        <v>30701395</v>
      </c>
      <c r="AG637" s="2">
        <v>31301217</v>
      </c>
      <c r="AH637" s="1">
        <f>(Table1[[#This Row],[2050_BUILDINGS]]/Table1[[#This Row],[2020_BUILDINGS]])-1</f>
        <v>0.181410974244121</v>
      </c>
      <c r="AI637" s="1">
        <f>(Table1[[#This Row],[2050_DWELLINGS]]/Table1[[#This Row],[2020_DWELLINGS]])-1</f>
        <v>7.7720207253886064E-2</v>
      </c>
      <c r="AJ637" s="1">
        <f>(Table1[[#This Row],[2050_OCCUPANTS]]/Table1[[#This Row],[2020_OCCUPANTS]])-1</f>
        <v>6.7761194029850813E-2</v>
      </c>
      <c r="AK637" s="1">
        <f>(Table1[[#This Row],[2050_TOTAL_REPL_COST_USD]]/Table1[[#This Row],[2020_TOTAL_REPL_COST_USD]])-1</f>
        <v>0.18911898143040662</v>
      </c>
      <c r="AL637"/>
      <c r="AM637"/>
    </row>
    <row r="638" spans="1:39" x14ac:dyDescent="0.2">
      <c r="A638" t="s">
        <v>145</v>
      </c>
      <c r="B638" t="s">
        <v>313</v>
      </c>
      <c r="C638" t="s">
        <v>319</v>
      </c>
      <c r="D638" t="s">
        <v>2069</v>
      </c>
      <c r="E638" t="s">
        <v>1406</v>
      </c>
      <c r="F638" s="2">
        <v>1360</v>
      </c>
      <c r="G638" s="2">
        <v>1414</v>
      </c>
      <c r="H638" s="2">
        <v>1454</v>
      </c>
      <c r="I638" s="2">
        <v>1489</v>
      </c>
      <c r="J638" s="2">
        <v>1529</v>
      </c>
      <c r="K638" s="2">
        <v>1555</v>
      </c>
      <c r="L638" s="2">
        <v>1582</v>
      </c>
      <c r="M638" s="2">
        <v>1447</v>
      </c>
      <c r="N638" s="2">
        <v>1497</v>
      </c>
      <c r="O638" s="2">
        <v>1522</v>
      </c>
      <c r="P638" s="2">
        <v>1538</v>
      </c>
      <c r="Q638" s="2">
        <v>1559</v>
      </c>
      <c r="R638" s="2">
        <v>1561</v>
      </c>
      <c r="S638" s="2">
        <v>1563</v>
      </c>
      <c r="T638" s="2">
        <v>4996</v>
      </c>
      <c r="U638" s="2">
        <v>5126</v>
      </c>
      <c r="V638" s="2">
        <v>5231</v>
      </c>
      <c r="W638" s="2">
        <v>5279</v>
      </c>
      <c r="X638" s="2">
        <v>5332</v>
      </c>
      <c r="Y638" s="2">
        <v>5329</v>
      </c>
      <c r="Z638" s="2">
        <v>5329</v>
      </c>
      <c r="AA638" s="2">
        <v>39209576</v>
      </c>
      <c r="AB638" s="2">
        <v>40899983</v>
      </c>
      <c r="AC638" s="2">
        <v>42357292</v>
      </c>
      <c r="AD638" s="2">
        <v>43611716</v>
      </c>
      <c r="AE638" s="2">
        <v>44837926</v>
      </c>
      <c r="AF638" s="2">
        <v>45731384</v>
      </c>
      <c r="AG638" s="2">
        <v>46624844</v>
      </c>
      <c r="AH638" s="1">
        <f>(Table1[[#This Row],[2050_BUILDINGS]]/Table1[[#This Row],[2020_BUILDINGS]])-1</f>
        <v>0.16323529411764715</v>
      </c>
      <c r="AI638" s="1">
        <f>(Table1[[#This Row],[2050_DWELLINGS]]/Table1[[#This Row],[2020_DWELLINGS]])-1</f>
        <v>8.0165860400829292E-2</v>
      </c>
      <c r="AJ638" s="1">
        <f>(Table1[[#This Row],[2050_OCCUPANTS]]/Table1[[#This Row],[2020_OCCUPANTS]])-1</f>
        <v>6.6653322658126513E-2</v>
      </c>
      <c r="AK638" s="1">
        <f>(Table1[[#This Row],[2050_TOTAL_REPL_COST_USD]]/Table1[[#This Row],[2020_TOTAL_REPL_COST_USD]])-1</f>
        <v>0.189118800978618</v>
      </c>
      <c r="AL638"/>
      <c r="AM638"/>
    </row>
    <row r="639" spans="1:39" x14ac:dyDescent="0.2">
      <c r="A639" t="s">
        <v>145</v>
      </c>
      <c r="B639" t="s">
        <v>313</v>
      </c>
      <c r="C639" t="s">
        <v>320</v>
      </c>
      <c r="D639" t="s">
        <v>2070</v>
      </c>
      <c r="E639" t="s">
        <v>1406</v>
      </c>
      <c r="F639" s="2">
        <v>1003</v>
      </c>
      <c r="G639" s="2">
        <v>1041</v>
      </c>
      <c r="H639" s="2">
        <v>1077</v>
      </c>
      <c r="I639" s="2">
        <v>1105</v>
      </c>
      <c r="J639" s="2">
        <v>1137</v>
      </c>
      <c r="K639" s="2">
        <v>1163</v>
      </c>
      <c r="L639" s="2">
        <v>1182</v>
      </c>
      <c r="M639" s="2">
        <v>1076</v>
      </c>
      <c r="N639" s="2">
        <v>1111</v>
      </c>
      <c r="O639" s="2">
        <v>1137</v>
      </c>
      <c r="P639" s="2">
        <v>1138</v>
      </c>
      <c r="Q639" s="2">
        <v>1147</v>
      </c>
      <c r="R639" s="2">
        <v>1151</v>
      </c>
      <c r="S639" s="2">
        <v>1150</v>
      </c>
      <c r="T639" s="2">
        <v>3709</v>
      </c>
      <c r="U639" s="2">
        <v>3814</v>
      </c>
      <c r="V639" s="2">
        <v>3891</v>
      </c>
      <c r="W639" s="2">
        <v>3928</v>
      </c>
      <c r="X639" s="2">
        <v>3960</v>
      </c>
      <c r="Y639" s="2">
        <v>3965</v>
      </c>
      <c r="Z639" s="2">
        <v>3963</v>
      </c>
      <c r="AA639" s="2">
        <v>29149989</v>
      </c>
      <c r="AB639" s="2">
        <v>30406703</v>
      </c>
      <c r="AC639" s="2">
        <v>31490124</v>
      </c>
      <c r="AD639" s="2">
        <v>32422714</v>
      </c>
      <c r="AE639" s="2">
        <v>33334328</v>
      </c>
      <c r="AF639" s="2">
        <v>33998562</v>
      </c>
      <c r="AG639" s="2">
        <v>34662794</v>
      </c>
      <c r="AH639" s="1">
        <f>(Table1[[#This Row],[2050_BUILDINGS]]/Table1[[#This Row],[2020_BUILDINGS]])-1</f>
        <v>0.17846460618145565</v>
      </c>
      <c r="AI639" s="1">
        <f>(Table1[[#This Row],[2050_DWELLINGS]]/Table1[[#This Row],[2020_DWELLINGS]])-1</f>
        <v>6.8773234200743438E-2</v>
      </c>
      <c r="AJ639" s="1">
        <f>(Table1[[#This Row],[2050_OCCUPANTS]]/Table1[[#This Row],[2020_OCCUPANTS]])-1</f>
        <v>6.8482070638986148E-2</v>
      </c>
      <c r="AK639" s="1">
        <f>(Table1[[#This Row],[2050_TOTAL_REPL_COST_USD]]/Table1[[#This Row],[2020_TOTAL_REPL_COST_USD]])-1</f>
        <v>0.18911859623686311</v>
      </c>
      <c r="AL639"/>
      <c r="AM639"/>
    </row>
    <row r="640" spans="1:39" x14ac:dyDescent="0.2">
      <c r="A640" t="s">
        <v>145</v>
      </c>
      <c r="B640" t="s">
        <v>313</v>
      </c>
      <c r="C640" t="s">
        <v>321</v>
      </c>
      <c r="D640" t="s">
        <v>2071</v>
      </c>
      <c r="E640" t="s">
        <v>1406</v>
      </c>
      <c r="F640" s="2">
        <v>995</v>
      </c>
      <c r="G640" s="2">
        <v>1035</v>
      </c>
      <c r="H640" s="2">
        <v>1069</v>
      </c>
      <c r="I640" s="2">
        <v>1096</v>
      </c>
      <c r="J640" s="2">
        <v>1133</v>
      </c>
      <c r="K640" s="2">
        <v>1153</v>
      </c>
      <c r="L640" s="2">
        <v>1174</v>
      </c>
      <c r="M640" s="2">
        <v>1068</v>
      </c>
      <c r="N640" s="2">
        <v>1100</v>
      </c>
      <c r="O640" s="2">
        <v>1126</v>
      </c>
      <c r="P640" s="2">
        <v>1126</v>
      </c>
      <c r="Q640" s="2">
        <v>1139</v>
      </c>
      <c r="R640" s="2">
        <v>1139</v>
      </c>
      <c r="S640" s="2">
        <v>1143</v>
      </c>
      <c r="T640" s="2">
        <v>3674</v>
      </c>
      <c r="U640" s="2">
        <v>3777</v>
      </c>
      <c r="V640" s="2">
        <v>3857</v>
      </c>
      <c r="W640" s="2">
        <v>3891</v>
      </c>
      <c r="X640" s="2">
        <v>3927</v>
      </c>
      <c r="Y640" s="2">
        <v>3927</v>
      </c>
      <c r="Z640" s="2">
        <v>3931</v>
      </c>
      <c r="AA640" s="2">
        <v>28887853</v>
      </c>
      <c r="AB640" s="2">
        <v>30133262</v>
      </c>
      <c r="AC640" s="2">
        <v>31206940</v>
      </c>
      <c r="AD640" s="2">
        <v>32131137</v>
      </c>
      <c r="AE640" s="2">
        <v>33034563</v>
      </c>
      <c r="AF640" s="2">
        <v>33692819</v>
      </c>
      <c r="AG640" s="2">
        <v>34351085</v>
      </c>
      <c r="AH640" s="1">
        <f>(Table1[[#This Row],[2050_BUILDINGS]]/Table1[[#This Row],[2020_BUILDINGS]])-1</f>
        <v>0.17989949748743728</v>
      </c>
      <c r="AI640" s="1">
        <f>(Table1[[#This Row],[2050_DWELLINGS]]/Table1[[#This Row],[2020_DWELLINGS]])-1</f>
        <v>7.02247191011236E-2</v>
      </c>
      <c r="AJ640" s="1">
        <f>(Table1[[#This Row],[2050_OCCUPANTS]]/Table1[[#This Row],[2020_OCCUPANTS]])-1</f>
        <v>6.99510070767555E-2</v>
      </c>
      <c r="AK640" s="1">
        <f>(Table1[[#This Row],[2050_TOTAL_REPL_COST_USD]]/Table1[[#This Row],[2020_TOTAL_REPL_COST_USD]])-1</f>
        <v>0.18911865828173524</v>
      </c>
      <c r="AL640"/>
      <c r="AM640"/>
    </row>
    <row r="641" spans="1:39" x14ac:dyDescent="0.2">
      <c r="A641" t="s">
        <v>145</v>
      </c>
      <c r="B641" t="s">
        <v>313</v>
      </c>
      <c r="C641" t="s">
        <v>322</v>
      </c>
      <c r="D641" t="s">
        <v>2072</v>
      </c>
      <c r="E641" t="s">
        <v>1406</v>
      </c>
      <c r="F641" s="2">
        <v>1173</v>
      </c>
      <c r="G641" s="2">
        <v>1226</v>
      </c>
      <c r="H641" s="2">
        <v>1263</v>
      </c>
      <c r="I641" s="2">
        <v>1299</v>
      </c>
      <c r="J641" s="2">
        <v>1334</v>
      </c>
      <c r="K641" s="2">
        <v>1355</v>
      </c>
      <c r="L641" s="2">
        <v>1377</v>
      </c>
      <c r="M641" s="2">
        <v>1259</v>
      </c>
      <c r="N641" s="2">
        <v>1297</v>
      </c>
      <c r="O641" s="2">
        <v>1322</v>
      </c>
      <c r="P641" s="2">
        <v>1337</v>
      </c>
      <c r="Q641" s="2">
        <v>1358</v>
      </c>
      <c r="R641" s="2">
        <v>1359</v>
      </c>
      <c r="S641" s="2">
        <v>1349</v>
      </c>
      <c r="T641" s="2">
        <v>4329</v>
      </c>
      <c r="U641" s="2">
        <v>4454</v>
      </c>
      <c r="V641" s="2">
        <v>4538</v>
      </c>
      <c r="W641" s="2">
        <v>4572</v>
      </c>
      <c r="X641" s="2">
        <v>4624</v>
      </c>
      <c r="Y641" s="2">
        <v>4625</v>
      </c>
      <c r="Z641" s="2">
        <v>4619</v>
      </c>
      <c r="AA641" s="2">
        <v>33996238</v>
      </c>
      <c r="AB641" s="2">
        <v>35461876</v>
      </c>
      <c r="AC641" s="2">
        <v>36725419</v>
      </c>
      <c r="AD641" s="2">
        <v>37813044</v>
      </c>
      <c r="AE641" s="2">
        <v>38876226</v>
      </c>
      <c r="AF641" s="2">
        <v>39650888</v>
      </c>
      <c r="AG641" s="2">
        <v>40425555</v>
      </c>
      <c r="AH641" s="1">
        <f>(Table1[[#This Row],[2050_BUILDINGS]]/Table1[[#This Row],[2020_BUILDINGS]])-1</f>
        <v>0.17391304347826098</v>
      </c>
      <c r="AI641" s="1">
        <f>(Table1[[#This Row],[2050_DWELLINGS]]/Table1[[#This Row],[2020_DWELLINGS]])-1</f>
        <v>7.1485305798252519E-2</v>
      </c>
      <c r="AJ641" s="1">
        <f>(Table1[[#This Row],[2050_OCCUPANTS]]/Table1[[#This Row],[2020_OCCUPANTS]])-1</f>
        <v>6.6990066990066932E-2</v>
      </c>
      <c r="AK641" s="1">
        <f>(Table1[[#This Row],[2050_TOTAL_REPL_COST_USD]]/Table1[[#This Row],[2020_TOTAL_REPL_COST_USD]])-1</f>
        <v>0.18911848422757838</v>
      </c>
      <c r="AL641"/>
      <c r="AM641"/>
    </row>
    <row r="642" spans="1:39" x14ac:dyDescent="0.2">
      <c r="A642" t="s">
        <v>145</v>
      </c>
      <c r="B642" t="s">
        <v>313</v>
      </c>
      <c r="C642" t="s">
        <v>323</v>
      </c>
      <c r="D642" t="s">
        <v>2073</v>
      </c>
      <c r="E642" t="s">
        <v>1406</v>
      </c>
      <c r="F642" s="2">
        <v>883</v>
      </c>
      <c r="G642" s="2">
        <v>921</v>
      </c>
      <c r="H642" s="2">
        <v>956</v>
      </c>
      <c r="I642" s="2">
        <v>980</v>
      </c>
      <c r="J642" s="2">
        <v>1008</v>
      </c>
      <c r="K642" s="2">
        <v>1026</v>
      </c>
      <c r="L642" s="2">
        <v>1041</v>
      </c>
      <c r="M642" s="2">
        <v>951</v>
      </c>
      <c r="N642" s="2">
        <v>975</v>
      </c>
      <c r="O642" s="2">
        <v>999</v>
      </c>
      <c r="P642" s="2">
        <v>1011</v>
      </c>
      <c r="Q642" s="2">
        <v>1024</v>
      </c>
      <c r="R642" s="2">
        <v>1031</v>
      </c>
      <c r="S642" s="2">
        <v>1029</v>
      </c>
      <c r="T642" s="2">
        <v>3313</v>
      </c>
      <c r="U642" s="2">
        <v>3407</v>
      </c>
      <c r="V642" s="2">
        <v>3468</v>
      </c>
      <c r="W642" s="2">
        <v>3504</v>
      </c>
      <c r="X642" s="2">
        <v>3544</v>
      </c>
      <c r="Y642" s="2">
        <v>3545</v>
      </c>
      <c r="Z642" s="2">
        <v>3544</v>
      </c>
      <c r="AA642" s="2">
        <v>26050200</v>
      </c>
      <c r="AB642" s="2">
        <v>27173286</v>
      </c>
      <c r="AC642" s="2">
        <v>28141488</v>
      </c>
      <c r="AD642" s="2">
        <v>28974915</v>
      </c>
      <c r="AE642" s="2">
        <v>29789594</v>
      </c>
      <c r="AF642" s="2">
        <v>30383188</v>
      </c>
      <c r="AG642" s="2">
        <v>30976788</v>
      </c>
      <c r="AH642" s="1">
        <f>(Table1[[#This Row],[2050_BUILDINGS]]/Table1[[#This Row],[2020_BUILDINGS]])-1</f>
        <v>0.17893544733861844</v>
      </c>
      <c r="AI642" s="1">
        <f>(Table1[[#This Row],[2050_DWELLINGS]]/Table1[[#This Row],[2020_DWELLINGS]])-1</f>
        <v>8.2018927444794887E-2</v>
      </c>
      <c r="AJ642" s="1">
        <f>(Table1[[#This Row],[2050_OCCUPANTS]]/Table1[[#This Row],[2020_OCCUPANTS]])-1</f>
        <v>6.9725324479323891E-2</v>
      </c>
      <c r="AK642" s="1">
        <f>(Table1[[#This Row],[2050_TOTAL_REPL_COST_USD]]/Table1[[#This Row],[2020_TOTAL_REPL_COST_USD]])-1</f>
        <v>0.18911900868323461</v>
      </c>
      <c r="AL642"/>
      <c r="AM642"/>
    </row>
    <row r="643" spans="1:39" x14ac:dyDescent="0.2">
      <c r="A643" t="s">
        <v>145</v>
      </c>
      <c r="B643" t="s">
        <v>313</v>
      </c>
      <c r="C643" t="s">
        <v>324</v>
      </c>
      <c r="D643" t="s">
        <v>2074</v>
      </c>
      <c r="E643" t="s">
        <v>1406</v>
      </c>
      <c r="F643" s="2">
        <v>748</v>
      </c>
      <c r="G643" s="2">
        <v>779</v>
      </c>
      <c r="H643" s="2">
        <v>807</v>
      </c>
      <c r="I643" s="2">
        <v>829</v>
      </c>
      <c r="J643" s="2">
        <v>854</v>
      </c>
      <c r="K643" s="2">
        <v>869</v>
      </c>
      <c r="L643" s="2">
        <v>888</v>
      </c>
      <c r="M643" s="2">
        <v>807</v>
      </c>
      <c r="N643" s="2">
        <v>831</v>
      </c>
      <c r="O643" s="2">
        <v>852</v>
      </c>
      <c r="P643" s="2">
        <v>861</v>
      </c>
      <c r="Q643" s="2">
        <v>874</v>
      </c>
      <c r="R643" s="2">
        <v>870</v>
      </c>
      <c r="S643" s="2">
        <v>874</v>
      </c>
      <c r="T643" s="2">
        <v>2833</v>
      </c>
      <c r="U643" s="2">
        <v>2909</v>
      </c>
      <c r="V643" s="2">
        <v>2970</v>
      </c>
      <c r="W643" s="2">
        <v>2994</v>
      </c>
      <c r="X643" s="2">
        <v>3028</v>
      </c>
      <c r="Y643" s="2">
        <v>3028</v>
      </c>
      <c r="Z643" s="2">
        <v>3026</v>
      </c>
      <c r="AA643" s="2">
        <v>22248265</v>
      </c>
      <c r="AB643" s="2">
        <v>23207441</v>
      </c>
      <c r="AC643" s="2">
        <v>24034337</v>
      </c>
      <c r="AD643" s="2">
        <v>24746124</v>
      </c>
      <c r="AE643" s="2">
        <v>25441899</v>
      </c>
      <c r="AF643" s="2">
        <v>25948866</v>
      </c>
      <c r="AG643" s="2">
        <v>26455832</v>
      </c>
      <c r="AH643" s="1">
        <f>(Table1[[#This Row],[2050_BUILDINGS]]/Table1[[#This Row],[2020_BUILDINGS]])-1</f>
        <v>0.1871657754010696</v>
      </c>
      <c r="AI643" s="1">
        <f>(Table1[[#This Row],[2050_DWELLINGS]]/Table1[[#This Row],[2020_DWELLINGS]])-1</f>
        <v>8.3023543990086823E-2</v>
      </c>
      <c r="AJ643" s="1">
        <f>(Table1[[#This Row],[2050_OCCUPANTS]]/Table1[[#This Row],[2020_OCCUPANTS]])-1</f>
        <v>6.8125661842569629E-2</v>
      </c>
      <c r="AK643" s="1">
        <f>(Table1[[#This Row],[2050_TOTAL_REPL_COST_USD]]/Table1[[#This Row],[2020_TOTAL_REPL_COST_USD]])-1</f>
        <v>0.18911888185438275</v>
      </c>
      <c r="AL643"/>
      <c r="AM643"/>
    </row>
    <row r="644" spans="1:39" x14ac:dyDescent="0.2">
      <c r="A644" t="s">
        <v>145</v>
      </c>
      <c r="B644" t="s">
        <v>313</v>
      </c>
      <c r="C644" t="s">
        <v>325</v>
      </c>
      <c r="D644" t="s">
        <v>2075</v>
      </c>
      <c r="E644" t="s">
        <v>1406</v>
      </c>
      <c r="F644" s="2">
        <v>1636</v>
      </c>
      <c r="G644" s="2">
        <v>1698</v>
      </c>
      <c r="H644" s="2">
        <v>1753</v>
      </c>
      <c r="I644" s="2">
        <v>1800</v>
      </c>
      <c r="J644" s="2">
        <v>1848</v>
      </c>
      <c r="K644" s="2">
        <v>1885</v>
      </c>
      <c r="L644" s="2">
        <v>1916</v>
      </c>
      <c r="M644" s="2">
        <v>1756</v>
      </c>
      <c r="N644" s="2">
        <v>1803</v>
      </c>
      <c r="O644" s="2">
        <v>1840</v>
      </c>
      <c r="P644" s="2">
        <v>1863</v>
      </c>
      <c r="Q644" s="2">
        <v>1879</v>
      </c>
      <c r="R644" s="2">
        <v>1889</v>
      </c>
      <c r="S644" s="2">
        <v>1886</v>
      </c>
      <c r="T644" s="2">
        <v>6031</v>
      </c>
      <c r="U644" s="2">
        <v>6202</v>
      </c>
      <c r="V644" s="2">
        <v>6326</v>
      </c>
      <c r="W644" s="2">
        <v>6386</v>
      </c>
      <c r="X644" s="2">
        <v>6449</v>
      </c>
      <c r="Y644" s="2">
        <v>6450</v>
      </c>
      <c r="Z644" s="2">
        <v>6447</v>
      </c>
      <c r="AA644" s="2">
        <v>47432751</v>
      </c>
      <c r="AB644" s="2">
        <v>49477678</v>
      </c>
      <c r="AC644" s="2">
        <v>51240611</v>
      </c>
      <c r="AD644" s="2">
        <v>52758108</v>
      </c>
      <c r="AE644" s="2">
        <v>54241490</v>
      </c>
      <c r="AF644" s="2">
        <v>55322336</v>
      </c>
      <c r="AG644" s="2">
        <v>56403169</v>
      </c>
      <c r="AH644" s="1">
        <f>(Table1[[#This Row],[2050_BUILDINGS]]/Table1[[#This Row],[2020_BUILDINGS]])-1</f>
        <v>0.17114914425427874</v>
      </c>
      <c r="AI644" s="1">
        <f>(Table1[[#This Row],[2050_DWELLINGS]]/Table1[[#This Row],[2020_DWELLINGS]])-1</f>
        <v>7.4031890660592348E-2</v>
      </c>
      <c r="AJ644" s="1">
        <f>(Table1[[#This Row],[2050_OCCUPANTS]]/Table1[[#This Row],[2020_OCCUPANTS]])-1</f>
        <v>6.8976952412535208E-2</v>
      </c>
      <c r="AK644" s="1">
        <f>(Table1[[#This Row],[2050_TOTAL_REPL_COST_USD]]/Table1[[#This Row],[2020_TOTAL_REPL_COST_USD]])-1</f>
        <v>0.18911865348058776</v>
      </c>
      <c r="AL644"/>
      <c r="AM644"/>
    </row>
    <row r="645" spans="1:39" x14ac:dyDescent="0.2">
      <c r="A645" t="s">
        <v>145</v>
      </c>
      <c r="B645" t="s">
        <v>313</v>
      </c>
      <c r="C645" t="s">
        <v>326</v>
      </c>
      <c r="D645" t="s">
        <v>2076</v>
      </c>
      <c r="E645" t="s">
        <v>1406</v>
      </c>
      <c r="F645" s="2">
        <v>732</v>
      </c>
      <c r="G645" s="2">
        <v>761</v>
      </c>
      <c r="H645" s="2">
        <v>785</v>
      </c>
      <c r="I645" s="2">
        <v>807</v>
      </c>
      <c r="J645" s="2">
        <v>833</v>
      </c>
      <c r="K645" s="2">
        <v>848</v>
      </c>
      <c r="L645" s="2">
        <v>864</v>
      </c>
      <c r="M645" s="2">
        <v>789</v>
      </c>
      <c r="N645" s="2">
        <v>814</v>
      </c>
      <c r="O645" s="2">
        <v>826</v>
      </c>
      <c r="P645" s="2">
        <v>838</v>
      </c>
      <c r="Q645" s="2">
        <v>851</v>
      </c>
      <c r="R645" s="2">
        <v>852</v>
      </c>
      <c r="S645" s="2">
        <v>850</v>
      </c>
      <c r="T645" s="2">
        <v>2759</v>
      </c>
      <c r="U645" s="2">
        <v>2836</v>
      </c>
      <c r="V645" s="2">
        <v>2896</v>
      </c>
      <c r="W645" s="2">
        <v>2917</v>
      </c>
      <c r="X645" s="2">
        <v>2954</v>
      </c>
      <c r="Y645" s="2">
        <v>2954</v>
      </c>
      <c r="Z645" s="2">
        <v>2947</v>
      </c>
      <c r="AA645" s="2">
        <v>21689617</v>
      </c>
      <c r="AB645" s="2">
        <v>22624701</v>
      </c>
      <c r="AC645" s="2">
        <v>23430845</v>
      </c>
      <c r="AD645" s="2">
        <v>24124756</v>
      </c>
      <c r="AE645" s="2">
        <v>24803060</v>
      </c>
      <c r="AF645" s="2">
        <v>25297295</v>
      </c>
      <c r="AG645" s="2">
        <v>25791529</v>
      </c>
      <c r="AH645" s="1">
        <f>(Table1[[#This Row],[2050_BUILDINGS]]/Table1[[#This Row],[2020_BUILDINGS]])-1</f>
        <v>0.18032786885245899</v>
      </c>
      <c r="AI645" s="1">
        <f>(Table1[[#This Row],[2050_DWELLINGS]]/Table1[[#This Row],[2020_DWELLINGS]])-1</f>
        <v>7.7313054499366318E-2</v>
      </c>
      <c r="AJ645" s="1">
        <f>(Table1[[#This Row],[2050_OCCUPANTS]]/Table1[[#This Row],[2020_OCCUPANTS]])-1</f>
        <v>6.8140630663283908E-2</v>
      </c>
      <c r="AK645" s="1">
        <f>(Table1[[#This Row],[2050_TOTAL_REPL_COST_USD]]/Table1[[#This Row],[2020_TOTAL_REPL_COST_USD]])-1</f>
        <v>0.18911869213734844</v>
      </c>
      <c r="AL645"/>
      <c r="AM645"/>
    </row>
    <row r="646" spans="1:39" x14ac:dyDescent="0.2">
      <c r="A646" t="s">
        <v>145</v>
      </c>
      <c r="B646" t="s">
        <v>313</v>
      </c>
      <c r="C646" t="s">
        <v>327</v>
      </c>
      <c r="D646" t="s">
        <v>2077</v>
      </c>
      <c r="E646" t="s">
        <v>1406</v>
      </c>
      <c r="F646" s="2">
        <v>1148</v>
      </c>
      <c r="G646" s="2">
        <v>1197</v>
      </c>
      <c r="H646" s="2">
        <v>1240</v>
      </c>
      <c r="I646" s="2">
        <v>1275</v>
      </c>
      <c r="J646" s="2">
        <v>1307</v>
      </c>
      <c r="K646" s="2">
        <v>1331</v>
      </c>
      <c r="L646" s="2">
        <v>1352</v>
      </c>
      <c r="M646" s="2">
        <v>1234</v>
      </c>
      <c r="N646" s="2">
        <v>1271</v>
      </c>
      <c r="O646" s="2">
        <v>1298</v>
      </c>
      <c r="P646" s="2">
        <v>1313</v>
      </c>
      <c r="Q646" s="2">
        <v>1332</v>
      </c>
      <c r="R646" s="2">
        <v>1330</v>
      </c>
      <c r="S646" s="2">
        <v>1318</v>
      </c>
      <c r="T646" s="2">
        <v>4239</v>
      </c>
      <c r="U646" s="2">
        <v>4349</v>
      </c>
      <c r="V646" s="2">
        <v>4439</v>
      </c>
      <c r="W646" s="2">
        <v>4482</v>
      </c>
      <c r="X646" s="2">
        <v>4528</v>
      </c>
      <c r="Y646" s="2">
        <v>4524</v>
      </c>
      <c r="Z646" s="2">
        <v>4526</v>
      </c>
      <c r="AA646" s="2">
        <v>33284523</v>
      </c>
      <c r="AB646" s="2">
        <v>34719486</v>
      </c>
      <c r="AC646" s="2">
        <v>35956581</v>
      </c>
      <c r="AD646" s="2">
        <v>37021447</v>
      </c>
      <c r="AE646" s="2">
        <v>38062361</v>
      </c>
      <c r="AF646" s="2">
        <v>38820809</v>
      </c>
      <c r="AG646" s="2">
        <v>39579258</v>
      </c>
      <c r="AH646" s="1">
        <f>(Table1[[#This Row],[2050_BUILDINGS]]/Table1[[#This Row],[2020_BUILDINGS]])-1</f>
        <v>0.17770034843205584</v>
      </c>
      <c r="AI646" s="1">
        <f>(Table1[[#This Row],[2050_DWELLINGS]]/Table1[[#This Row],[2020_DWELLINGS]])-1</f>
        <v>6.8071312803889894E-2</v>
      </c>
      <c r="AJ646" s="1">
        <f>(Table1[[#This Row],[2050_OCCUPANTS]]/Table1[[#This Row],[2020_OCCUPANTS]])-1</f>
        <v>6.7704647322481826E-2</v>
      </c>
      <c r="AK646" s="1">
        <f>(Table1[[#This Row],[2050_TOTAL_REPL_COST_USD]]/Table1[[#This Row],[2020_TOTAL_REPL_COST_USD]])-1</f>
        <v>0.1891189788118639</v>
      </c>
      <c r="AL646"/>
      <c r="AM646"/>
    </row>
    <row r="647" spans="1:39" x14ac:dyDescent="0.2">
      <c r="A647" t="s">
        <v>145</v>
      </c>
      <c r="B647" t="s">
        <v>313</v>
      </c>
      <c r="C647" t="s">
        <v>328</v>
      </c>
      <c r="D647" t="s">
        <v>2078</v>
      </c>
      <c r="E647" t="s">
        <v>1406</v>
      </c>
      <c r="F647" s="2">
        <v>957</v>
      </c>
      <c r="G647" s="2">
        <v>998</v>
      </c>
      <c r="H647" s="2">
        <v>1033</v>
      </c>
      <c r="I647" s="2">
        <v>1061</v>
      </c>
      <c r="J647" s="2">
        <v>1088</v>
      </c>
      <c r="K647" s="2">
        <v>1114</v>
      </c>
      <c r="L647" s="2">
        <v>1137</v>
      </c>
      <c r="M647" s="2">
        <v>1028</v>
      </c>
      <c r="N647" s="2">
        <v>1063</v>
      </c>
      <c r="O647" s="2">
        <v>1079</v>
      </c>
      <c r="P647" s="2">
        <v>1089</v>
      </c>
      <c r="Q647" s="2">
        <v>1102</v>
      </c>
      <c r="R647" s="2">
        <v>1106</v>
      </c>
      <c r="S647" s="2">
        <v>1109</v>
      </c>
      <c r="T647" s="2">
        <v>3564</v>
      </c>
      <c r="U647" s="2">
        <v>3661</v>
      </c>
      <c r="V647" s="2">
        <v>3732</v>
      </c>
      <c r="W647" s="2">
        <v>3768</v>
      </c>
      <c r="X647" s="2">
        <v>3806</v>
      </c>
      <c r="Y647" s="2">
        <v>3804</v>
      </c>
      <c r="Z647" s="2">
        <v>3805</v>
      </c>
      <c r="AA647" s="2">
        <v>27973817</v>
      </c>
      <c r="AB647" s="2">
        <v>29179824</v>
      </c>
      <c r="AC647" s="2">
        <v>30219526</v>
      </c>
      <c r="AD647" s="2">
        <v>31114491</v>
      </c>
      <c r="AE647" s="2">
        <v>31989330</v>
      </c>
      <c r="AF647" s="2">
        <v>32626763</v>
      </c>
      <c r="AG647" s="2">
        <v>33264190</v>
      </c>
      <c r="AH647" s="1">
        <f>(Table1[[#This Row],[2050_BUILDINGS]]/Table1[[#This Row],[2020_BUILDINGS]])-1</f>
        <v>0.18808777429467094</v>
      </c>
      <c r="AI647" s="1">
        <f>(Table1[[#This Row],[2050_DWELLINGS]]/Table1[[#This Row],[2020_DWELLINGS]])-1</f>
        <v>7.879377431906609E-2</v>
      </c>
      <c r="AJ647" s="1">
        <f>(Table1[[#This Row],[2050_OCCUPANTS]]/Table1[[#This Row],[2020_OCCUPANTS]])-1</f>
        <v>6.7620650953984285E-2</v>
      </c>
      <c r="AK647" s="1">
        <f>(Table1[[#This Row],[2050_TOTAL_REPL_COST_USD]]/Table1[[#This Row],[2020_TOTAL_REPL_COST_USD]])-1</f>
        <v>0.18911873914096167</v>
      </c>
      <c r="AL647"/>
      <c r="AM647"/>
    </row>
    <row r="648" spans="1:39" x14ac:dyDescent="0.2">
      <c r="A648" t="s">
        <v>145</v>
      </c>
      <c r="B648" t="s">
        <v>313</v>
      </c>
      <c r="C648" t="s">
        <v>329</v>
      </c>
      <c r="D648" t="s">
        <v>2079</v>
      </c>
      <c r="E648" t="s">
        <v>1406</v>
      </c>
      <c r="F648" s="2">
        <v>733</v>
      </c>
      <c r="G648" s="2">
        <v>761</v>
      </c>
      <c r="H648" s="2">
        <v>786</v>
      </c>
      <c r="I648" s="2">
        <v>808</v>
      </c>
      <c r="J648" s="2">
        <v>833</v>
      </c>
      <c r="K648" s="2">
        <v>848</v>
      </c>
      <c r="L648" s="2">
        <v>864</v>
      </c>
      <c r="M648" s="2">
        <v>790</v>
      </c>
      <c r="N648" s="2">
        <v>814</v>
      </c>
      <c r="O648" s="2">
        <v>827</v>
      </c>
      <c r="P648" s="2">
        <v>839</v>
      </c>
      <c r="Q648" s="2">
        <v>851</v>
      </c>
      <c r="R648" s="2">
        <v>852</v>
      </c>
      <c r="S648" s="2">
        <v>850</v>
      </c>
      <c r="T648" s="2">
        <v>2760</v>
      </c>
      <c r="U648" s="2">
        <v>2840</v>
      </c>
      <c r="V648" s="2">
        <v>2896</v>
      </c>
      <c r="W648" s="2">
        <v>2919</v>
      </c>
      <c r="X648" s="2">
        <v>2955</v>
      </c>
      <c r="Y648" s="2">
        <v>2955</v>
      </c>
      <c r="Z648" s="2">
        <v>2949</v>
      </c>
      <c r="AA648" s="2">
        <v>21700279</v>
      </c>
      <c r="AB648" s="2">
        <v>22635828</v>
      </c>
      <c r="AC648" s="2">
        <v>23442360</v>
      </c>
      <c r="AD648" s="2">
        <v>24136616</v>
      </c>
      <c r="AE648" s="2">
        <v>24815258</v>
      </c>
      <c r="AF648" s="2">
        <v>25309734</v>
      </c>
      <c r="AG648" s="2">
        <v>25804207</v>
      </c>
      <c r="AH648" s="1">
        <f>(Table1[[#This Row],[2050_BUILDINGS]]/Table1[[#This Row],[2020_BUILDINGS]])-1</f>
        <v>0.17871759890859473</v>
      </c>
      <c r="AI648" s="1">
        <f>(Table1[[#This Row],[2050_DWELLINGS]]/Table1[[#This Row],[2020_DWELLINGS]])-1</f>
        <v>7.5949367088607556E-2</v>
      </c>
      <c r="AJ648" s="1">
        <f>(Table1[[#This Row],[2050_OCCUPANTS]]/Table1[[#This Row],[2020_OCCUPANTS]])-1</f>
        <v>6.8478260869565322E-2</v>
      </c>
      <c r="AK648" s="1">
        <f>(Table1[[#This Row],[2050_TOTAL_REPL_COST_USD]]/Table1[[#This Row],[2020_TOTAL_REPL_COST_USD]])-1</f>
        <v>0.18911867446496888</v>
      </c>
      <c r="AL648"/>
      <c r="AM648"/>
    </row>
    <row r="649" spans="1:39" x14ac:dyDescent="0.2">
      <c r="A649" t="s">
        <v>145</v>
      </c>
      <c r="B649" t="s">
        <v>313</v>
      </c>
      <c r="C649" t="s">
        <v>330</v>
      </c>
      <c r="D649" t="s">
        <v>2080</v>
      </c>
      <c r="E649" t="s">
        <v>1406</v>
      </c>
      <c r="F649" s="2">
        <v>592</v>
      </c>
      <c r="G649" s="2">
        <v>609</v>
      </c>
      <c r="H649" s="2">
        <v>630</v>
      </c>
      <c r="I649" s="2">
        <v>646</v>
      </c>
      <c r="J649" s="2">
        <v>664</v>
      </c>
      <c r="K649" s="2">
        <v>679</v>
      </c>
      <c r="L649" s="2">
        <v>690</v>
      </c>
      <c r="M649" s="2">
        <v>635</v>
      </c>
      <c r="N649" s="2">
        <v>648</v>
      </c>
      <c r="O649" s="2">
        <v>668</v>
      </c>
      <c r="P649" s="2">
        <v>669</v>
      </c>
      <c r="Q649" s="2">
        <v>676</v>
      </c>
      <c r="R649" s="2">
        <v>679</v>
      </c>
      <c r="S649" s="2">
        <v>675</v>
      </c>
      <c r="T649" s="2">
        <v>2223</v>
      </c>
      <c r="U649" s="2">
        <v>2282</v>
      </c>
      <c r="V649" s="2">
        <v>2325</v>
      </c>
      <c r="W649" s="2">
        <v>2346</v>
      </c>
      <c r="X649" s="2">
        <v>2372</v>
      </c>
      <c r="Y649" s="2">
        <v>2366</v>
      </c>
      <c r="Z649" s="2">
        <v>2374</v>
      </c>
      <c r="AA649" s="2">
        <v>17451990</v>
      </c>
      <c r="AB649" s="2">
        <v>18204388</v>
      </c>
      <c r="AC649" s="2">
        <v>18853029</v>
      </c>
      <c r="AD649" s="2">
        <v>19411360</v>
      </c>
      <c r="AE649" s="2">
        <v>19957144</v>
      </c>
      <c r="AF649" s="2">
        <v>20354822</v>
      </c>
      <c r="AG649" s="2">
        <v>20752493</v>
      </c>
      <c r="AH649" s="1">
        <f>(Table1[[#This Row],[2050_BUILDINGS]]/Table1[[#This Row],[2020_BUILDINGS]])-1</f>
        <v>0.16554054054054057</v>
      </c>
      <c r="AI649" s="1">
        <f>(Table1[[#This Row],[2050_DWELLINGS]]/Table1[[#This Row],[2020_DWELLINGS]])-1</f>
        <v>6.2992125984252079E-2</v>
      </c>
      <c r="AJ649" s="1">
        <f>(Table1[[#This Row],[2050_OCCUPANTS]]/Table1[[#This Row],[2020_OCCUPANTS]])-1</f>
        <v>6.7926225820962749E-2</v>
      </c>
      <c r="AK649" s="1">
        <f>(Table1[[#This Row],[2050_TOTAL_REPL_COST_USD]]/Table1[[#This Row],[2020_TOTAL_REPL_COST_USD]])-1</f>
        <v>0.18911900591279274</v>
      </c>
      <c r="AL649"/>
      <c r="AM649"/>
    </row>
    <row r="650" spans="1:39" x14ac:dyDescent="0.2">
      <c r="A650" t="s">
        <v>145</v>
      </c>
      <c r="B650" t="s">
        <v>313</v>
      </c>
      <c r="C650" t="s">
        <v>331</v>
      </c>
      <c r="D650" t="s">
        <v>2081</v>
      </c>
      <c r="E650" t="s">
        <v>1406</v>
      </c>
      <c r="F650" s="2">
        <v>479</v>
      </c>
      <c r="G650" s="2">
        <v>495</v>
      </c>
      <c r="H650" s="2">
        <v>511</v>
      </c>
      <c r="I650" s="2">
        <v>525</v>
      </c>
      <c r="J650" s="2">
        <v>541</v>
      </c>
      <c r="K650" s="2">
        <v>549</v>
      </c>
      <c r="L650" s="2">
        <v>556</v>
      </c>
      <c r="M650" s="2">
        <v>516</v>
      </c>
      <c r="N650" s="2">
        <v>526</v>
      </c>
      <c r="O650" s="2">
        <v>534</v>
      </c>
      <c r="P650" s="2">
        <v>542</v>
      </c>
      <c r="Q650" s="2">
        <v>550</v>
      </c>
      <c r="R650" s="2">
        <v>548</v>
      </c>
      <c r="S650" s="2">
        <v>549</v>
      </c>
      <c r="T650" s="2">
        <v>1818</v>
      </c>
      <c r="U650" s="2">
        <v>1862</v>
      </c>
      <c r="V650" s="2">
        <v>1906</v>
      </c>
      <c r="W650" s="2">
        <v>1926</v>
      </c>
      <c r="X650" s="2">
        <v>1946</v>
      </c>
      <c r="Y650" s="2">
        <v>1942</v>
      </c>
      <c r="Z650" s="2">
        <v>1945</v>
      </c>
      <c r="AA650" s="2">
        <v>14275063</v>
      </c>
      <c r="AB650" s="2">
        <v>14890496</v>
      </c>
      <c r="AC650" s="2">
        <v>15421058</v>
      </c>
      <c r="AD650" s="2">
        <v>15877756</v>
      </c>
      <c r="AE650" s="2">
        <v>16324188</v>
      </c>
      <c r="AF650" s="2">
        <v>16649471</v>
      </c>
      <c r="AG650" s="2">
        <v>16974754</v>
      </c>
      <c r="AH650" s="1">
        <f>(Table1[[#This Row],[2050_BUILDINGS]]/Table1[[#This Row],[2020_BUILDINGS]])-1</f>
        <v>0.16075156576200422</v>
      </c>
      <c r="AI650" s="1">
        <f>(Table1[[#This Row],[2050_DWELLINGS]]/Table1[[#This Row],[2020_DWELLINGS]])-1</f>
        <v>6.3953488372092915E-2</v>
      </c>
      <c r="AJ650" s="1">
        <f>(Table1[[#This Row],[2050_OCCUPANTS]]/Table1[[#This Row],[2020_OCCUPANTS]])-1</f>
        <v>6.9856985698569796E-2</v>
      </c>
      <c r="AK650" s="1">
        <f>(Table1[[#This Row],[2050_TOTAL_REPL_COST_USD]]/Table1[[#This Row],[2020_TOTAL_REPL_COST_USD]])-1</f>
        <v>0.18911937551519031</v>
      </c>
      <c r="AL650"/>
      <c r="AM650"/>
    </row>
    <row r="651" spans="1:39" x14ac:dyDescent="0.2">
      <c r="A651" t="s">
        <v>145</v>
      </c>
      <c r="B651" t="s">
        <v>313</v>
      </c>
      <c r="C651" t="s">
        <v>332</v>
      </c>
      <c r="D651" t="s">
        <v>2082</v>
      </c>
      <c r="E651" t="s">
        <v>1406</v>
      </c>
      <c r="F651" s="2">
        <v>752</v>
      </c>
      <c r="G651" s="2">
        <v>782</v>
      </c>
      <c r="H651" s="2">
        <v>809</v>
      </c>
      <c r="I651" s="2">
        <v>831</v>
      </c>
      <c r="J651" s="2">
        <v>856</v>
      </c>
      <c r="K651" s="2">
        <v>874</v>
      </c>
      <c r="L651" s="2">
        <v>892</v>
      </c>
      <c r="M651" s="2">
        <v>811</v>
      </c>
      <c r="N651" s="2">
        <v>837</v>
      </c>
      <c r="O651" s="2">
        <v>855</v>
      </c>
      <c r="P651" s="2">
        <v>862</v>
      </c>
      <c r="Q651" s="2">
        <v>875</v>
      </c>
      <c r="R651" s="2">
        <v>875</v>
      </c>
      <c r="S651" s="2">
        <v>877</v>
      </c>
      <c r="T651" s="2">
        <v>2844</v>
      </c>
      <c r="U651" s="2">
        <v>2922</v>
      </c>
      <c r="V651" s="2">
        <v>2983</v>
      </c>
      <c r="W651" s="2">
        <v>3006</v>
      </c>
      <c r="X651" s="2">
        <v>3044</v>
      </c>
      <c r="Y651" s="2">
        <v>3039</v>
      </c>
      <c r="Z651" s="2">
        <v>3035</v>
      </c>
      <c r="AA651" s="2">
        <v>22349516</v>
      </c>
      <c r="AB651" s="2">
        <v>23313053</v>
      </c>
      <c r="AC651" s="2">
        <v>24143714</v>
      </c>
      <c r="AD651" s="2">
        <v>24858747</v>
      </c>
      <c r="AE651" s="2">
        <v>25557679</v>
      </c>
      <c r="AF651" s="2">
        <v>26066958</v>
      </c>
      <c r="AG651" s="2">
        <v>26576231</v>
      </c>
      <c r="AH651" s="1">
        <f>(Table1[[#This Row],[2050_BUILDINGS]]/Table1[[#This Row],[2020_BUILDINGS]])-1</f>
        <v>0.18617021276595747</v>
      </c>
      <c r="AI651" s="1">
        <f>(Table1[[#This Row],[2050_DWELLINGS]]/Table1[[#This Row],[2020_DWELLINGS]])-1</f>
        <v>8.1381011097410694E-2</v>
      </c>
      <c r="AJ651" s="1">
        <f>(Table1[[#This Row],[2050_OCCUPANTS]]/Table1[[#This Row],[2020_OCCUPANTS]])-1</f>
        <v>6.7158931082981654E-2</v>
      </c>
      <c r="AK651" s="1">
        <f>(Table1[[#This Row],[2050_TOTAL_REPL_COST_USD]]/Table1[[#This Row],[2020_TOTAL_REPL_COST_USD]])-1</f>
        <v>0.18911886056055982</v>
      </c>
      <c r="AL651"/>
      <c r="AM651"/>
    </row>
    <row r="652" spans="1:39" x14ac:dyDescent="0.2">
      <c r="A652" t="s">
        <v>145</v>
      </c>
      <c r="B652" t="s">
        <v>313</v>
      </c>
      <c r="C652" t="s">
        <v>333</v>
      </c>
      <c r="D652" t="s">
        <v>2083</v>
      </c>
      <c r="E652" t="s">
        <v>1406</v>
      </c>
      <c r="F652" s="2">
        <v>1044</v>
      </c>
      <c r="G652" s="2">
        <v>1084</v>
      </c>
      <c r="H652" s="2">
        <v>1121</v>
      </c>
      <c r="I652" s="2">
        <v>1155</v>
      </c>
      <c r="J652" s="2">
        <v>1191</v>
      </c>
      <c r="K652" s="2">
        <v>1209</v>
      </c>
      <c r="L652" s="2">
        <v>1233</v>
      </c>
      <c r="M652" s="2">
        <v>1121</v>
      </c>
      <c r="N652" s="2">
        <v>1157</v>
      </c>
      <c r="O652" s="2">
        <v>1185</v>
      </c>
      <c r="P652" s="2">
        <v>1196</v>
      </c>
      <c r="Q652" s="2">
        <v>1203</v>
      </c>
      <c r="R652" s="2">
        <v>1196</v>
      </c>
      <c r="S652" s="2">
        <v>1201</v>
      </c>
      <c r="T652" s="2">
        <v>3866</v>
      </c>
      <c r="U652" s="2">
        <v>3971</v>
      </c>
      <c r="V652" s="2">
        <v>4051</v>
      </c>
      <c r="W652" s="2">
        <v>4091</v>
      </c>
      <c r="X652" s="2">
        <v>4129</v>
      </c>
      <c r="Y652" s="2">
        <v>4129</v>
      </c>
      <c r="Z652" s="2">
        <v>4131</v>
      </c>
      <c r="AA652" s="2">
        <v>30380586</v>
      </c>
      <c r="AB652" s="2">
        <v>31690367</v>
      </c>
      <c r="AC652" s="2">
        <v>32819526</v>
      </c>
      <c r="AD652" s="2">
        <v>33791478</v>
      </c>
      <c r="AE652" s="2">
        <v>34741583</v>
      </c>
      <c r="AF652" s="2">
        <v>35433858</v>
      </c>
      <c r="AG652" s="2">
        <v>36126141</v>
      </c>
      <c r="AH652" s="1">
        <f>(Table1[[#This Row],[2050_BUILDINGS]]/Table1[[#This Row],[2020_BUILDINGS]])-1</f>
        <v>0.18103448275862077</v>
      </c>
      <c r="AI652" s="1">
        <f>(Table1[[#This Row],[2050_DWELLINGS]]/Table1[[#This Row],[2020_DWELLINGS]])-1</f>
        <v>7.1364852809991053E-2</v>
      </c>
      <c r="AJ652" s="1">
        <f>(Table1[[#This Row],[2050_OCCUPANTS]]/Table1[[#This Row],[2020_OCCUPANTS]])-1</f>
        <v>6.8546301086394257E-2</v>
      </c>
      <c r="AK652" s="1">
        <f>(Table1[[#This Row],[2050_TOTAL_REPL_COST_USD]]/Table1[[#This Row],[2020_TOTAL_REPL_COST_USD]])-1</f>
        <v>0.18911929480227929</v>
      </c>
      <c r="AL652"/>
      <c r="AM652"/>
    </row>
    <row r="653" spans="1:39" x14ac:dyDescent="0.2">
      <c r="A653" t="s">
        <v>145</v>
      </c>
      <c r="B653" t="s">
        <v>313</v>
      </c>
      <c r="C653" t="s">
        <v>334</v>
      </c>
      <c r="D653" t="s">
        <v>2084</v>
      </c>
      <c r="E653" t="s">
        <v>1406</v>
      </c>
      <c r="F653" s="2">
        <v>1037</v>
      </c>
      <c r="G653" s="2">
        <v>1078</v>
      </c>
      <c r="H653" s="2">
        <v>1113</v>
      </c>
      <c r="I653" s="2">
        <v>1151</v>
      </c>
      <c r="J653" s="2">
        <v>1180</v>
      </c>
      <c r="K653" s="2">
        <v>1200</v>
      </c>
      <c r="L653" s="2">
        <v>1223</v>
      </c>
      <c r="M653" s="2">
        <v>1114</v>
      </c>
      <c r="N653" s="2">
        <v>1144</v>
      </c>
      <c r="O653" s="2">
        <v>1173</v>
      </c>
      <c r="P653" s="2">
        <v>1187</v>
      </c>
      <c r="Q653" s="2">
        <v>1189</v>
      </c>
      <c r="R653" s="2">
        <v>1184</v>
      </c>
      <c r="S653" s="2">
        <v>1191</v>
      </c>
      <c r="T653" s="2">
        <v>3829</v>
      </c>
      <c r="U653" s="2">
        <v>3936</v>
      </c>
      <c r="V653" s="2">
        <v>4016</v>
      </c>
      <c r="W653" s="2">
        <v>4049</v>
      </c>
      <c r="X653" s="2">
        <v>4090</v>
      </c>
      <c r="Y653" s="2">
        <v>4089</v>
      </c>
      <c r="Z653" s="2">
        <v>4092</v>
      </c>
      <c r="AA653" s="2">
        <v>30086973</v>
      </c>
      <c r="AB653" s="2">
        <v>31384084</v>
      </c>
      <c r="AC653" s="2">
        <v>32502325</v>
      </c>
      <c r="AD653" s="2">
        <v>33464896</v>
      </c>
      <c r="AE653" s="2">
        <v>34405810</v>
      </c>
      <c r="AF653" s="2">
        <v>35091400</v>
      </c>
      <c r="AG653" s="2">
        <v>35776983</v>
      </c>
      <c r="AH653" s="1">
        <f>(Table1[[#This Row],[2050_BUILDINGS]]/Table1[[#This Row],[2020_BUILDINGS]])-1</f>
        <v>0.17936354869816773</v>
      </c>
      <c r="AI653" s="1">
        <f>(Table1[[#This Row],[2050_DWELLINGS]]/Table1[[#This Row],[2020_DWELLINGS]])-1</f>
        <v>6.9120287253141788E-2</v>
      </c>
      <c r="AJ653" s="1">
        <f>(Table1[[#This Row],[2050_OCCUPANTS]]/Table1[[#This Row],[2020_OCCUPANTS]])-1</f>
        <v>6.868634108122218E-2</v>
      </c>
      <c r="AK653" s="1">
        <f>(Table1[[#This Row],[2050_TOTAL_REPL_COST_USD]]/Table1[[#This Row],[2020_TOTAL_REPL_COST_USD]])-1</f>
        <v>0.18911872590173817</v>
      </c>
      <c r="AL653"/>
      <c r="AM653"/>
    </row>
    <row r="654" spans="1:39" x14ac:dyDescent="0.2">
      <c r="A654" t="s">
        <v>145</v>
      </c>
      <c r="B654" t="s">
        <v>313</v>
      </c>
      <c r="C654" t="s">
        <v>335</v>
      </c>
      <c r="D654" t="s">
        <v>2085</v>
      </c>
      <c r="E654" t="s">
        <v>1406</v>
      </c>
      <c r="F654" s="2">
        <v>960</v>
      </c>
      <c r="G654" s="2">
        <v>1002</v>
      </c>
      <c r="H654" s="2">
        <v>1033</v>
      </c>
      <c r="I654" s="2">
        <v>1062</v>
      </c>
      <c r="J654" s="2">
        <v>1089</v>
      </c>
      <c r="K654" s="2">
        <v>1116</v>
      </c>
      <c r="L654" s="2">
        <v>1138</v>
      </c>
      <c r="M654" s="2">
        <v>1031</v>
      </c>
      <c r="N654" s="2">
        <v>1069</v>
      </c>
      <c r="O654" s="2">
        <v>1079</v>
      </c>
      <c r="P654" s="2">
        <v>1090</v>
      </c>
      <c r="Q654" s="2">
        <v>1103</v>
      </c>
      <c r="R654" s="2">
        <v>1108</v>
      </c>
      <c r="S654" s="2">
        <v>1113</v>
      </c>
      <c r="T654" s="2">
        <v>3568</v>
      </c>
      <c r="U654" s="2">
        <v>3670</v>
      </c>
      <c r="V654" s="2">
        <v>3739</v>
      </c>
      <c r="W654" s="2">
        <v>3773</v>
      </c>
      <c r="X654" s="2">
        <v>3815</v>
      </c>
      <c r="Y654" s="2">
        <v>3813</v>
      </c>
      <c r="Z654" s="2">
        <v>3820</v>
      </c>
      <c r="AA654" s="2">
        <v>28040273</v>
      </c>
      <c r="AB654" s="2">
        <v>29249144</v>
      </c>
      <c r="AC654" s="2">
        <v>30291320</v>
      </c>
      <c r="AD654" s="2">
        <v>31188407</v>
      </c>
      <c r="AE654" s="2">
        <v>32065322</v>
      </c>
      <c r="AF654" s="2">
        <v>32704268</v>
      </c>
      <c r="AG654" s="2">
        <v>33343210</v>
      </c>
      <c r="AH654" s="1">
        <f>(Table1[[#This Row],[2050_BUILDINGS]]/Table1[[#This Row],[2020_BUILDINGS]])-1</f>
        <v>0.18541666666666656</v>
      </c>
      <c r="AI654" s="1">
        <f>(Table1[[#This Row],[2050_DWELLINGS]]/Table1[[#This Row],[2020_DWELLINGS]])-1</f>
        <v>7.9534432589718707E-2</v>
      </c>
      <c r="AJ654" s="1">
        <f>(Table1[[#This Row],[2050_OCCUPANTS]]/Table1[[#This Row],[2020_OCCUPANTS]])-1</f>
        <v>7.0627802690582886E-2</v>
      </c>
      <c r="AK654" s="1">
        <f>(Table1[[#This Row],[2050_TOTAL_REPL_COST_USD]]/Table1[[#This Row],[2020_TOTAL_REPL_COST_USD]])-1</f>
        <v>0.18911859381682916</v>
      </c>
      <c r="AL654"/>
      <c r="AM654"/>
    </row>
    <row r="655" spans="1:39" x14ac:dyDescent="0.2">
      <c r="A655" t="s">
        <v>145</v>
      </c>
      <c r="B655" t="s">
        <v>313</v>
      </c>
      <c r="C655" t="s">
        <v>336</v>
      </c>
      <c r="D655" t="s">
        <v>2086</v>
      </c>
      <c r="E655" t="s">
        <v>1406</v>
      </c>
      <c r="F655" s="2">
        <v>991</v>
      </c>
      <c r="G655" s="2">
        <v>1032</v>
      </c>
      <c r="H655" s="2">
        <v>1063</v>
      </c>
      <c r="I655" s="2">
        <v>1094</v>
      </c>
      <c r="J655" s="2">
        <v>1128</v>
      </c>
      <c r="K655" s="2">
        <v>1151</v>
      </c>
      <c r="L655" s="2">
        <v>1172</v>
      </c>
      <c r="M655" s="2">
        <v>1064</v>
      </c>
      <c r="N655" s="2">
        <v>1094</v>
      </c>
      <c r="O655" s="2">
        <v>1120</v>
      </c>
      <c r="P655" s="2">
        <v>1124</v>
      </c>
      <c r="Q655" s="2">
        <v>1135</v>
      </c>
      <c r="R655" s="2">
        <v>1137</v>
      </c>
      <c r="S655" s="2">
        <v>1141</v>
      </c>
      <c r="T655" s="2">
        <v>3661</v>
      </c>
      <c r="U655" s="2">
        <v>3759</v>
      </c>
      <c r="V655" s="2">
        <v>3836</v>
      </c>
      <c r="W655" s="2">
        <v>3876</v>
      </c>
      <c r="X655" s="2">
        <v>3911</v>
      </c>
      <c r="Y655" s="2">
        <v>3912</v>
      </c>
      <c r="Z655" s="2">
        <v>3912</v>
      </c>
      <c r="AA655" s="2">
        <v>28771732</v>
      </c>
      <c r="AB655" s="2">
        <v>30012140</v>
      </c>
      <c r="AC655" s="2">
        <v>31081504</v>
      </c>
      <c r="AD655" s="2">
        <v>32001994</v>
      </c>
      <c r="AE655" s="2">
        <v>32901778</v>
      </c>
      <c r="AF655" s="2">
        <v>33557398</v>
      </c>
      <c r="AG655" s="2">
        <v>34213009</v>
      </c>
      <c r="AH655" s="1">
        <f>(Table1[[#This Row],[2050_BUILDINGS]]/Table1[[#This Row],[2020_BUILDINGS]])-1</f>
        <v>0.18264379414732601</v>
      </c>
      <c r="AI655" s="1">
        <f>(Table1[[#This Row],[2050_DWELLINGS]]/Table1[[#This Row],[2020_DWELLINGS]])-1</f>
        <v>7.2368421052631637E-2</v>
      </c>
      <c r="AJ655" s="1">
        <f>(Table1[[#This Row],[2050_OCCUPANTS]]/Table1[[#This Row],[2020_OCCUPANTS]])-1</f>
        <v>6.8560502594919415E-2</v>
      </c>
      <c r="AK655" s="1">
        <f>(Table1[[#This Row],[2050_TOTAL_REPL_COST_USD]]/Table1[[#This Row],[2020_TOTAL_REPL_COST_USD]])-1</f>
        <v>0.1891188545757343</v>
      </c>
      <c r="AL655"/>
      <c r="AM655"/>
    </row>
    <row r="656" spans="1:39" x14ac:dyDescent="0.2">
      <c r="A656" t="s">
        <v>145</v>
      </c>
      <c r="B656" t="s">
        <v>313</v>
      </c>
      <c r="C656" t="s">
        <v>337</v>
      </c>
      <c r="D656" t="s">
        <v>2087</v>
      </c>
      <c r="E656" t="s">
        <v>1406</v>
      </c>
      <c r="F656" s="2">
        <v>1106</v>
      </c>
      <c r="G656" s="2">
        <v>1152</v>
      </c>
      <c r="H656" s="2">
        <v>1197</v>
      </c>
      <c r="I656" s="2">
        <v>1226</v>
      </c>
      <c r="J656" s="2">
        <v>1260</v>
      </c>
      <c r="K656" s="2">
        <v>1283</v>
      </c>
      <c r="L656" s="2">
        <v>1307</v>
      </c>
      <c r="M656" s="2">
        <v>1190</v>
      </c>
      <c r="N656" s="2">
        <v>1231</v>
      </c>
      <c r="O656" s="2">
        <v>1255</v>
      </c>
      <c r="P656" s="2">
        <v>1264</v>
      </c>
      <c r="Q656" s="2">
        <v>1281</v>
      </c>
      <c r="R656" s="2">
        <v>1273</v>
      </c>
      <c r="S656" s="2">
        <v>1276</v>
      </c>
      <c r="T656" s="2">
        <v>4093</v>
      </c>
      <c r="U656" s="2">
        <v>4209</v>
      </c>
      <c r="V656" s="2">
        <v>4295</v>
      </c>
      <c r="W656" s="2">
        <v>4334</v>
      </c>
      <c r="X656" s="2">
        <v>4373</v>
      </c>
      <c r="Y656" s="2">
        <v>4372</v>
      </c>
      <c r="Z656" s="2">
        <v>4370</v>
      </c>
      <c r="AA656" s="2">
        <v>32168549</v>
      </c>
      <c r="AB656" s="2">
        <v>33555403</v>
      </c>
      <c r="AC656" s="2">
        <v>34751005</v>
      </c>
      <c r="AD656" s="2">
        <v>35780173</v>
      </c>
      <c r="AE656" s="2">
        <v>36786189</v>
      </c>
      <c r="AF656" s="2">
        <v>37519207</v>
      </c>
      <c r="AG656" s="2">
        <v>38252215</v>
      </c>
      <c r="AH656" s="1">
        <f>(Table1[[#This Row],[2050_BUILDINGS]]/Table1[[#This Row],[2020_BUILDINGS]])-1</f>
        <v>0.18173598553345394</v>
      </c>
      <c r="AI656" s="1">
        <f>(Table1[[#This Row],[2050_DWELLINGS]]/Table1[[#This Row],[2020_DWELLINGS]])-1</f>
        <v>7.2268907563025175E-2</v>
      </c>
      <c r="AJ656" s="1">
        <f>(Table1[[#This Row],[2050_OCCUPANTS]]/Table1[[#This Row],[2020_OCCUPANTS]])-1</f>
        <v>6.7676520889323299E-2</v>
      </c>
      <c r="AK656" s="1">
        <f>(Table1[[#This Row],[2050_TOTAL_REPL_COST_USD]]/Table1[[#This Row],[2020_TOTAL_REPL_COST_USD]])-1</f>
        <v>0.18911844609466222</v>
      </c>
      <c r="AL656"/>
      <c r="AM656"/>
    </row>
    <row r="657" spans="1:39" x14ac:dyDescent="0.2">
      <c r="A657" t="s">
        <v>145</v>
      </c>
      <c r="B657" t="s">
        <v>313</v>
      </c>
      <c r="C657" t="s">
        <v>338</v>
      </c>
      <c r="D657" t="s">
        <v>2088</v>
      </c>
      <c r="E657" t="s">
        <v>1406</v>
      </c>
      <c r="F657" s="2">
        <v>1175</v>
      </c>
      <c r="G657" s="2">
        <v>1228</v>
      </c>
      <c r="H657" s="2">
        <v>1266</v>
      </c>
      <c r="I657" s="2">
        <v>1303</v>
      </c>
      <c r="J657" s="2">
        <v>1337</v>
      </c>
      <c r="K657" s="2">
        <v>1358</v>
      </c>
      <c r="L657" s="2">
        <v>1380</v>
      </c>
      <c r="M657" s="2">
        <v>1261</v>
      </c>
      <c r="N657" s="2">
        <v>1299</v>
      </c>
      <c r="O657" s="2">
        <v>1323</v>
      </c>
      <c r="P657" s="2">
        <v>1339</v>
      </c>
      <c r="Q657" s="2">
        <v>1359</v>
      </c>
      <c r="R657" s="2">
        <v>1361</v>
      </c>
      <c r="S657" s="2">
        <v>1351</v>
      </c>
      <c r="T657" s="2">
        <v>4332</v>
      </c>
      <c r="U657" s="2">
        <v>4458</v>
      </c>
      <c r="V657" s="2">
        <v>4539</v>
      </c>
      <c r="W657" s="2">
        <v>4579</v>
      </c>
      <c r="X657" s="2">
        <v>4632</v>
      </c>
      <c r="Y657" s="2">
        <v>4629</v>
      </c>
      <c r="Z657" s="2">
        <v>4625</v>
      </c>
      <c r="AA657" s="2">
        <v>34042015</v>
      </c>
      <c r="AB657" s="2">
        <v>35509641</v>
      </c>
      <c r="AC657" s="2">
        <v>36774878</v>
      </c>
      <c r="AD657" s="2">
        <v>37863978</v>
      </c>
      <c r="AE657" s="2">
        <v>38928589</v>
      </c>
      <c r="AF657" s="2">
        <v>39704294</v>
      </c>
      <c r="AG657" s="2">
        <v>40479993</v>
      </c>
      <c r="AH657" s="1">
        <f>(Table1[[#This Row],[2050_BUILDINGS]]/Table1[[#This Row],[2020_BUILDINGS]])-1</f>
        <v>0.1744680851063829</v>
      </c>
      <c r="AI657" s="1">
        <f>(Table1[[#This Row],[2050_DWELLINGS]]/Table1[[#This Row],[2020_DWELLINGS]])-1</f>
        <v>7.1371927042030103E-2</v>
      </c>
      <c r="AJ657" s="1">
        <f>(Table1[[#This Row],[2050_OCCUPANTS]]/Table1[[#This Row],[2020_OCCUPANTS]])-1</f>
        <v>6.7636195752539319E-2</v>
      </c>
      <c r="AK657" s="1">
        <f>(Table1[[#This Row],[2050_TOTAL_REPL_COST_USD]]/Table1[[#This Row],[2020_TOTAL_REPL_COST_USD]])-1</f>
        <v>0.18911859359676564</v>
      </c>
      <c r="AL657"/>
      <c r="AM657"/>
    </row>
    <row r="658" spans="1:39" x14ac:dyDescent="0.2">
      <c r="A658" t="s">
        <v>145</v>
      </c>
      <c r="B658" t="s">
        <v>313</v>
      </c>
      <c r="C658" t="s">
        <v>339</v>
      </c>
      <c r="D658" t="s">
        <v>2089</v>
      </c>
      <c r="E658" t="s">
        <v>1406</v>
      </c>
      <c r="F658" s="2">
        <v>1512</v>
      </c>
      <c r="G658" s="2">
        <v>1570</v>
      </c>
      <c r="H658" s="2">
        <v>1619</v>
      </c>
      <c r="I658" s="2">
        <v>1664</v>
      </c>
      <c r="J658" s="2">
        <v>1702</v>
      </c>
      <c r="K658" s="2">
        <v>1736</v>
      </c>
      <c r="L658" s="2">
        <v>1766</v>
      </c>
      <c r="M658" s="2">
        <v>1621</v>
      </c>
      <c r="N658" s="2">
        <v>1671</v>
      </c>
      <c r="O658" s="2">
        <v>1697</v>
      </c>
      <c r="P658" s="2">
        <v>1718</v>
      </c>
      <c r="Q658" s="2">
        <v>1730</v>
      </c>
      <c r="R658" s="2">
        <v>1739</v>
      </c>
      <c r="S658" s="2">
        <v>1743</v>
      </c>
      <c r="T658" s="2">
        <v>5583</v>
      </c>
      <c r="U658" s="2">
        <v>5735</v>
      </c>
      <c r="V658" s="2">
        <v>5848</v>
      </c>
      <c r="W658" s="2">
        <v>5911</v>
      </c>
      <c r="X658" s="2">
        <v>5961</v>
      </c>
      <c r="Y658" s="2">
        <v>5965</v>
      </c>
      <c r="Z658" s="2">
        <v>5959</v>
      </c>
      <c r="AA658" s="2">
        <v>43852152</v>
      </c>
      <c r="AB658" s="2">
        <v>45742710</v>
      </c>
      <c r="AC658" s="2">
        <v>47372561</v>
      </c>
      <c r="AD658" s="2">
        <v>48775522</v>
      </c>
      <c r="AE658" s="2">
        <v>50146920</v>
      </c>
      <c r="AF658" s="2">
        <v>51146173</v>
      </c>
      <c r="AG658" s="2">
        <v>52145416</v>
      </c>
      <c r="AH658" s="1">
        <f>(Table1[[#This Row],[2050_BUILDINGS]]/Table1[[#This Row],[2020_BUILDINGS]])-1</f>
        <v>0.16798941798941791</v>
      </c>
      <c r="AI658" s="1">
        <f>(Table1[[#This Row],[2050_DWELLINGS]]/Table1[[#This Row],[2020_DWELLINGS]])-1</f>
        <v>7.5262183837137675E-2</v>
      </c>
      <c r="AJ658" s="1">
        <f>(Table1[[#This Row],[2050_OCCUPANTS]]/Table1[[#This Row],[2020_OCCUPANTS]])-1</f>
        <v>6.7347304316675682E-2</v>
      </c>
      <c r="AK658" s="1">
        <f>(Table1[[#This Row],[2050_TOTAL_REPL_COST_USD]]/Table1[[#This Row],[2020_TOTAL_REPL_COST_USD]])-1</f>
        <v>0.18911874609939328</v>
      </c>
      <c r="AL658"/>
      <c r="AM658"/>
    </row>
    <row r="659" spans="1:39" x14ac:dyDescent="0.2">
      <c r="A659" t="s">
        <v>12</v>
      </c>
      <c r="B659" t="s">
        <v>121</v>
      </c>
      <c r="C659" t="s">
        <v>122</v>
      </c>
      <c r="D659" t="s">
        <v>2090</v>
      </c>
      <c r="E659" t="s">
        <v>2091</v>
      </c>
      <c r="F659" s="2">
        <v>10900</v>
      </c>
      <c r="G659" s="2">
        <v>12628</v>
      </c>
      <c r="H659" s="2">
        <v>14418</v>
      </c>
      <c r="I659" s="2">
        <v>16338</v>
      </c>
      <c r="J659" s="2">
        <v>18312</v>
      </c>
      <c r="K659" s="2">
        <v>20430</v>
      </c>
      <c r="L659" s="2">
        <v>22525</v>
      </c>
      <c r="M659" s="2">
        <v>11385</v>
      </c>
      <c r="N659" s="2">
        <v>13190</v>
      </c>
      <c r="O659" s="2">
        <v>15075</v>
      </c>
      <c r="P659" s="2">
        <v>17099</v>
      </c>
      <c r="Q659" s="2">
        <v>19187</v>
      </c>
      <c r="R659" s="2">
        <v>21426</v>
      </c>
      <c r="S659" s="2">
        <v>23658</v>
      </c>
      <c r="T659" s="2">
        <v>64506</v>
      </c>
      <c r="U659" s="2">
        <v>74727</v>
      </c>
      <c r="V659" s="2">
        <v>85341</v>
      </c>
      <c r="W659" s="2">
        <v>96749</v>
      </c>
      <c r="X659" s="2">
        <v>108553</v>
      </c>
      <c r="Y659" s="2">
        <v>121133</v>
      </c>
      <c r="Z659" s="2">
        <v>133710</v>
      </c>
      <c r="AA659" s="2">
        <v>147484280</v>
      </c>
      <c r="AB659" s="2">
        <v>171942590</v>
      </c>
      <c r="AC659" s="2">
        <v>198098029</v>
      </c>
      <c r="AD659" s="2">
        <v>227081089</v>
      </c>
      <c r="AE659" s="2">
        <v>257901827</v>
      </c>
      <c r="AF659" s="2">
        <v>291526763</v>
      </c>
      <c r="AG659" s="2">
        <v>326053798</v>
      </c>
      <c r="AH659" s="1">
        <f>(Table1[[#This Row],[2050_BUILDINGS]]/Table1[[#This Row],[2020_BUILDINGS]])-1</f>
        <v>1.0665137614678901</v>
      </c>
      <c r="AI659" s="1">
        <f>(Table1[[#This Row],[2050_DWELLINGS]]/Table1[[#This Row],[2020_DWELLINGS]])-1</f>
        <v>1.0779973649538865</v>
      </c>
      <c r="AJ659" s="1">
        <f>(Table1[[#This Row],[2050_OCCUPANTS]]/Table1[[#This Row],[2020_OCCUPANTS]])-1</f>
        <v>1.0728304343781976</v>
      </c>
      <c r="AK659" s="1">
        <f>(Table1[[#This Row],[2050_TOTAL_REPL_COST_USD]]/Table1[[#This Row],[2020_TOTAL_REPL_COST_USD]])-1</f>
        <v>1.2107698393347412</v>
      </c>
      <c r="AL659"/>
      <c r="AM659"/>
    </row>
    <row r="660" spans="1:39" x14ac:dyDescent="0.2">
      <c r="A660" t="s">
        <v>12</v>
      </c>
      <c r="B660" t="s">
        <v>121</v>
      </c>
      <c r="C660" t="s">
        <v>123</v>
      </c>
      <c r="D660" t="s">
        <v>2092</v>
      </c>
      <c r="E660" t="s">
        <v>2093</v>
      </c>
      <c r="F660" s="2">
        <v>127923</v>
      </c>
      <c r="G660" s="2">
        <v>148143</v>
      </c>
      <c r="H660" s="2">
        <v>169106</v>
      </c>
      <c r="I660" s="2">
        <v>191592</v>
      </c>
      <c r="J660" s="2">
        <v>214809</v>
      </c>
      <c r="K660" s="2">
        <v>239524</v>
      </c>
      <c r="L660" s="2">
        <v>264190</v>
      </c>
      <c r="M660" s="2">
        <v>133541</v>
      </c>
      <c r="N660" s="2">
        <v>154733</v>
      </c>
      <c r="O660" s="2">
        <v>176774</v>
      </c>
      <c r="P660" s="2">
        <v>200458</v>
      </c>
      <c r="Q660" s="2">
        <v>225001</v>
      </c>
      <c r="R660" s="2">
        <v>251166</v>
      </c>
      <c r="S660" s="2">
        <v>277360</v>
      </c>
      <c r="T660" s="2">
        <v>755621</v>
      </c>
      <c r="U660" s="2">
        <v>875408</v>
      </c>
      <c r="V660" s="2">
        <v>999812</v>
      </c>
      <c r="W660" s="2">
        <v>1133425</v>
      </c>
      <c r="X660" s="2">
        <v>1271650</v>
      </c>
      <c r="Y660" s="2">
        <v>1419088</v>
      </c>
      <c r="Z660" s="2">
        <v>1566519</v>
      </c>
      <c r="AA660" s="2">
        <v>1727800321</v>
      </c>
      <c r="AB660" s="2">
        <v>2014332863</v>
      </c>
      <c r="AC660" s="2">
        <v>2320747650</v>
      </c>
      <c r="AD660" s="2">
        <v>2660288509</v>
      </c>
      <c r="AE660" s="2">
        <v>3021357940</v>
      </c>
      <c r="AF660" s="2">
        <v>3415279065</v>
      </c>
      <c r="AG660" s="2">
        <v>3819768545</v>
      </c>
      <c r="AH660" s="1">
        <f>(Table1[[#This Row],[2050_BUILDINGS]]/Table1[[#This Row],[2020_BUILDINGS]])-1</f>
        <v>1.0652267379595539</v>
      </c>
      <c r="AI660" s="1">
        <f>(Table1[[#This Row],[2050_DWELLINGS]]/Table1[[#This Row],[2020_DWELLINGS]])-1</f>
        <v>1.0769651268149856</v>
      </c>
      <c r="AJ660" s="1">
        <f>(Table1[[#This Row],[2050_OCCUPANTS]]/Table1[[#This Row],[2020_OCCUPANTS]])-1</f>
        <v>1.073154398832219</v>
      </c>
      <c r="AK660" s="1">
        <f>(Table1[[#This Row],[2050_TOTAL_REPL_COST_USD]]/Table1[[#This Row],[2020_TOTAL_REPL_COST_USD]])-1</f>
        <v>1.2107696697204169</v>
      </c>
      <c r="AL660"/>
      <c r="AM660"/>
    </row>
    <row r="661" spans="1:39" x14ac:dyDescent="0.2">
      <c r="A661" t="s">
        <v>12</v>
      </c>
      <c r="B661" t="s">
        <v>121</v>
      </c>
      <c r="C661" t="s">
        <v>124</v>
      </c>
      <c r="D661" t="s">
        <v>2094</v>
      </c>
      <c r="E661" t="s">
        <v>2095</v>
      </c>
      <c r="F661" s="2">
        <v>72133</v>
      </c>
      <c r="G661" s="2">
        <v>83544</v>
      </c>
      <c r="H661" s="2">
        <v>95369</v>
      </c>
      <c r="I661" s="2">
        <v>108045</v>
      </c>
      <c r="J661" s="2">
        <v>121135</v>
      </c>
      <c r="K661" s="2">
        <v>135079</v>
      </c>
      <c r="L661" s="2">
        <v>148996</v>
      </c>
      <c r="M661" s="2">
        <v>75301</v>
      </c>
      <c r="N661" s="2">
        <v>87264</v>
      </c>
      <c r="O661" s="2">
        <v>99693</v>
      </c>
      <c r="P661" s="2">
        <v>113049</v>
      </c>
      <c r="Q661" s="2">
        <v>126886</v>
      </c>
      <c r="R661" s="2">
        <v>141647</v>
      </c>
      <c r="S661" s="2">
        <v>156418</v>
      </c>
      <c r="T661" s="2">
        <v>426148</v>
      </c>
      <c r="U661" s="2">
        <v>493704</v>
      </c>
      <c r="V661" s="2">
        <v>563857</v>
      </c>
      <c r="W661" s="2">
        <v>639215</v>
      </c>
      <c r="X661" s="2">
        <v>717166</v>
      </c>
      <c r="Y661" s="2">
        <v>800322</v>
      </c>
      <c r="Z661" s="2">
        <v>883466</v>
      </c>
      <c r="AA661" s="2">
        <v>974424612</v>
      </c>
      <c r="AB661" s="2">
        <v>1136019879</v>
      </c>
      <c r="AC661" s="2">
        <v>1308828095</v>
      </c>
      <c r="AD661" s="2">
        <v>1500318380</v>
      </c>
      <c r="AE661" s="2">
        <v>1703950088</v>
      </c>
      <c r="AF661" s="2">
        <v>1926109124</v>
      </c>
      <c r="AG661" s="2">
        <v>2154228359</v>
      </c>
      <c r="AH661" s="1">
        <f>(Table1[[#This Row],[2050_BUILDINGS]]/Table1[[#This Row],[2020_BUILDINGS]])-1</f>
        <v>1.0655733159580221</v>
      </c>
      <c r="AI661" s="1">
        <f>(Table1[[#This Row],[2050_DWELLINGS]]/Table1[[#This Row],[2020_DWELLINGS]])-1</f>
        <v>1.0772366900837969</v>
      </c>
      <c r="AJ661" s="1">
        <f>(Table1[[#This Row],[2050_OCCUPANTS]]/Table1[[#This Row],[2020_OCCUPANTS]])-1</f>
        <v>1.0731436026920225</v>
      </c>
      <c r="AK661" s="1">
        <f>(Table1[[#This Row],[2050_TOTAL_REPL_COST_USD]]/Table1[[#This Row],[2020_TOTAL_REPL_COST_USD]])-1</f>
        <v>1.2107696505925283</v>
      </c>
      <c r="AL661"/>
      <c r="AM661"/>
    </row>
    <row r="662" spans="1:39" x14ac:dyDescent="0.2">
      <c r="A662" t="s">
        <v>12</v>
      </c>
      <c r="B662" t="s">
        <v>121</v>
      </c>
      <c r="C662" t="s">
        <v>125</v>
      </c>
      <c r="D662" t="s">
        <v>2096</v>
      </c>
      <c r="E662" t="s">
        <v>2097</v>
      </c>
      <c r="F662" s="2">
        <v>93223</v>
      </c>
      <c r="G662" s="2">
        <v>107968</v>
      </c>
      <c r="H662" s="2">
        <v>123240</v>
      </c>
      <c r="I662" s="2">
        <v>139622</v>
      </c>
      <c r="J662" s="2">
        <v>156540</v>
      </c>
      <c r="K662" s="2">
        <v>174550</v>
      </c>
      <c r="L662" s="2">
        <v>192528</v>
      </c>
      <c r="M662" s="2">
        <v>97319</v>
      </c>
      <c r="N662" s="2">
        <v>112775</v>
      </c>
      <c r="O662" s="2">
        <v>128819</v>
      </c>
      <c r="P662" s="2">
        <v>146082</v>
      </c>
      <c r="Q662" s="2">
        <v>163960</v>
      </c>
      <c r="R662" s="2">
        <v>183035</v>
      </c>
      <c r="S662" s="2">
        <v>202133</v>
      </c>
      <c r="T662" s="2">
        <v>550690</v>
      </c>
      <c r="U662" s="2">
        <v>637990</v>
      </c>
      <c r="V662" s="2">
        <v>728650</v>
      </c>
      <c r="W662" s="2">
        <v>826021</v>
      </c>
      <c r="X662" s="2">
        <v>926769</v>
      </c>
      <c r="Y662" s="2">
        <v>1034215</v>
      </c>
      <c r="Z662" s="2">
        <v>1141661</v>
      </c>
      <c r="AA662" s="2">
        <v>1259198312</v>
      </c>
      <c r="AB662" s="2">
        <v>1468019480</v>
      </c>
      <c r="AC662" s="2">
        <v>1691330581</v>
      </c>
      <c r="AD662" s="2">
        <v>1938783524</v>
      </c>
      <c r="AE662" s="2">
        <v>2201926213</v>
      </c>
      <c r="AF662" s="2">
        <v>2489010783</v>
      </c>
      <c r="AG662" s="2">
        <v>2783797439</v>
      </c>
      <c r="AH662" s="1">
        <f>(Table1[[#This Row],[2050_BUILDINGS]]/Table1[[#This Row],[2020_BUILDINGS]])-1</f>
        <v>1.0652414103815584</v>
      </c>
      <c r="AI662" s="1">
        <f>(Table1[[#This Row],[2050_DWELLINGS]]/Table1[[#This Row],[2020_DWELLINGS]])-1</f>
        <v>1.0770147658730567</v>
      </c>
      <c r="AJ662" s="1">
        <f>(Table1[[#This Row],[2050_OCCUPANTS]]/Table1[[#This Row],[2020_OCCUPANTS]])-1</f>
        <v>1.0731464163140787</v>
      </c>
      <c r="AK662" s="1">
        <f>(Table1[[#This Row],[2050_TOTAL_REPL_COST_USD]]/Table1[[#This Row],[2020_TOTAL_REPL_COST_USD]])-1</f>
        <v>1.2107696718386327</v>
      </c>
      <c r="AL662"/>
      <c r="AM662"/>
    </row>
    <row r="663" spans="1:39" x14ac:dyDescent="0.2">
      <c r="A663" t="s">
        <v>12</v>
      </c>
      <c r="B663" t="s">
        <v>121</v>
      </c>
      <c r="C663" t="s">
        <v>126</v>
      </c>
      <c r="D663" t="s">
        <v>2098</v>
      </c>
      <c r="E663" t="s">
        <v>2099</v>
      </c>
      <c r="F663" s="2">
        <v>143107</v>
      </c>
      <c r="G663" s="2">
        <v>165727</v>
      </c>
      <c r="H663" s="2">
        <v>189186</v>
      </c>
      <c r="I663" s="2">
        <v>214331</v>
      </c>
      <c r="J663" s="2">
        <v>240298</v>
      </c>
      <c r="K663" s="2">
        <v>267949</v>
      </c>
      <c r="L663" s="2">
        <v>295553</v>
      </c>
      <c r="M663" s="2">
        <v>149388</v>
      </c>
      <c r="N663" s="2">
        <v>173106</v>
      </c>
      <c r="O663" s="2">
        <v>197755</v>
      </c>
      <c r="P663" s="2">
        <v>224261</v>
      </c>
      <c r="Q663" s="2">
        <v>251690</v>
      </c>
      <c r="R663" s="2">
        <v>280971</v>
      </c>
      <c r="S663" s="2">
        <v>310302</v>
      </c>
      <c r="T663" s="2">
        <v>845309</v>
      </c>
      <c r="U663" s="2">
        <v>979323</v>
      </c>
      <c r="V663" s="2">
        <v>1118486</v>
      </c>
      <c r="W663" s="2">
        <v>1267962</v>
      </c>
      <c r="X663" s="2">
        <v>1422592</v>
      </c>
      <c r="Y663" s="2">
        <v>1587527</v>
      </c>
      <c r="Z663" s="2">
        <v>1752474</v>
      </c>
      <c r="AA663" s="2">
        <v>1932891963</v>
      </c>
      <c r="AB663" s="2">
        <v>2253436198</v>
      </c>
      <c r="AC663" s="2">
        <v>2596222715</v>
      </c>
      <c r="AD663" s="2">
        <v>2976067423</v>
      </c>
      <c r="AE663" s="2">
        <v>3379996160</v>
      </c>
      <c r="AF663" s="2">
        <v>3820676136</v>
      </c>
      <c r="AG663" s="2">
        <v>4273178899</v>
      </c>
      <c r="AH663" s="1">
        <f>(Table1[[#This Row],[2050_BUILDINGS]]/Table1[[#This Row],[2020_BUILDINGS]])-1</f>
        <v>1.0652588622499248</v>
      </c>
      <c r="AI663" s="1">
        <f>(Table1[[#This Row],[2050_DWELLINGS]]/Table1[[#This Row],[2020_DWELLINGS]])-1</f>
        <v>1.0771547915495221</v>
      </c>
      <c r="AJ663" s="1">
        <f>(Table1[[#This Row],[2050_OCCUPANTS]]/Table1[[#This Row],[2020_OCCUPANTS]])-1</f>
        <v>1.0731756079729426</v>
      </c>
      <c r="AK663" s="1">
        <f>(Table1[[#This Row],[2050_TOTAL_REPL_COST_USD]]/Table1[[#This Row],[2020_TOTAL_REPL_COST_USD]])-1</f>
        <v>1.2107696554171041</v>
      </c>
      <c r="AL663"/>
      <c r="AM663"/>
    </row>
    <row r="664" spans="1:39" x14ac:dyDescent="0.2">
      <c r="A664" t="s">
        <v>12</v>
      </c>
      <c r="B664" t="s">
        <v>121</v>
      </c>
      <c r="C664" t="s">
        <v>127</v>
      </c>
      <c r="D664" t="s">
        <v>2100</v>
      </c>
      <c r="E664" t="s">
        <v>2101</v>
      </c>
      <c r="F664" s="2">
        <v>105264</v>
      </c>
      <c r="G664" s="2">
        <v>121908</v>
      </c>
      <c r="H664" s="2">
        <v>139157</v>
      </c>
      <c r="I664" s="2">
        <v>157653</v>
      </c>
      <c r="J664" s="2">
        <v>176750</v>
      </c>
      <c r="K664" s="2">
        <v>197101</v>
      </c>
      <c r="L664" s="2">
        <v>217391</v>
      </c>
      <c r="M664" s="2">
        <v>109889</v>
      </c>
      <c r="N664" s="2">
        <v>127331</v>
      </c>
      <c r="O664" s="2">
        <v>145462</v>
      </c>
      <c r="P664" s="2">
        <v>164948</v>
      </c>
      <c r="Q664" s="2">
        <v>185132</v>
      </c>
      <c r="R664" s="2">
        <v>206682</v>
      </c>
      <c r="S664" s="2">
        <v>228238</v>
      </c>
      <c r="T664" s="2">
        <v>621780</v>
      </c>
      <c r="U664" s="2">
        <v>720356</v>
      </c>
      <c r="V664" s="2">
        <v>822715</v>
      </c>
      <c r="W664" s="2">
        <v>932663</v>
      </c>
      <c r="X664" s="2">
        <v>1046409</v>
      </c>
      <c r="Y664" s="2">
        <v>1167728</v>
      </c>
      <c r="Z664" s="2">
        <v>1289053</v>
      </c>
      <c r="AA664" s="2">
        <v>1421766147</v>
      </c>
      <c r="AB664" s="2">
        <v>1657547026</v>
      </c>
      <c r="AC664" s="2">
        <v>1909688519</v>
      </c>
      <c r="AD664" s="2">
        <v>2189088688</v>
      </c>
      <c r="AE664" s="2">
        <v>2486204200</v>
      </c>
      <c r="AF664" s="2">
        <v>2810352614</v>
      </c>
      <c r="AG664" s="2">
        <v>3143197460</v>
      </c>
      <c r="AH664" s="1">
        <f>(Table1[[#This Row],[2050_BUILDINGS]]/Table1[[#This Row],[2020_BUILDINGS]])-1</f>
        <v>1.0651979784161725</v>
      </c>
      <c r="AI664" s="1">
        <f>(Table1[[#This Row],[2050_DWELLINGS]]/Table1[[#This Row],[2020_DWELLINGS]])-1</f>
        <v>1.0769867775664532</v>
      </c>
      <c r="AJ664" s="1">
        <f>(Table1[[#This Row],[2050_OCCUPANTS]]/Table1[[#This Row],[2020_OCCUPANTS]])-1</f>
        <v>1.0731657499437102</v>
      </c>
      <c r="AK664" s="1">
        <f>(Table1[[#This Row],[2050_TOTAL_REPL_COST_USD]]/Table1[[#This Row],[2020_TOTAL_REPL_COST_USD]])-1</f>
        <v>1.21076965901341</v>
      </c>
      <c r="AL664"/>
      <c r="AM664"/>
    </row>
    <row r="665" spans="1:39" x14ac:dyDescent="0.2">
      <c r="A665" t="s">
        <v>12</v>
      </c>
      <c r="B665" t="s">
        <v>121</v>
      </c>
      <c r="C665" t="s">
        <v>128</v>
      </c>
      <c r="D665" t="s">
        <v>2102</v>
      </c>
      <c r="E665" t="s">
        <v>2103</v>
      </c>
      <c r="F665" s="2">
        <v>153471</v>
      </c>
      <c r="G665" s="2">
        <v>177734</v>
      </c>
      <c r="H665" s="2">
        <v>202904</v>
      </c>
      <c r="I665" s="2">
        <v>229878</v>
      </c>
      <c r="J665" s="2">
        <v>257724</v>
      </c>
      <c r="K665" s="2">
        <v>287370</v>
      </c>
      <c r="L665" s="2">
        <v>316968</v>
      </c>
      <c r="M665" s="2">
        <v>160213</v>
      </c>
      <c r="N665" s="2">
        <v>185661</v>
      </c>
      <c r="O665" s="2">
        <v>212095</v>
      </c>
      <c r="P665" s="2">
        <v>240517</v>
      </c>
      <c r="Q665" s="2">
        <v>269936</v>
      </c>
      <c r="R665" s="2">
        <v>301339</v>
      </c>
      <c r="S665" s="2">
        <v>332779</v>
      </c>
      <c r="T665" s="2">
        <v>906567</v>
      </c>
      <c r="U665" s="2">
        <v>1050292</v>
      </c>
      <c r="V665" s="2">
        <v>1199547</v>
      </c>
      <c r="W665" s="2">
        <v>1359855</v>
      </c>
      <c r="X665" s="2">
        <v>1525683</v>
      </c>
      <c r="Y665" s="2">
        <v>1702577</v>
      </c>
      <c r="Z665" s="2">
        <v>1879472</v>
      </c>
      <c r="AA665" s="2">
        <v>2072968125</v>
      </c>
      <c r="AB665" s="2">
        <v>2416742106</v>
      </c>
      <c r="AC665" s="2">
        <v>2784370278</v>
      </c>
      <c r="AD665" s="2">
        <v>3191742239</v>
      </c>
      <c r="AE665" s="2">
        <v>3624943576</v>
      </c>
      <c r="AF665" s="2">
        <v>4097559507</v>
      </c>
      <c r="AG665" s="2">
        <v>4582855028</v>
      </c>
      <c r="AH665" s="1">
        <f>(Table1[[#This Row],[2050_BUILDINGS]]/Table1[[#This Row],[2020_BUILDINGS]])-1</f>
        <v>1.0653283030670289</v>
      </c>
      <c r="AI665" s="1">
        <f>(Table1[[#This Row],[2050_DWELLINGS]]/Table1[[#This Row],[2020_DWELLINGS]])-1</f>
        <v>1.0771036058247456</v>
      </c>
      <c r="AJ665" s="1">
        <f>(Table1[[#This Row],[2050_OCCUPANTS]]/Table1[[#This Row],[2020_OCCUPANTS]])-1</f>
        <v>1.0731749556293138</v>
      </c>
      <c r="AK665" s="1">
        <f>(Table1[[#This Row],[2050_TOTAL_REPL_COST_USD]]/Table1[[#This Row],[2020_TOTAL_REPL_COST_USD]])-1</f>
        <v>1.2107696557080443</v>
      </c>
      <c r="AL665"/>
      <c r="AM665"/>
    </row>
    <row r="666" spans="1:39" x14ac:dyDescent="0.2">
      <c r="A666" t="s">
        <v>12</v>
      </c>
      <c r="B666" t="s">
        <v>121</v>
      </c>
      <c r="C666" t="s">
        <v>129</v>
      </c>
      <c r="D666" t="s">
        <v>2104</v>
      </c>
      <c r="E666" t="s">
        <v>2105</v>
      </c>
      <c r="F666" s="2">
        <v>197083</v>
      </c>
      <c r="G666" s="2">
        <v>228258</v>
      </c>
      <c r="H666" s="2">
        <v>260564</v>
      </c>
      <c r="I666" s="2">
        <v>295173</v>
      </c>
      <c r="J666" s="2">
        <v>330920</v>
      </c>
      <c r="K666" s="2">
        <v>369007</v>
      </c>
      <c r="L666" s="2">
        <v>407007</v>
      </c>
      <c r="M666" s="2">
        <v>205746</v>
      </c>
      <c r="N666" s="2">
        <v>238411</v>
      </c>
      <c r="O666" s="2">
        <v>272361</v>
      </c>
      <c r="P666" s="2">
        <v>308842</v>
      </c>
      <c r="Q666" s="2">
        <v>346624</v>
      </c>
      <c r="R666" s="2">
        <v>386950</v>
      </c>
      <c r="S666" s="2">
        <v>427309</v>
      </c>
      <c r="T666" s="2">
        <v>1164126</v>
      </c>
      <c r="U666" s="2">
        <v>1348675</v>
      </c>
      <c r="V666" s="2">
        <v>1540333</v>
      </c>
      <c r="W666" s="2">
        <v>1746180</v>
      </c>
      <c r="X666" s="2">
        <v>1959133</v>
      </c>
      <c r="Y666" s="2">
        <v>2186286</v>
      </c>
      <c r="Z666" s="2">
        <v>2413426</v>
      </c>
      <c r="AA666" s="2">
        <v>2661894271</v>
      </c>
      <c r="AB666" s="2">
        <v>3103333787</v>
      </c>
      <c r="AC666" s="2">
        <v>3575404383</v>
      </c>
      <c r="AD666" s="2">
        <v>4098509915</v>
      </c>
      <c r="AE666" s="2">
        <v>4654782899</v>
      </c>
      <c r="AF666" s="2">
        <v>5261668070</v>
      </c>
      <c r="AG666" s="2">
        <v>5884835098</v>
      </c>
      <c r="AH666" s="1">
        <f>(Table1[[#This Row],[2050_BUILDINGS]]/Table1[[#This Row],[2020_BUILDINGS]])-1</f>
        <v>1.0651552899032386</v>
      </c>
      <c r="AI666" s="1">
        <f>(Table1[[#This Row],[2050_DWELLINGS]]/Table1[[#This Row],[2020_DWELLINGS]])-1</f>
        <v>1.0768763426749488</v>
      </c>
      <c r="AJ666" s="1">
        <f>(Table1[[#This Row],[2050_OCCUPANTS]]/Table1[[#This Row],[2020_OCCUPANTS]])-1</f>
        <v>1.0731656195291577</v>
      </c>
      <c r="AK666" s="1">
        <f>(Table1[[#This Row],[2050_TOTAL_REPL_COST_USD]]/Table1[[#This Row],[2020_TOTAL_REPL_COST_USD]])-1</f>
        <v>1.2107696620832464</v>
      </c>
      <c r="AL666"/>
      <c r="AM666"/>
    </row>
    <row r="667" spans="1:39" x14ac:dyDescent="0.2">
      <c r="A667" t="s">
        <v>12</v>
      </c>
      <c r="B667" t="s">
        <v>121</v>
      </c>
      <c r="C667" t="s">
        <v>130</v>
      </c>
      <c r="D667" t="s">
        <v>2106</v>
      </c>
      <c r="E667" t="s">
        <v>2107</v>
      </c>
      <c r="F667" s="2">
        <v>147270</v>
      </c>
      <c r="G667" s="2">
        <v>170554</v>
      </c>
      <c r="H667" s="2">
        <v>194698</v>
      </c>
      <c r="I667" s="2">
        <v>220578</v>
      </c>
      <c r="J667" s="2">
        <v>247309</v>
      </c>
      <c r="K667" s="2">
        <v>275743</v>
      </c>
      <c r="L667" s="2">
        <v>304168</v>
      </c>
      <c r="M667" s="2">
        <v>153746</v>
      </c>
      <c r="N667" s="2">
        <v>178153</v>
      </c>
      <c r="O667" s="2">
        <v>203525</v>
      </c>
      <c r="P667" s="2">
        <v>230795</v>
      </c>
      <c r="Q667" s="2">
        <v>259038</v>
      </c>
      <c r="R667" s="2">
        <v>289151</v>
      </c>
      <c r="S667" s="2">
        <v>319334</v>
      </c>
      <c r="T667" s="2">
        <v>869932</v>
      </c>
      <c r="U667" s="2">
        <v>1007842</v>
      </c>
      <c r="V667" s="2">
        <v>1151061</v>
      </c>
      <c r="W667" s="2">
        <v>1304894</v>
      </c>
      <c r="X667" s="2">
        <v>1464031</v>
      </c>
      <c r="Y667" s="2">
        <v>1633771</v>
      </c>
      <c r="Z667" s="2">
        <v>1803513</v>
      </c>
      <c r="AA667" s="2">
        <v>1989192596</v>
      </c>
      <c r="AB667" s="2">
        <v>2319073532</v>
      </c>
      <c r="AC667" s="2">
        <v>2671844624</v>
      </c>
      <c r="AD667" s="2">
        <v>3062753313</v>
      </c>
      <c r="AE667" s="2">
        <v>3478447554</v>
      </c>
      <c r="AF667" s="2">
        <v>3931963495</v>
      </c>
      <c r="AG667" s="2">
        <v>4397646615</v>
      </c>
      <c r="AH667" s="1">
        <f>(Table1[[#This Row],[2050_BUILDINGS]]/Table1[[#This Row],[2020_BUILDINGS]])-1</f>
        <v>1.0653765193182592</v>
      </c>
      <c r="AI667" s="1">
        <f>(Table1[[#This Row],[2050_DWELLINGS]]/Table1[[#This Row],[2020_DWELLINGS]])-1</f>
        <v>1.0770231420654848</v>
      </c>
      <c r="AJ667" s="1">
        <f>(Table1[[#This Row],[2050_OCCUPANTS]]/Table1[[#This Row],[2020_OCCUPANTS]])-1</f>
        <v>1.0731654887968256</v>
      </c>
      <c r="AK667" s="1">
        <f>(Table1[[#This Row],[2050_TOTAL_REPL_COST_USD]]/Table1[[#This Row],[2020_TOTAL_REPL_COST_USD]])-1</f>
        <v>1.2107696478677221</v>
      </c>
      <c r="AL667"/>
      <c r="AM667"/>
    </row>
    <row r="668" spans="1:39" x14ac:dyDescent="0.2">
      <c r="A668" t="s">
        <v>12</v>
      </c>
      <c r="B668" t="s">
        <v>121</v>
      </c>
      <c r="C668" t="s">
        <v>131</v>
      </c>
      <c r="D668" t="s">
        <v>2108</v>
      </c>
      <c r="E668" t="s">
        <v>2109</v>
      </c>
      <c r="F668" s="2">
        <v>180586</v>
      </c>
      <c r="G668" s="2">
        <v>209141</v>
      </c>
      <c r="H668" s="2">
        <v>238749</v>
      </c>
      <c r="I668" s="2">
        <v>270480</v>
      </c>
      <c r="J668" s="2">
        <v>303229</v>
      </c>
      <c r="K668" s="2">
        <v>338133</v>
      </c>
      <c r="L668" s="2">
        <v>372958</v>
      </c>
      <c r="M668" s="2">
        <v>188523</v>
      </c>
      <c r="N668" s="2">
        <v>218455</v>
      </c>
      <c r="O668" s="2">
        <v>249560</v>
      </c>
      <c r="P668" s="2">
        <v>282999</v>
      </c>
      <c r="Q668" s="2">
        <v>317613</v>
      </c>
      <c r="R668" s="2">
        <v>354585</v>
      </c>
      <c r="S668" s="2">
        <v>391562</v>
      </c>
      <c r="T668" s="2">
        <v>1066702</v>
      </c>
      <c r="U668" s="2">
        <v>1235813</v>
      </c>
      <c r="V668" s="2">
        <v>1411427</v>
      </c>
      <c r="W668" s="2">
        <v>1600054</v>
      </c>
      <c r="X668" s="2">
        <v>1795187</v>
      </c>
      <c r="Y668" s="2">
        <v>2003322</v>
      </c>
      <c r="Z668" s="2">
        <v>2211460</v>
      </c>
      <c r="AA668" s="2">
        <v>2439136718</v>
      </c>
      <c r="AB668" s="2">
        <v>2843634870</v>
      </c>
      <c r="AC668" s="2">
        <v>3276200790</v>
      </c>
      <c r="AD668" s="2">
        <v>3755530823</v>
      </c>
      <c r="AE668" s="2">
        <v>4265252744</v>
      </c>
      <c r="AF668" s="2">
        <v>4821351438</v>
      </c>
      <c r="AG668" s="2">
        <v>5392369461</v>
      </c>
      <c r="AH668" s="1">
        <f>(Table1[[#This Row],[2050_BUILDINGS]]/Table1[[#This Row],[2020_BUILDINGS]])-1</f>
        <v>1.0652653029581476</v>
      </c>
      <c r="AI668" s="1">
        <f>(Table1[[#This Row],[2050_DWELLINGS]]/Table1[[#This Row],[2020_DWELLINGS]])-1</f>
        <v>1.0769985625096141</v>
      </c>
      <c r="AJ668" s="1">
        <f>(Table1[[#This Row],[2050_OCCUPANTS]]/Table1[[#This Row],[2020_OCCUPANTS]])-1</f>
        <v>1.0731750760756049</v>
      </c>
      <c r="AK668" s="1">
        <f>(Table1[[#This Row],[2050_TOTAL_REPL_COST_USD]]/Table1[[#This Row],[2020_TOTAL_REPL_COST_USD]])-1</f>
        <v>1.2107696633838301</v>
      </c>
      <c r="AL668"/>
      <c r="AM668"/>
    </row>
    <row r="669" spans="1:39" x14ac:dyDescent="0.2">
      <c r="A669" t="s">
        <v>12</v>
      </c>
      <c r="B669" t="s">
        <v>121</v>
      </c>
      <c r="C669" t="s">
        <v>132</v>
      </c>
      <c r="D669" t="s">
        <v>2110</v>
      </c>
      <c r="E669" t="s">
        <v>2111</v>
      </c>
      <c r="F669" s="2">
        <v>129961</v>
      </c>
      <c r="G669" s="2">
        <v>150511</v>
      </c>
      <c r="H669" s="2">
        <v>171819</v>
      </c>
      <c r="I669" s="2">
        <v>194645</v>
      </c>
      <c r="J669" s="2">
        <v>218240</v>
      </c>
      <c r="K669" s="2">
        <v>243335</v>
      </c>
      <c r="L669" s="2">
        <v>268400</v>
      </c>
      <c r="M669" s="2">
        <v>135666</v>
      </c>
      <c r="N669" s="2">
        <v>157210</v>
      </c>
      <c r="O669" s="2">
        <v>179600</v>
      </c>
      <c r="P669" s="2">
        <v>203655</v>
      </c>
      <c r="Q669" s="2">
        <v>228584</v>
      </c>
      <c r="R669" s="2">
        <v>255170</v>
      </c>
      <c r="S669" s="2">
        <v>281789</v>
      </c>
      <c r="T669" s="2">
        <v>767666</v>
      </c>
      <c r="U669" s="2">
        <v>889368</v>
      </c>
      <c r="V669" s="2">
        <v>1015753</v>
      </c>
      <c r="W669" s="2">
        <v>1151491</v>
      </c>
      <c r="X669" s="2">
        <v>1291922</v>
      </c>
      <c r="Y669" s="2">
        <v>1441711</v>
      </c>
      <c r="Z669" s="2">
        <v>1591501</v>
      </c>
      <c r="AA669" s="2">
        <v>1755347405</v>
      </c>
      <c r="AB669" s="2">
        <v>2046448259</v>
      </c>
      <c r="AC669" s="2">
        <v>2357748335</v>
      </c>
      <c r="AD669" s="2">
        <v>2702702649</v>
      </c>
      <c r="AE669" s="2">
        <v>3069528779</v>
      </c>
      <c r="AF669" s="2">
        <v>3469730367</v>
      </c>
      <c r="AG669" s="2">
        <v>3880668781</v>
      </c>
      <c r="AH669" s="1">
        <f>(Table1[[#This Row],[2050_BUILDINGS]]/Table1[[#This Row],[2020_BUILDINGS]])-1</f>
        <v>1.0652349551019151</v>
      </c>
      <c r="AI669" s="1">
        <f>(Table1[[#This Row],[2050_DWELLINGS]]/Table1[[#This Row],[2020_DWELLINGS]])-1</f>
        <v>1.0770790028452226</v>
      </c>
      <c r="AJ669" s="1">
        <f>(Table1[[#This Row],[2050_OCCUPANTS]]/Table1[[#This Row],[2020_OCCUPANTS]])-1</f>
        <v>1.0731685394429347</v>
      </c>
      <c r="AK669" s="1">
        <f>(Table1[[#This Row],[2050_TOTAL_REPL_COST_USD]]/Table1[[#This Row],[2020_TOTAL_REPL_COST_USD]])-1</f>
        <v>1.2107696573032505</v>
      </c>
      <c r="AL669"/>
      <c r="AM669"/>
    </row>
    <row r="670" spans="1:39" x14ac:dyDescent="0.2">
      <c r="A670" t="s">
        <v>12</v>
      </c>
      <c r="B670" t="s">
        <v>121</v>
      </c>
      <c r="C670" t="s">
        <v>133</v>
      </c>
      <c r="D670" t="s">
        <v>2112</v>
      </c>
      <c r="E670" t="s">
        <v>2113</v>
      </c>
      <c r="F670" s="2">
        <v>40651</v>
      </c>
      <c r="G670" s="2">
        <v>47080</v>
      </c>
      <c r="H670" s="2">
        <v>53732</v>
      </c>
      <c r="I670" s="2">
        <v>60886</v>
      </c>
      <c r="J670" s="2">
        <v>68279</v>
      </c>
      <c r="K670" s="2">
        <v>76137</v>
      </c>
      <c r="L670" s="2">
        <v>83962</v>
      </c>
      <c r="M670" s="2">
        <v>42443</v>
      </c>
      <c r="N670" s="2">
        <v>49178</v>
      </c>
      <c r="O670" s="2">
        <v>56167</v>
      </c>
      <c r="P670" s="2">
        <v>63714</v>
      </c>
      <c r="Q670" s="2">
        <v>71517</v>
      </c>
      <c r="R670" s="2">
        <v>79839</v>
      </c>
      <c r="S670" s="2">
        <v>88157</v>
      </c>
      <c r="T670" s="2">
        <v>240215</v>
      </c>
      <c r="U670" s="2">
        <v>278288</v>
      </c>
      <c r="V670" s="2">
        <v>317842</v>
      </c>
      <c r="W670" s="2">
        <v>360312</v>
      </c>
      <c r="X670" s="2">
        <v>404255</v>
      </c>
      <c r="Y670" s="2">
        <v>451124</v>
      </c>
      <c r="Z670" s="2">
        <v>497992</v>
      </c>
      <c r="AA670" s="2">
        <v>549263856</v>
      </c>
      <c r="AB670" s="2">
        <v>640351913</v>
      </c>
      <c r="AC670" s="2">
        <v>737760497</v>
      </c>
      <c r="AD670" s="2">
        <v>845699769</v>
      </c>
      <c r="AE670" s="2">
        <v>960482936</v>
      </c>
      <c r="AF670" s="2">
        <v>1085709586</v>
      </c>
      <c r="AG670" s="2">
        <v>1214295882</v>
      </c>
      <c r="AH670" s="1">
        <f>(Table1[[#This Row],[2050_BUILDINGS]]/Table1[[#This Row],[2020_BUILDINGS]])-1</f>
        <v>1.065435044648348</v>
      </c>
      <c r="AI670" s="1">
        <f>(Table1[[#This Row],[2050_DWELLINGS]]/Table1[[#This Row],[2020_DWELLINGS]])-1</f>
        <v>1.0770680677614681</v>
      </c>
      <c r="AJ670" s="1">
        <f>(Table1[[#This Row],[2050_OCCUPANTS]]/Table1[[#This Row],[2020_OCCUPANTS]])-1</f>
        <v>1.0731095060674813</v>
      </c>
      <c r="AK670" s="1">
        <f>(Table1[[#This Row],[2050_TOTAL_REPL_COST_USD]]/Table1[[#This Row],[2020_TOTAL_REPL_COST_USD]])-1</f>
        <v>1.2107696851620253</v>
      </c>
      <c r="AL670"/>
      <c r="AM670"/>
    </row>
    <row r="671" spans="1:39" x14ac:dyDescent="0.2">
      <c r="A671" t="s">
        <v>12</v>
      </c>
      <c r="B671" t="s">
        <v>121</v>
      </c>
      <c r="C671" t="s">
        <v>134</v>
      </c>
      <c r="D671" t="s">
        <v>2114</v>
      </c>
      <c r="E671" t="s">
        <v>2115</v>
      </c>
      <c r="F671" s="2">
        <v>138595</v>
      </c>
      <c r="G671" s="2">
        <v>160507</v>
      </c>
      <c r="H671" s="2">
        <v>183217</v>
      </c>
      <c r="I671" s="2">
        <v>207594</v>
      </c>
      <c r="J671" s="2">
        <v>232720</v>
      </c>
      <c r="K671" s="2">
        <v>259502</v>
      </c>
      <c r="L671" s="2">
        <v>286234</v>
      </c>
      <c r="M671" s="2">
        <v>144676</v>
      </c>
      <c r="N671" s="2">
        <v>167649</v>
      </c>
      <c r="O671" s="2">
        <v>191513</v>
      </c>
      <c r="P671" s="2">
        <v>217200</v>
      </c>
      <c r="Q671" s="2">
        <v>243757</v>
      </c>
      <c r="R671" s="2">
        <v>272122</v>
      </c>
      <c r="S671" s="2">
        <v>300504</v>
      </c>
      <c r="T671" s="2">
        <v>818661</v>
      </c>
      <c r="U671" s="2">
        <v>948444</v>
      </c>
      <c r="V671" s="2">
        <v>1083221</v>
      </c>
      <c r="W671" s="2">
        <v>1227991</v>
      </c>
      <c r="X671" s="2">
        <v>1377742</v>
      </c>
      <c r="Y671" s="2">
        <v>1537478</v>
      </c>
      <c r="Z671" s="2">
        <v>1697214</v>
      </c>
      <c r="AA671" s="2">
        <v>1871951514</v>
      </c>
      <c r="AB671" s="2">
        <v>2182389588</v>
      </c>
      <c r="AC671" s="2">
        <v>2514368705</v>
      </c>
      <c r="AD671" s="2">
        <v>2882237621</v>
      </c>
      <c r="AE671" s="2">
        <v>3273431255</v>
      </c>
      <c r="AF671" s="2">
        <v>3700217396</v>
      </c>
      <c r="AG671" s="2">
        <v>4138453612</v>
      </c>
      <c r="AH671" s="1">
        <f>(Table1[[#This Row],[2050_BUILDINGS]]/Table1[[#This Row],[2020_BUILDINGS]])-1</f>
        <v>1.0652548793246508</v>
      </c>
      <c r="AI671" s="1">
        <f>(Table1[[#This Row],[2050_DWELLINGS]]/Table1[[#This Row],[2020_DWELLINGS]])-1</f>
        <v>1.0770825845337169</v>
      </c>
      <c r="AJ671" s="1">
        <f>(Table1[[#This Row],[2050_OCCUPANTS]]/Table1[[#This Row],[2020_OCCUPANTS]])-1</f>
        <v>1.0731584868462036</v>
      </c>
      <c r="AK671" s="1">
        <f>(Table1[[#This Row],[2050_TOTAL_REPL_COST_USD]]/Table1[[#This Row],[2020_TOTAL_REPL_COST_USD]])-1</f>
        <v>1.2107696599240017</v>
      </c>
      <c r="AL671"/>
      <c r="AM671"/>
    </row>
    <row r="672" spans="1:39" x14ac:dyDescent="0.2">
      <c r="A672" t="s">
        <v>12</v>
      </c>
      <c r="B672" t="s">
        <v>121</v>
      </c>
      <c r="C672" t="s">
        <v>135</v>
      </c>
      <c r="D672" t="s">
        <v>2116</v>
      </c>
      <c r="E672" t="s">
        <v>2117</v>
      </c>
      <c r="F672" s="2">
        <v>142595</v>
      </c>
      <c r="G672" s="2">
        <v>165142</v>
      </c>
      <c r="H672" s="2">
        <v>188519</v>
      </c>
      <c r="I672" s="2">
        <v>213574</v>
      </c>
      <c r="J672" s="2">
        <v>239454</v>
      </c>
      <c r="K672" s="2">
        <v>267002</v>
      </c>
      <c r="L672" s="2">
        <v>294508</v>
      </c>
      <c r="M672" s="2">
        <v>148854</v>
      </c>
      <c r="N672" s="2">
        <v>172488</v>
      </c>
      <c r="O672" s="2">
        <v>197053</v>
      </c>
      <c r="P672" s="2">
        <v>223466</v>
      </c>
      <c r="Q672" s="2">
        <v>250802</v>
      </c>
      <c r="R672" s="2">
        <v>279982</v>
      </c>
      <c r="S672" s="2">
        <v>309203</v>
      </c>
      <c r="T672" s="2">
        <v>842318</v>
      </c>
      <c r="U672" s="2">
        <v>975844</v>
      </c>
      <c r="V672" s="2">
        <v>1114524</v>
      </c>
      <c r="W672" s="2">
        <v>1263470</v>
      </c>
      <c r="X672" s="2">
        <v>1417555</v>
      </c>
      <c r="Y672" s="2">
        <v>1581905</v>
      </c>
      <c r="Z672" s="2">
        <v>1746265</v>
      </c>
      <c r="AA672" s="2">
        <v>1926041552</v>
      </c>
      <c r="AB672" s="2">
        <v>2245449754</v>
      </c>
      <c r="AC672" s="2">
        <v>2587021400</v>
      </c>
      <c r="AD672" s="2">
        <v>2965519896</v>
      </c>
      <c r="AE672" s="2">
        <v>3368017063</v>
      </c>
      <c r="AF672" s="2">
        <v>3807135206</v>
      </c>
      <c r="AG672" s="2">
        <v>4258034256</v>
      </c>
      <c r="AH672" s="1">
        <f>(Table1[[#This Row],[2050_BUILDINGS]]/Table1[[#This Row],[2020_BUILDINGS]])-1</f>
        <v>1.0653459097443809</v>
      </c>
      <c r="AI672" s="1">
        <f>(Table1[[#This Row],[2050_DWELLINGS]]/Table1[[#This Row],[2020_DWELLINGS]])-1</f>
        <v>1.0772233194942697</v>
      </c>
      <c r="AJ672" s="1">
        <f>(Table1[[#This Row],[2050_OCCUPANTS]]/Table1[[#This Row],[2020_OCCUPANTS]])-1</f>
        <v>1.0731659539508831</v>
      </c>
      <c r="AK672" s="1">
        <f>(Table1[[#This Row],[2050_TOTAL_REPL_COST_USD]]/Table1[[#This Row],[2020_TOTAL_REPL_COST_USD]])-1</f>
        <v>1.2107696750251629</v>
      </c>
      <c r="AL672"/>
      <c r="AM672"/>
    </row>
    <row r="673" spans="1:39" x14ac:dyDescent="0.2">
      <c r="A673" t="s">
        <v>12</v>
      </c>
      <c r="B673" t="s">
        <v>121</v>
      </c>
      <c r="C673" t="s">
        <v>136</v>
      </c>
      <c r="D673" t="s">
        <v>2118</v>
      </c>
      <c r="E673" t="s">
        <v>2119</v>
      </c>
      <c r="F673" s="2">
        <v>230273</v>
      </c>
      <c r="G673" s="2">
        <v>266638</v>
      </c>
      <c r="H673" s="2">
        <v>304324</v>
      </c>
      <c r="I673" s="2">
        <v>344682</v>
      </c>
      <c r="J673" s="2">
        <v>386332</v>
      </c>
      <c r="K673" s="2">
        <v>430665</v>
      </c>
      <c r="L673" s="2">
        <v>474882</v>
      </c>
      <c r="M673" s="2">
        <v>240877</v>
      </c>
      <c r="N673" s="2">
        <v>279117</v>
      </c>
      <c r="O673" s="2">
        <v>318864</v>
      </c>
      <c r="P673" s="2">
        <v>361575</v>
      </c>
      <c r="Q673" s="2">
        <v>405819</v>
      </c>
      <c r="R673" s="2">
        <v>453010</v>
      </c>
      <c r="S673" s="2">
        <v>500266</v>
      </c>
      <c r="T673" s="2">
        <v>1362873</v>
      </c>
      <c r="U673" s="2">
        <v>1578939</v>
      </c>
      <c r="V673" s="2">
        <v>1803317</v>
      </c>
      <c r="W673" s="2">
        <v>2044306</v>
      </c>
      <c r="X673" s="2">
        <v>2293623</v>
      </c>
      <c r="Y673" s="2">
        <v>2559541</v>
      </c>
      <c r="Z673" s="2">
        <v>2825466</v>
      </c>
      <c r="AA673" s="2">
        <v>3151180726</v>
      </c>
      <c r="AB673" s="2">
        <v>3676082494</v>
      </c>
      <c r="AC673" s="2">
        <v>4238965442</v>
      </c>
      <c r="AD673" s="2">
        <v>4864482128</v>
      </c>
      <c r="AE673" s="2">
        <v>5531285517</v>
      </c>
      <c r="AF673" s="2">
        <v>6260171716</v>
      </c>
      <c r="AG673" s="2">
        <v>7010277059</v>
      </c>
      <c r="AH673" s="1">
        <f>(Table1[[#This Row],[2050_BUILDINGS]]/Table1[[#This Row],[2020_BUILDINGS]])-1</f>
        <v>1.0622565389776484</v>
      </c>
      <c r="AI673" s="1">
        <f>(Table1[[#This Row],[2050_DWELLINGS]]/Table1[[#This Row],[2020_DWELLINGS]])-1</f>
        <v>1.0768525014841601</v>
      </c>
      <c r="AJ673" s="1">
        <f>(Table1[[#This Row],[2050_OCCUPANTS]]/Table1[[#This Row],[2020_OCCUPANTS]])-1</f>
        <v>1.073168959983799</v>
      </c>
      <c r="AK673" s="1">
        <f>(Table1[[#This Row],[2050_TOTAL_REPL_COST_USD]]/Table1[[#This Row],[2020_TOTAL_REPL_COST_USD]])-1</f>
        <v>1.2246509066138533</v>
      </c>
      <c r="AL673"/>
      <c r="AM673"/>
    </row>
    <row r="674" spans="1:39" x14ac:dyDescent="0.2">
      <c r="A674" t="s">
        <v>12</v>
      </c>
      <c r="B674" t="s">
        <v>121</v>
      </c>
      <c r="C674" t="s">
        <v>137</v>
      </c>
      <c r="D674" t="s">
        <v>2120</v>
      </c>
      <c r="E674" t="s">
        <v>2121</v>
      </c>
      <c r="F674" s="2">
        <v>37648</v>
      </c>
      <c r="G674" s="2">
        <v>43602</v>
      </c>
      <c r="H674" s="2">
        <v>49778</v>
      </c>
      <c r="I674" s="2">
        <v>56394</v>
      </c>
      <c r="J674" s="2">
        <v>63236</v>
      </c>
      <c r="K674" s="2">
        <v>70518</v>
      </c>
      <c r="L674" s="2">
        <v>77775</v>
      </c>
      <c r="M674" s="2">
        <v>39310</v>
      </c>
      <c r="N674" s="2">
        <v>45547</v>
      </c>
      <c r="O674" s="2">
        <v>52029</v>
      </c>
      <c r="P674" s="2">
        <v>59000</v>
      </c>
      <c r="Q674" s="2">
        <v>66238</v>
      </c>
      <c r="R674" s="2">
        <v>73942</v>
      </c>
      <c r="S674" s="2">
        <v>81659</v>
      </c>
      <c r="T674" s="2">
        <v>222480</v>
      </c>
      <c r="U674" s="2">
        <v>257746</v>
      </c>
      <c r="V674" s="2">
        <v>294380</v>
      </c>
      <c r="W674" s="2">
        <v>333714</v>
      </c>
      <c r="X674" s="2">
        <v>374414</v>
      </c>
      <c r="Y674" s="2">
        <v>417822</v>
      </c>
      <c r="Z674" s="2">
        <v>461234</v>
      </c>
      <c r="AA674" s="2">
        <v>508721017</v>
      </c>
      <c r="AB674" s="2">
        <v>593085576</v>
      </c>
      <c r="AC674" s="2">
        <v>683304124</v>
      </c>
      <c r="AD674" s="2">
        <v>783276076</v>
      </c>
      <c r="AE674" s="2">
        <v>889586757</v>
      </c>
      <c r="AF674" s="2">
        <v>1005570031</v>
      </c>
      <c r="AG674" s="2">
        <v>1124664989</v>
      </c>
      <c r="AH674" s="1">
        <f>(Table1[[#This Row],[2050_BUILDINGS]]/Table1[[#This Row],[2020_BUILDINGS]])-1</f>
        <v>1.0658467913302165</v>
      </c>
      <c r="AI674" s="1">
        <f>(Table1[[#This Row],[2050_DWELLINGS]]/Table1[[#This Row],[2020_DWELLINGS]])-1</f>
        <v>1.0773085728822185</v>
      </c>
      <c r="AJ674" s="1">
        <f>(Table1[[#This Row],[2050_OCCUPANTS]]/Table1[[#This Row],[2020_OCCUPANTS]])-1</f>
        <v>1.0731481481481482</v>
      </c>
      <c r="AK674" s="1">
        <f>(Table1[[#This Row],[2050_TOTAL_REPL_COST_USD]]/Table1[[#This Row],[2020_TOTAL_REPL_COST_USD]])-1</f>
        <v>1.2107696584511269</v>
      </c>
      <c r="AL674"/>
      <c r="AM674"/>
    </row>
    <row r="675" spans="1:39" x14ac:dyDescent="0.2">
      <c r="A675" t="s">
        <v>12</v>
      </c>
      <c r="B675" t="s">
        <v>121</v>
      </c>
      <c r="C675" t="s">
        <v>138</v>
      </c>
      <c r="D675" t="s">
        <v>2122</v>
      </c>
      <c r="E675" t="s">
        <v>2123</v>
      </c>
      <c r="F675" s="2">
        <v>22279</v>
      </c>
      <c r="G675" s="2">
        <v>25810</v>
      </c>
      <c r="H675" s="2">
        <v>29467</v>
      </c>
      <c r="I675" s="2">
        <v>33388</v>
      </c>
      <c r="J675" s="2">
        <v>37432</v>
      </c>
      <c r="K675" s="2">
        <v>41729</v>
      </c>
      <c r="L675" s="2">
        <v>46034</v>
      </c>
      <c r="M675" s="2">
        <v>23258</v>
      </c>
      <c r="N675" s="2">
        <v>26962</v>
      </c>
      <c r="O675" s="2">
        <v>30806</v>
      </c>
      <c r="P675" s="2">
        <v>34936</v>
      </c>
      <c r="Q675" s="2">
        <v>39206</v>
      </c>
      <c r="R675" s="2">
        <v>43762</v>
      </c>
      <c r="S675" s="2">
        <v>48339</v>
      </c>
      <c r="T675" s="2">
        <v>131722</v>
      </c>
      <c r="U675" s="2">
        <v>152596</v>
      </c>
      <c r="V675" s="2">
        <v>174290</v>
      </c>
      <c r="W675" s="2">
        <v>197580</v>
      </c>
      <c r="X675" s="2">
        <v>221680</v>
      </c>
      <c r="Y675" s="2">
        <v>247380</v>
      </c>
      <c r="Z675" s="2">
        <v>273075</v>
      </c>
      <c r="AA675" s="2">
        <v>301191213</v>
      </c>
      <c r="AB675" s="2">
        <v>351139746</v>
      </c>
      <c r="AC675" s="2">
        <v>404554155</v>
      </c>
      <c r="AD675" s="2">
        <v>463743122</v>
      </c>
      <c r="AE675" s="2">
        <v>526684980</v>
      </c>
      <c r="AF675" s="2">
        <v>595353540</v>
      </c>
      <c r="AG675" s="2">
        <v>665864385</v>
      </c>
      <c r="AH675" s="1">
        <f>(Table1[[#This Row],[2050_BUILDINGS]]/Table1[[#This Row],[2020_BUILDINGS]])-1</f>
        <v>1.0662507293864176</v>
      </c>
      <c r="AI675" s="1">
        <f>(Table1[[#This Row],[2050_DWELLINGS]]/Table1[[#This Row],[2020_DWELLINGS]])-1</f>
        <v>1.0783816321265802</v>
      </c>
      <c r="AJ675" s="1">
        <f>(Table1[[#This Row],[2050_OCCUPANTS]]/Table1[[#This Row],[2020_OCCUPANTS]])-1</f>
        <v>1.0731161081672007</v>
      </c>
      <c r="AK675" s="1">
        <f>(Table1[[#This Row],[2050_TOTAL_REPL_COST_USD]]/Table1[[#This Row],[2020_TOTAL_REPL_COST_USD]])-1</f>
        <v>1.2107696249425444</v>
      </c>
      <c r="AL675"/>
      <c r="AM675"/>
    </row>
    <row r="676" spans="1:39" x14ac:dyDescent="0.2">
      <c r="A676" t="s">
        <v>12</v>
      </c>
      <c r="B676" t="s">
        <v>121</v>
      </c>
      <c r="C676" t="s">
        <v>139</v>
      </c>
      <c r="D676" t="s">
        <v>2124</v>
      </c>
      <c r="E676" t="s">
        <v>2125</v>
      </c>
      <c r="F676" s="2">
        <v>181855</v>
      </c>
      <c r="G676" s="2">
        <v>210623</v>
      </c>
      <c r="H676" s="2">
        <v>240432</v>
      </c>
      <c r="I676" s="2">
        <v>272393</v>
      </c>
      <c r="J676" s="2">
        <v>305370</v>
      </c>
      <c r="K676" s="2">
        <v>340511</v>
      </c>
      <c r="L676" s="2">
        <v>375587</v>
      </c>
      <c r="M676" s="2">
        <v>189851</v>
      </c>
      <c r="N676" s="2">
        <v>219998</v>
      </c>
      <c r="O676" s="2">
        <v>251325</v>
      </c>
      <c r="P676" s="2">
        <v>285006</v>
      </c>
      <c r="Q676" s="2">
        <v>319851</v>
      </c>
      <c r="R676" s="2">
        <v>357077</v>
      </c>
      <c r="S676" s="2">
        <v>394321</v>
      </c>
      <c r="T676" s="2">
        <v>1074233</v>
      </c>
      <c r="U676" s="2">
        <v>1244536</v>
      </c>
      <c r="V676" s="2">
        <v>1421395</v>
      </c>
      <c r="W676" s="2">
        <v>1611348</v>
      </c>
      <c r="X676" s="2">
        <v>1807849</v>
      </c>
      <c r="Y676" s="2">
        <v>2017457</v>
      </c>
      <c r="Z676" s="2">
        <v>2227070</v>
      </c>
      <c r="AA676" s="2">
        <v>2456352028</v>
      </c>
      <c r="AB676" s="2">
        <v>2863705116</v>
      </c>
      <c r="AC676" s="2">
        <v>3299324074</v>
      </c>
      <c r="AD676" s="2">
        <v>3782037204</v>
      </c>
      <c r="AE676" s="2">
        <v>4295356706</v>
      </c>
      <c r="AF676" s="2">
        <v>4855380335</v>
      </c>
      <c r="AG676" s="2">
        <v>5430428548</v>
      </c>
      <c r="AH676" s="1">
        <f>(Table1[[#This Row],[2050_BUILDINGS]]/Table1[[#This Row],[2020_BUILDINGS]])-1</f>
        <v>1.0653102746693794</v>
      </c>
      <c r="AI676" s="1">
        <f>(Table1[[#This Row],[2050_DWELLINGS]]/Table1[[#This Row],[2020_DWELLINGS]])-1</f>
        <v>1.0770024914274878</v>
      </c>
      <c r="AJ676" s="1">
        <f>(Table1[[#This Row],[2050_OCCUPANTS]]/Table1[[#This Row],[2020_OCCUPANTS]])-1</f>
        <v>1.0731722075192254</v>
      </c>
      <c r="AK676" s="1">
        <f>(Table1[[#This Row],[2050_TOTAL_REPL_COST_USD]]/Table1[[#This Row],[2020_TOTAL_REPL_COST_USD]])-1</f>
        <v>1.21076966415988</v>
      </c>
      <c r="AL676"/>
      <c r="AM676"/>
    </row>
    <row r="677" spans="1:39" x14ac:dyDescent="0.2">
      <c r="A677" t="s">
        <v>12</v>
      </c>
      <c r="B677" t="s">
        <v>121</v>
      </c>
      <c r="C677" t="s">
        <v>140</v>
      </c>
      <c r="D677" t="s">
        <v>2126</v>
      </c>
      <c r="E677" t="s">
        <v>2127</v>
      </c>
      <c r="F677" s="2">
        <v>69993</v>
      </c>
      <c r="G677" s="2">
        <v>81072</v>
      </c>
      <c r="H677" s="2">
        <v>92544</v>
      </c>
      <c r="I677" s="2">
        <v>104841</v>
      </c>
      <c r="J677" s="2">
        <v>117546</v>
      </c>
      <c r="K677" s="2">
        <v>131075</v>
      </c>
      <c r="L677" s="2">
        <v>144585</v>
      </c>
      <c r="M677" s="2">
        <v>73066</v>
      </c>
      <c r="N677" s="2">
        <v>84683</v>
      </c>
      <c r="O677" s="2">
        <v>96736</v>
      </c>
      <c r="P677" s="2">
        <v>109700</v>
      </c>
      <c r="Q677" s="2">
        <v>123120</v>
      </c>
      <c r="R677" s="2">
        <v>137451</v>
      </c>
      <c r="S677" s="2">
        <v>151794</v>
      </c>
      <c r="T677" s="2">
        <v>413511</v>
      </c>
      <c r="U677" s="2">
        <v>479069</v>
      </c>
      <c r="V677" s="2">
        <v>547147</v>
      </c>
      <c r="W677" s="2">
        <v>620266</v>
      </c>
      <c r="X677" s="2">
        <v>695903</v>
      </c>
      <c r="Y677" s="2">
        <v>776592</v>
      </c>
      <c r="Z677" s="2">
        <v>857276</v>
      </c>
      <c r="AA677" s="2">
        <v>945534442</v>
      </c>
      <c r="AB677" s="2">
        <v>1102338648</v>
      </c>
      <c r="AC677" s="2">
        <v>1270023374</v>
      </c>
      <c r="AD677" s="2">
        <v>1455836272</v>
      </c>
      <c r="AE677" s="2">
        <v>1653430624</v>
      </c>
      <c r="AF677" s="2">
        <v>1869002981</v>
      </c>
      <c r="AG677" s="2">
        <v>2090358832</v>
      </c>
      <c r="AH677" s="1">
        <f>(Table1[[#This Row],[2050_BUILDINGS]]/Table1[[#This Row],[2020_BUILDINGS]])-1</f>
        <v>1.0657065706570656</v>
      </c>
      <c r="AI677" s="1">
        <f>(Table1[[#This Row],[2050_DWELLINGS]]/Table1[[#This Row],[2020_DWELLINGS]])-1</f>
        <v>1.077491582952399</v>
      </c>
      <c r="AJ677" s="1">
        <f>(Table1[[#This Row],[2050_OCCUPANTS]]/Table1[[#This Row],[2020_OCCUPANTS]])-1</f>
        <v>1.0731637126944626</v>
      </c>
      <c r="AK677" s="1">
        <f>(Table1[[#This Row],[2050_TOTAL_REPL_COST_USD]]/Table1[[#This Row],[2020_TOTAL_REPL_COST_USD]])-1</f>
        <v>1.2107696337094405</v>
      </c>
      <c r="AL677"/>
      <c r="AM677"/>
    </row>
    <row r="678" spans="1:39" x14ac:dyDescent="0.2">
      <c r="A678" t="s">
        <v>12</v>
      </c>
      <c r="B678" t="s">
        <v>121</v>
      </c>
      <c r="C678" t="s">
        <v>141</v>
      </c>
      <c r="D678" t="s">
        <v>2128</v>
      </c>
      <c r="E678" t="s">
        <v>2129</v>
      </c>
      <c r="F678" s="2">
        <v>105357</v>
      </c>
      <c r="G678" s="2">
        <v>122018</v>
      </c>
      <c r="H678" s="2">
        <v>139278</v>
      </c>
      <c r="I678" s="2">
        <v>157789</v>
      </c>
      <c r="J678" s="2">
        <v>176902</v>
      </c>
      <c r="K678" s="2">
        <v>197278</v>
      </c>
      <c r="L678" s="2">
        <v>217586</v>
      </c>
      <c r="M678" s="2">
        <v>109987</v>
      </c>
      <c r="N678" s="2">
        <v>127443</v>
      </c>
      <c r="O678" s="2">
        <v>145589</v>
      </c>
      <c r="P678" s="2">
        <v>165091</v>
      </c>
      <c r="Q678" s="2">
        <v>185294</v>
      </c>
      <c r="R678" s="2">
        <v>206863</v>
      </c>
      <c r="S678" s="2">
        <v>228444</v>
      </c>
      <c r="T678" s="2">
        <v>622331</v>
      </c>
      <c r="U678" s="2">
        <v>720995</v>
      </c>
      <c r="V678" s="2">
        <v>823445</v>
      </c>
      <c r="W678" s="2">
        <v>933490</v>
      </c>
      <c r="X678" s="2">
        <v>1047332</v>
      </c>
      <c r="Y678" s="2">
        <v>1168764</v>
      </c>
      <c r="Z678" s="2">
        <v>1290197</v>
      </c>
      <c r="AA678" s="2">
        <v>1423022221</v>
      </c>
      <c r="AB678" s="2">
        <v>1659011379</v>
      </c>
      <c r="AC678" s="2">
        <v>1911375640</v>
      </c>
      <c r="AD678" s="2">
        <v>2191022631</v>
      </c>
      <c r="AE678" s="2">
        <v>2488400660</v>
      </c>
      <c r="AF678" s="2">
        <v>2812835434</v>
      </c>
      <c r="AG678" s="2">
        <v>3145974333</v>
      </c>
      <c r="AH678" s="1">
        <f>(Table1[[#This Row],[2050_BUILDINGS]]/Table1[[#This Row],[2020_BUILDINGS]])-1</f>
        <v>1.0652258511536963</v>
      </c>
      <c r="AI678" s="1">
        <f>(Table1[[#This Row],[2050_DWELLINGS]]/Table1[[#This Row],[2020_DWELLINGS]])-1</f>
        <v>1.0770091010755816</v>
      </c>
      <c r="AJ678" s="1">
        <f>(Table1[[#This Row],[2050_OCCUPANTS]]/Table1[[#This Row],[2020_OCCUPANTS]])-1</f>
        <v>1.0731684585855437</v>
      </c>
      <c r="AK678" s="1">
        <f>(Table1[[#This Row],[2050_TOTAL_REPL_COST_USD]]/Table1[[#This Row],[2020_TOTAL_REPL_COST_USD]])-1</f>
        <v>1.210769646864144</v>
      </c>
      <c r="AL678"/>
      <c r="AM678"/>
    </row>
    <row r="679" spans="1:39" x14ac:dyDescent="0.2">
      <c r="A679" t="s">
        <v>12</v>
      </c>
      <c r="B679" t="s">
        <v>121</v>
      </c>
      <c r="C679" t="s">
        <v>142</v>
      </c>
      <c r="D679" t="s">
        <v>2130</v>
      </c>
      <c r="E679" t="s">
        <v>2131</v>
      </c>
      <c r="F679" s="2">
        <v>198049</v>
      </c>
      <c r="G679" s="2">
        <v>229354</v>
      </c>
      <c r="H679" s="2">
        <v>261818</v>
      </c>
      <c r="I679" s="2">
        <v>296595</v>
      </c>
      <c r="J679" s="2">
        <v>332521</v>
      </c>
      <c r="K679" s="2">
        <v>370787</v>
      </c>
      <c r="L679" s="2">
        <v>408984</v>
      </c>
      <c r="M679" s="2">
        <v>206746</v>
      </c>
      <c r="N679" s="2">
        <v>239550</v>
      </c>
      <c r="O679" s="2">
        <v>273669</v>
      </c>
      <c r="P679" s="2">
        <v>310337</v>
      </c>
      <c r="Q679" s="2">
        <v>348298</v>
      </c>
      <c r="R679" s="2">
        <v>388816</v>
      </c>
      <c r="S679" s="2">
        <v>429375</v>
      </c>
      <c r="T679" s="2">
        <v>1169738</v>
      </c>
      <c r="U679" s="2">
        <v>1355178</v>
      </c>
      <c r="V679" s="2">
        <v>1547765</v>
      </c>
      <c r="W679" s="2">
        <v>1754604</v>
      </c>
      <c r="X679" s="2">
        <v>1968584</v>
      </c>
      <c r="Y679" s="2">
        <v>2196823</v>
      </c>
      <c r="Z679" s="2">
        <v>2425062</v>
      </c>
      <c r="AA679" s="2">
        <v>2674731310</v>
      </c>
      <c r="AB679" s="2">
        <v>3118299663</v>
      </c>
      <c r="AC679" s="2">
        <v>3592646834</v>
      </c>
      <c r="AD679" s="2">
        <v>4118275026</v>
      </c>
      <c r="AE679" s="2">
        <v>4677230669</v>
      </c>
      <c r="AF679" s="2">
        <v>5287042544</v>
      </c>
      <c r="AG679" s="2">
        <v>5913214822</v>
      </c>
      <c r="AH679" s="1">
        <f>(Table1[[#This Row],[2050_BUILDINGS]]/Table1[[#This Row],[2020_BUILDINGS]])-1</f>
        <v>1.0650647062090695</v>
      </c>
      <c r="AI679" s="1">
        <f>(Table1[[#This Row],[2050_DWELLINGS]]/Table1[[#This Row],[2020_DWELLINGS]])-1</f>
        <v>1.0768237354047963</v>
      </c>
      <c r="AJ679" s="1">
        <f>(Table1[[#This Row],[2050_OCCUPANTS]]/Table1[[#This Row],[2020_OCCUPANTS]])-1</f>
        <v>1.0731668117133921</v>
      </c>
      <c r="AK679" s="1">
        <f>(Table1[[#This Row],[2050_TOTAL_REPL_COST_USD]]/Table1[[#This Row],[2020_TOTAL_REPL_COST_USD]])-1</f>
        <v>1.2107696574576683</v>
      </c>
      <c r="AL679"/>
      <c r="AM679"/>
    </row>
    <row r="680" spans="1:39" x14ac:dyDescent="0.2">
      <c r="A680" t="s">
        <v>12</v>
      </c>
      <c r="B680" t="s">
        <v>121</v>
      </c>
      <c r="C680" t="s">
        <v>143</v>
      </c>
      <c r="D680" t="s">
        <v>2132</v>
      </c>
      <c r="E680" t="s">
        <v>2133</v>
      </c>
      <c r="F680" s="2">
        <v>132907</v>
      </c>
      <c r="G680" s="2">
        <v>153917</v>
      </c>
      <c r="H680" s="2">
        <v>175705</v>
      </c>
      <c r="I680" s="2">
        <v>199060</v>
      </c>
      <c r="J680" s="2">
        <v>223167</v>
      </c>
      <c r="K680" s="2">
        <v>248853</v>
      </c>
      <c r="L680" s="2">
        <v>274477</v>
      </c>
      <c r="M680" s="2">
        <v>138744</v>
      </c>
      <c r="N680" s="2">
        <v>160770</v>
      </c>
      <c r="O680" s="2">
        <v>183671</v>
      </c>
      <c r="P680" s="2">
        <v>208275</v>
      </c>
      <c r="Q680" s="2">
        <v>233757</v>
      </c>
      <c r="R680" s="2">
        <v>260953</v>
      </c>
      <c r="S680" s="2">
        <v>288164</v>
      </c>
      <c r="T680" s="2">
        <v>785053</v>
      </c>
      <c r="U680" s="2">
        <v>909513</v>
      </c>
      <c r="V680" s="2">
        <v>1038759</v>
      </c>
      <c r="W680" s="2">
        <v>1177586</v>
      </c>
      <c r="X680" s="2">
        <v>1321188</v>
      </c>
      <c r="Y680" s="2">
        <v>1474371</v>
      </c>
      <c r="Z680" s="2">
        <v>1627546</v>
      </c>
      <c r="AA680" s="2">
        <v>1795112841</v>
      </c>
      <c r="AB680" s="2">
        <v>2092808259</v>
      </c>
      <c r="AC680" s="2">
        <v>2411160495</v>
      </c>
      <c r="AD680" s="2">
        <v>2763929363</v>
      </c>
      <c r="AE680" s="2">
        <v>3139065525</v>
      </c>
      <c r="AF680" s="2">
        <v>3548333230</v>
      </c>
      <c r="AG680" s="2">
        <v>3968581007</v>
      </c>
      <c r="AH680" s="1">
        <f>(Table1[[#This Row],[2050_BUILDINGS]]/Table1[[#This Row],[2020_BUILDINGS]])-1</f>
        <v>1.0651809159788423</v>
      </c>
      <c r="AI680" s="1">
        <f>(Table1[[#This Row],[2050_DWELLINGS]]/Table1[[#This Row],[2020_DWELLINGS]])-1</f>
        <v>1.0769474716023755</v>
      </c>
      <c r="AJ680" s="1">
        <f>(Table1[[#This Row],[2050_OCCUPANTS]]/Table1[[#This Row],[2020_OCCUPANTS]])-1</f>
        <v>1.0731670345823785</v>
      </c>
      <c r="AK680" s="1">
        <f>(Table1[[#This Row],[2050_TOTAL_REPL_COST_USD]]/Table1[[#This Row],[2020_TOTAL_REPL_COST_USD]])-1</f>
        <v>1.2107696610254486</v>
      </c>
      <c r="AL680"/>
      <c r="AM680"/>
    </row>
    <row r="681" spans="1:39" x14ac:dyDescent="0.2">
      <c r="A681" t="s">
        <v>12</v>
      </c>
      <c r="B681" t="s">
        <v>121</v>
      </c>
      <c r="C681" t="s">
        <v>144</v>
      </c>
      <c r="D681" t="s">
        <v>2134</v>
      </c>
      <c r="E681" t="s">
        <v>2135</v>
      </c>
      <c r="F681" s="2">
        <v>117507</v>
      </c>
      <c r="G681" s="2">
        <v>136070</v>
      </c>
      <c r="H681" s="2">
        <v>155320</v>
      </c>
      <c r="I681" s="2">
        <v>175968</v>
      </c>
      <c r="J681" s="2">
        <v>197291</v>
      </c>
      <c r="K681" s="2">
        <v>220003</v>
      </c>
      <c r="L681" s="2">
        <v>242662</v>
      </c>
      <c r="M681" s="2">
        <v>122654</v>
      </c>
      <c r="N681" s="2">
        <v>142121</v>
      </c>
      <c r="O681" s="2">
        <v>162357</v>
      </c>
      <c r="P681" s="2">
        <v>184113</v>
      </c>
      <c r="Q681" s="2">
        <v>206649</v>
      </c>
      <c r="R681" s="2">
        <v>230698</v>
      </c>
      <c r="S681" s="2">
        <v>254765</v>
      </c>
      <c r="T681" s="2">
        <v>694033</v>
      </c>
      <c r="U681" s="2">
        <v>804063</v>
      </c>
      <c r="V681" s="2">
        <v>918327</v>
      </c>
      <c r="W681" s="2">
        <v>1041053</v>
      </c>
      <c r="X681" s="2">
        <v>1168006</v>
      </c>
      <c r="Y681" s="2">
        <v>1303428</v>
      </c>
      <c r="Z681" s="2">
        <v>1438856</v>
      </c>
      <c r="AA681" s="2">
        <v>1586984876</v>
      </c>
      <c r="AB681" s="2">
        <v>1850165060</v>
      </c>
      <c r="AC681" s="2">
        <v>2131607084</v>
      </c>
      <c r="AD681" s="2">
        <v>2443475428</v>
      </c>
      <c r="AE681" s="2">
        <v>2775117756</v>
      </c>
      <c r="AF681" s="2">
        <v>3136934372</v>
      </c>
      <c r="AG681" s="2">
        <v>3508458012</v>
      </c>
      <c r="AH681" s="1">
        <f>(Table1[[#This Row],[2050_BUILDINGS]]/Table1[[#This Row],[2020_BUILDINGS]])-1</f>
        <v>1.0650854842690221</v>
      </c>
      <c r="AI681" s="1">
        <f>(Table1[[#This Row],[2050_DWELLINGS]]/Table1[[#This Row],[2020_DWELLINGS]])-1</f>
        <v>1.0771030704257503</v>
      </c>
      <c r="AJ681" s="1">
        <f>(Table1[[#This Row],[2050_OCCUPANTS]]/Table1[[#This Row],[2020_OCCUPANTS]])-1</f>
        <v>1.0731809582541465</v>
      </c>
      <c r="AK681" s="1">
        <f>(Table1[[#This Row],[2050_TOTAL_REPL_COST_USD]]/Table1[[#This Row],[2020_TOTAL_REPL_COST_USD]])-1</f>
        <v>1.2107696582736684</v>
      </c>
      <c r="AL681"/>
      <c r="AM681"/>
    </row>
    <row r="682" spans="1:39" x14ac:dyDescent="0.2">
      <c r="A682" t="s">
        <v>638</v>
      </c>
      <c r="B682" t="s">
        <v>836</v>
      </c>
      <c r="C682" t="s">
        <v>837</v>
      </c>
      <c r="D682" t="s">
        <v>2136</v>
      </c>
      <c r="E682" t="s">
        <v>2137</v>
      </c>
      <c r="F682" s="2">
        <v>257113</v>
      </c>
      <c r="G682" s="2">
        <v>287921</v>
      </c>
      <c r="H682" s="2">
        <v>320219</v>
      </c>
      <c r="I682" s="2">
        <v>355592</v>
      </c>
      <c r="J682" s="2">
        <v>390589</v>
      </c>
      <c r="K682" s="2">
        <v>428409</v>
      </c>
      <c r="L682" s="2">
        <v>465814</v>
      </c>
      <c r="M682" s="2">
        <v>270849</v>
      </c>
      <c r="N682" s="2">
        <v>303488</v>
      </c>
      <c r="O682" s="2">
        <v>337769</v>
      </c>
      <c r="P682" s="2">
        <v>375343</v>
      </c>
      <c r="Q682" s="2">
        <v>412585</v>
      </c>
      <c r="R682" s="2">
        <v>452847</v>
      </c>
      <c r="S682" s="2">
        <v>492740</v>
      </c>
      <c r="T682" s="2">
        <v>1141674</v>
      </c>
      <c r="U682" s="2">
        <v>1283692</v>
      </c>
      <c r="V682" s="2">
        <v>1433991</v>
      </c>
      <c r="W682" s="2">
        <v>1599447</v>
      </c>
      <c r="X682" s="2">
        <v>1764915</v>
      </c>
      <c r="Y682" s="2">
        <v>1944164</v>
      </c>
      <c r="Z682" s="2">
        <v>2123408</v>
      </c>
      <c r="AA682" s="2">
        <v>3036753236</v>
      </c>
      <c r="AB682" s="2">
        <v>3421893562</v>
      </c>
      <c r="AC682" s="2">
        <v>3831356278</v>
      </c>
      <c r="AD682" s="2">
        <v>4283287901</v>
      </c>
      <c r="AE682" s="2">
        <v>4737620237</v>
      </c>
      <c r="AF682" s="2">
        <v>5230360922</v>
      </c>
      <c r="AG682" s="2">
        <v>5725672220</v>
      </c>
      <c r="AH682" s="1">
        <f>(Table1[[#This Row],[2050_BUILDINGS]]/Table1[[#This Row],[2020_BUILDINGS]])-1</f>
        <v>0.81170924846273818</v>
      </c>
      <c r="AI682" s="1">
        <f>(Table1[[#This Row],[2050_DWELLINGS]]/Table1[[#This Row],[2020_DWELLINGS]])-1</f>
        <v>0.81924245612869173</v>
      </c>
      <c r="AJ682" s="1">
        <f>(Table1[[#This Row],[2050_OCCUPANTS]]/Table1[[#This Row],[2020_OCCUPANTS]])-1</f>
        <v>0.85990746920749705</v>
      </c>
      <c r="AK682" s="1">
        <f>(Table1[[#This Row],[2050_TOTAL_REPL_COST_USD]]/Table1[[#This Row],[2020_TOTAL_REPL_COST_USD]])-1</f>
        <v>0.88545850618466249</v>
      </c>
      <c r="AL682"/>
      <c r="AM682"/>
    </row>
    <row r="683" spans="1:39" x14ac:dyDescent="0.2">
      <c r="A683" t="s">
        <v>638</v>
      </c>
      <c r="B683" t="s">
        <v>836</v>
      </c>
      <c r="C683" t="s">
        <v>838</v>
      </c>
      <c r="D683" t="s">
        <v>2138</v>
      </c>
      <c r="E683" t="s">
        <v>2139</v>
      </c>
      <c r="F683" s="2">
        <v>202086</v>
      </c>
      <c r="G683" s="2">
        <v>226296</v>
      </c>
      <c r="H683" s="2">
        <v>251672</v>
      </c>
      <c r="I683" s="2">
        <v>279478</v>
      </c>
      <c r="J683" s="2">
        <v>306981</v>
      </c>
      <c r="K683" s="2">
        <v>336702</v>
      </c>
      <c r="L683" s="2">
        <v>366112</v>
      </c>
      <c r="M683" s="2">
        <v>212883</v>
      </c>
      <c r="N683" s="2">
        <v>238527</v>
      </c>
      <c r="O683" s="2">
        <v>265474</v>
      </c>
      <c r="P683" s="2">
        <v>295004</v>
      </c>
      <c r="Q683" s="2">
        <v>324274</v>
      </c>
      <c r="R683" s="2">
        <v>355923</v>
      </c>
      <c r="S683" s="2">
        <v>387272</v>
      </c>
      <c r="T683" s="2">
        <v>897303</v>
      </c>
      <c r="U683" s="2">
        <v>1008923</v>
      </c>
      <c r="V683" s="2">
        <v>1127051</v>
      </c>
      <c r="W683" s="2">
        <v>1257086</v>
      </c>
      <c r="X683" s="2">
        <v>1387134</v>
      </c>
      <c r="Y683" s="2">
        <v>1528014</v>
      </c>
      <c r="Z683" s="2">
        <v>1668900</v>
      </c>
      <c r="AA683" s="2">
        <v>2386742874</v>
      </c>
      <c r="AB683" s="2">
        <v>2689444760</v>
      </c>
      <c r="AC683" s="2">
        <v>3011262883</v>
      </c>
      <c r="AD683" s="2">
        <v>3366459529</v>
      </c>
      <c r="AE683" s="2">
        <v>3723543018</v>
      </c>
      <c r="AF683" s="2">
        <v>4110813651</v>
      </c>
      <c r="AG683" s="2">
        <v>4500104652</v>
      </c>
      <c r="AH683" s="1">
        <f>(Table1[[#This Row],[2050_BUILDINGS]]/Table1[[#This Row],[2020_BUILDINGS]])-1</f>
        <v>0.81166434092416107</v>
      </c>
      <c r="AI683" s="1">
        <f>(Table1[[#This Row],[2050_DWELLINGS]]/Table1[[#This Row],[2020_DWELLINGS]])-1</f>
        <v>0.81917767036353295</v>
      </c>
      <c r="AJ683" s="1">
        <f>(Table1[[#This Row],[2050_OCCUPANTS]]/Table1[[#This Row],[2020_OCCUPANTS]])-1</f>
        <v>0.85990685420643853</v>
      </c>
      <c r="AK683" s="1">
        <f>(Table1[[#This Row],[2050_TOTAL_REPL_COST_USD]]/Table1[[#This Row],[2020_TOTAL_REPL_COST_USD]])-1</f>
        <v>0.88545850540580684</v>
      </c>
      <c r="AL683"/>
      <c r="AM683"/>
    </row>
    <row r="684" spans="1:39" x14ac:dyDescent="0.2">
      <c r="A684" t="s">
        <v>638</v>
      </c>
      <c r="B684" t="s">
        <v>836</v>
      </c>
      <c r="C684" t="s">
        <v>839</v>
      </c>
      <c r="D684" t="s">
        <v>2140</v>
      </c>
      <c r="E684" t="s">
        <v>2141</v>
      </c>
      <c r="F684" s="2">
        <v>180750</v>
      </c>
      <c r="G684" s="2">
        <v>202404</v>
      </c>
      <c r="H684" s="2">
        <v>225122</v>
      </c>
      <c r="I684" s="2">
        <v>249980</v>
      </c>
      <c r="J684" s="2">
        <v>274578</v>
      </c>
      <c r="K684" s="2">
        <v>301174</v>
      </c>
      <c r="L684" s="2">
        <v>327465</v>
      </c>
      <c r="M684" s="2">
        <v>190409</v>
      </c>
      <c r="N684" s="2">
        <v>213353</v>
      </c>
      <c r="O684" s="2">
        <v>237460</v>
      </c>
      <c r="P684" s="2">
        <v>263872</v>
      </c>
      <c r="Q684" s="2">
        <v>290043</v>
      </c>
      <c r="R684" s="2">
        <v>318362</v>
      </c>
      <c r="S684" s="2">
        <v>346403</v>
      </c>
      <c r="T684" s="2">
        <v>802612</v>
      </c>
      <c r="U684" s="2">
        <v>902454</v>
      </c>
      <c r="V684" s="2">
        <v>1008108</v>
      </c>
      <c r="W684" s="2">
        <v>1124433</v>
      </c>
      <c r="X684" s="2">
        <v>1240753</v>
      </c>
      <c r="Y684" s="2">
        <v>1366765</v>
      </c>
      <c r="Z684" s="2">
        <v>1492780</v>
      </c>
      <c r="AA684" s="2">
        <v>2134872985</v>
      </c>
      <c r="AB684" s="2">
        <v>2405631148</v>
      </c>
      <c r="AC684" s="2">
        <v>2693488213</v>
      </c>
      <c r="AD684" s="2">
        <v>3011201409</v>
      </c>
      <c r="AE684" s="2">
        <v>3330602342</v>
      </c>
      <c r="AF684" s="2">
        <v>3677004813</v>
      </c>
      <c r="AG684" s="2">
        <v>4025214430</v>
      </c>
      <c r="AH684" s="1">
        <f>(Table1[[#This Row],[2050_BUILDINGS]]/Table1[[#This Row],[2020_BUILDINGS]])-1</f>
        <v>0.8117012448132781</v>
      </c>
      <c r="AI684" s="1">
        <f>(Table1[[#This Row],[2050_DWELLINGS]]/Table1[[#This Row],[2020_DWELLINGS]])-1</f>
        <v>0.81925749308068418</v>
      </c>
      <c r="AJ684" s="1">
        <f>(Table1[[#This Row],[2050_OCCUPANTS]]/Table1[[#This Row],[2020_OCCUPANTS]])-1</f>
        <v>0.85990241860326044</v>
      </c>
      <c r="AK684" s="1">
        <f>(Table1[[#This Row],[2050_TOTAL_REPL_COST_USD]]/Table1[[#This Row],[2020_TOTAL_REPL_COST_USD]])-1</f>
        <v>0.88545850656309644</v>
      </c>
      <c r="AL684"/>
      <c r="AM684"/>
    </row>
    <row r="685" spans="1:39" x14ac:dyDescent="0.2">
      <c r="A685" t="s">
        <v>638</v>
      </c>
      <c r="B685" t="s">
        <v>836</v>
      </c>
      <c r="C685" t="s">
        <v>840</v>
      </c>
      <c r="D685" t="s">
        <v>2142</v>
      </c>
      <c r="E685" t="s">
        <v>2143</v>
      </c>
      <c r="F685" s="2">
        <v>380820</v>
      </c>
      <c r="G685" s="2">
        <v>426457</v>
      </c>
      <c r="H685" s="2">
        <v>474302</v>
      </c>
      <c r="I685" s="2">
        <v>526688</v>
      </c>
      <c r="J685" s="2">
        <v>578519</v>
      </c>
      <c r="K685" s="2">
        <v>634537</v>
      </c>
      <c r="L685" s="2">
        <v>689945</v>
      </c>
      <c r="M685" s="2">
        <v>401157</v>
      </c>
      <c r="N685" s="2">
        <v>449515</v>
      </c>
      <c r="O685" s="2">
        <v>500296</v>
      </c>
      <c r="P685" s="2">
        <v>555939</v>
      </c>
      <c r="Q685" s="2">
        <v>611099</v>
      </c>
      <c r="R685" s="2">
        <v>670717</v>
      </c>
      <c r="S685" s="2">
        <v>729822</v>
      </c>
      <c r="T685" s="2">
        <v>1690994</v>
      </c>
      <c r="U685" s="2">
        <v>1901351</v>
      </c>
      <c r="V685" s="2">
        <v>2123963</v>
      </c>
      <c r="W685" s="2">
        <v>2369031</v>
      </c>
      <c r="X685" s="2">
        <v>2614106</v>
      </c>
      <c r="Y685" s="2">
        <v>2879601</v>
      </c>
      <c r="Z685" s="2">
        <v>3145091</v>
      </c>
      <c r="AA685" s="2">
        <v>4497899133</v>
      </c>
      <c r="AB685" s="2">
        <v>5068351259</v>
      </c>
      <c r="AC685" s="2">
        <v>5674828610</v>
      </c>
      <c r="AD685" s="2">
        <v>6344208900</v>
      </c>
      <c r="AE685" s="2">
        <v>7017145054</v>
      </c>
      <c r="AF685" s="2">
        <v>7746969899</v>
      </c>
      <c r="AG685" s="2">
        <v>8480602176</v>
      </c>
      <c r="AH685" s="1">
        <f>(Table1[[#This Row],[2050_BUILDINGS]]/Table1[[#This Row],[2020_BUILDINGS]])-1</f>
        <v>0.8117352029830367</v>
      </c>
      <c r="AI685" s="1">
        <f>(Table1[[#This Row],[2050_DWELLINGS]]/Table1[[#This Row],[2020_DWELLINGS]])-1</f>
        <v>0.81929269587717535</v>
      </c>
      <c r="AJ685" s="1">
        <f>(Table1[[#This Row],[2050_OCCUPANTS]]/Table1[[#This Row],[2020_OCCUPANTS]])-1</f>
        <v>0.85990665845059189</v>
      </c>
      <c r="AK685" s="1">
        <f>(Table1[[#This Row],[2050_TOTAL_REPL_COST_USD]]/Table1[[#This Row],[2020_TOTAL_REPL_COST_USD]])-1</f>
        <v>0.88545850523411462</v>
      </c>
      <c r="AL685"/>
      <c r="AM685"/>
    </row>
    <row r="686" spans="1:39" x14ac:dyDescent="0.2">
      <c r="A686" t="s">
        <v>638</v>
      </c>
      <c r="B686" t="s">
        <v>836</v>
      </c>
      <c r="C686" t="s">
        <v>841</v>
      </c>
      <c r="D686" t="s">
        <v>2144</v>
      </c>
      <c r="E686" t="s">
        <v>2145</v>
      </c>
      <c r="F686" s="2">
        <v>837449</v>
      </c>
      <c r="G686" s="2">
        <v>937773</v>
      </c>
      <c r="H686" s="2">
        <v>1042983</v>
      </c>
      <c r="I686" s="2">
        <v>1158203</v>
      </c>
      <c r="J686" s="2">
        <v>1272167</v>
      </c>
      <c r="K686" s="2">
        <v>1395342</v>
      </c>
      <c r="L686" s="2">
        <v>1517190</v>
      </c>
      <c r="M686" s="2">
        <v>882168</v>
      </c>
      <c r="N686" s="2">
        <v>988485</v>
      </c>
      <c r="O686" s="2">
        <v>1100146</v>
      </c>
      <c r="P686" s="2">
        <v>1222533</v>
      </c>
      <c r="Q686" s="2">
        <v>1343806</v>
      </c>
      <c r="R686" s="2">
        <v>1474941</v>
      </c>
      <c r="S686" s="2">
        <v>1604888</v>
      </c>
      <c r="T686" s="2">
        <v>3718509</v>
      </c>
      <c r="U686" s="2">
        <v>4181075</v>
      </c>
      <c r="V686" s="2">
        <v>4670589</v>
      </c>
      <c r="W686" s="2">
        <v>5209504</v>
      </c>
      <c r="X686" s="2">
        <v>5748418</v>
      </c>
      <c r="Y686" s="2">
        <v>6332244</v>
      </c>
      <c r="Z686" s="2">
        <v>6916057</v>
      </c>
      <c r="AA686" s="2">
        <v>9890883445</v>
      </c>
      <c r="AB686" s="2">
        <v>11145308110</v>
      </c>
      <c r="AC686" s="2">
        <v>12478952211</v>
      </c>
      <c r="AD686" s="2">
        <v>13950919988</v>
      </c>
      <c r="AE686" s="2">
        <v>15430707052</v>
      </c>
      <c r="AF686" s="2">
        <v>17035592413</v>
      </c>
      <c r="AG686" s="2">
        <v>18648850346</v>
      </c>
      <c r="AH686" s="1">
        <f>(Table1[[#This Row],[2050_BUILDINGS]]/Table1[[#This Row],[2020_BUILDINGS]])-1</f>
        <v>0.8116804724825033</v>
      </c>
      <c r="AI686" s="1">
        <f>(Table1[[#This Row],[2050_DWELLINGS]]/Table1[[#This Row],[2020_DWELLINGS]])-1</f>
        <v>0.81925438238521453</v>
      </c>
      <c r="AJ686" s="1">
        <f>(Table1[[#This Row],[2050_OCCUPANTS]]/Table1[[#This Row],[2020_OCCUPANTS]])-1</f>
        <v>0.85990056767376388</v>
      </c>
      <c r="AK686" s="1">
        <f>(Table1[[#This Row],[2050_TOTAL_REPL_COST_USD]]/Table1[[#This Row],[2020_TOTAL_REPL_COST_USD]])-1</f>
        <v>0.8854585083021369</v>
      </c>
      <c r="AL686"/>
      <c r="AM686"/>
    </row>
    <row r="687" spans="1:39" x14ac:dyDescent="0.2">
      <c r="A687" t="s">
        <v>376</v>
      </c>
      <c r="B687" t="s">
        <v>504</v>
      </c>
      <c r="C687" t="s">
        <v>505</v>
      </c>
      <c r="D687" t="s">
        <v>2146</v>
      </c>
      <c r="E687" t="s">
        <v>2147</v>
      </c>
      <c r="F687" s="2">
        <v>246381</v>
      </c>
      <c r="G687" s="2">
        <v>257788</v>
      </c>
      <c r="H687" s="2">
        <v>270066</v>
      </c>
      <c r="I687" s="2">
        <v>279576</v>
      </c>
      <c r="J687" s="2">
        <v>289607</v>
      </c>
      <c r="K687" s="2">
        <v>297941</v>
      </c>
      <c r="L687" s="2">
        <v>306148</v>
      </c>
      <c r="M687" s="2">
        <v>278651</v>
      </c>
      <c r="N687" s="2">
        <v>290930</v>
      </c>
      <c r="O687" s="2">
        <v>303297</v>
      </c>
      <c r="P687" s="2">
        <v>310960</v>
      </c>
      <c r="Q687" s="2">
        <v>318681</v>
      </c>
      <c r="R687" s="2">
        <v>324036</v>
      </c>
      <c r="S687" s="2">
        <v>329359</v>
      </c>
      <c r="T687" s="2">
        <v>1000796</v>
      </c>
      <c r="U687" s="2">
        <v>1043208</v>
      </c>
      <c r="V687" s="2">
        <v>1085608</v>
      </c>
      <c r="W687" s="2">
        <v>1111049</v>
      </c>
      <c r="X687" s="2">
        <v>1136498</v>
      </c>
      <c r="Y687" s="2">
        <v>1153459</v>
      </c>
      <c r="Z687" s="2">
        <v>1170425</v>
      </c>
      <c r="AA687" s="2">
        <v>8504644941</v>
      </c>
      <c r="AB687" s="2">
        <v>8959095288</v>
      </c>
      <c r="AC687" s="2">
        <v>9448246664</v>
      </c>
      <c r="AD687" s="2">
        <v>9827622621</v>
      </c>
      <c r="AE687" s="2">
        <v>10227185234</v>
      </c>
      <c r="AF687" s="2">
        <v>10559347725</v>
      </c>
      <c r="AG687" s="2">
        <v>10886004757</v>
      </c>
      <c r="AH687" s="1">
        <f>(Table1[[#This Row],[2050_BUILDINGS]]/Table1[[#This Row],[2020_BUILDINGS]])-1</f>
        <v>0.24257958202945851</v>
      </c>
      <c r="AI687" s="1">
        <f>(Table1[[#This Row],[2050_DWELLINGS]]/Table1[[#This Row],[2020_DWELLINGS]])-1</f>
        <v>0.1819767379266537</v>
      </c>
      <c r="AJ687" s="1">
        <f>(Table1[[#This Row],[2050_OCCUPANTS]]/Table1[[#This Row],[2020_OCCUPANTS]])-1</f>
        <v>0.16949408271016275</v>
      </c>
      <c r="AK687" s="1">
        <f>(Table1[[#This Row],[2050_TOTAL_REPL_COST_USD]]/Table1[[#This Row],[2020_TOTAL_REPL_COST_USD]])-1</f>
        <v>0.28000696472579523</v>
      </c>
      <c r="AL687"/>
      <c r="AM687"/>
    </row>
    <row r="688" spans="1:39" x14ac:dyDescent="0.2">
      <c r="A688" t="s">
        <v>376</v>
      </c>
      <c r="B688" t="s">
        <v>504</v>
      </c>
      <c r="C688" t="s">
        <v>506</v>
      </c>
      <c r="D688" t="s">
        <v>2148</v>
      </c>
      <c r="E688" t="s">
        <v>2149</v>
      </c>
      <c r="F688" s="2">
        <v>117668</v>
      </c>
      <c r="G688" s="2">
        <v>123119</v>
      </c>
      <c r="H688" s="2">
        <v>128977</v>
      </c>
      <c r="I688" s="2">
        <v>133528</v>
      </c>
      <c r="J688" s="2">
        <v>138321</v>
      </c>
      <c r="K688" s="2">
        <v>142293</v>
      </c>
      <c r="L688" s="2">
        <v>146214</v>
      </c>
      <c r="M688" s="2">
        <v>133074</v>
      </c>
      <c r="N688" s="2">
        <v>138924</v>
      </c>
      <c r="O688" s="2">
        <v>144843</v>
      </c>
      <c r="P688" s="2">
        <v>148519</v>
      </c>
      <c r="Q688" s="2">
        <v>152205</v>
      </c>
      <c r="R688" s="2">
        <v>154753</v>
      </c>
      <c r="S688" s="2">
        <v>157303</v>
      </c>
      <c r="T688" s="2">
        <v>477976</v>
      </c>
      <c r="U688" s="2">
        <v>498222</v>
      </c>
      <c r="V688" s="2">
        <v>518486</v>
      </c>
      <c r="W688" s="2">
        <v>530635</v>
      </c>
      <c r="X688" s="2">
        <v>542786</v>
      </c>
      <c r="Y688" s="2">
        <v>550884</v>
      </c>
      <c r="Z688" s="2">
        <v>558983</v>
      </c>
      <c r="AA688" s="2">
        <v>4061741552</v>
      </c>
      <c r="AB688" s="2">
        <v>4278782932</v>
      </c>
      <c r="AC688" s="2">
        <v>4512397215</v>
      </c>
      <c r="AD688" s="2">
        <v>4693583732</v>
      </c>
      <c r="AE688" s="2">
        <v>4884411234</v>
      </c>
      <c r="AF688" s="2">
        <v>5043049023</v>
      </c>
      <c r="AG688" s="2">
        <v>5199057478</v>
      </c>
      <c r="AH688" s="1">
        <f>(Table1[[#This Row],[2050_BUILDINGS]]/Table1[[#This Row],[2020_BUILDINGS]])-1</f>
        <v>0.24259781758846932</v>
      </c>
      <c r="AI688" s="1">
        <f>(Table1[[#This Row],[2050_DWELLINGS]]/Table1[[#This Row],[2020_DWELLINGS]])-1</f>
        <v>0.18207162931902543</v>
      </c>
      <c r="AJ688" s="1">
        <f>(Table1[[#This Row],[2050_OCCUPANTS]]/Table1[[#This Row],[2020_OCCUPANTS]])-1</f>
        <v>0.16947922071401078</v>
      </c>
      <c r="AK688" s="1">
        <f>(Table1[[#This Row],[2050_TOTAL_REPL_COST_USD]]/Table1[[#This Row],[2020_TOTAL_REPL_COST_USD]])-1</f>
        <v>0.28000696534716396</v>
      </c>
      <c r="AL688"/>
      <c r="AM688"/>
    </row>
    <row r="689" spans="1:39" x14ac:dyDescent="0.2">
      <c r="A689" t="s">
        <v>376</v>
      </c>
      <c r="B689" t="s">
        <v>504</v>
      </c>
      <c r="C689" t="s">
        <v>507</v>
      </c>
      <c r="D689" t="s">
        <v>2150</v>
      </c>
      <c r="E689" t="s">
        <v>2151</v>
      </c>
      <c r="F689" s="2">
        <v>111766</v>
      </c>
      <c r="G689" s="2">
        <v>116942</v>
      </c>
      <c r="H689" s="2">
        <v>122503</v>
      </c>
      <c r="I689" s="2">
        <v>126819</v>
      </c>
      <c r="J689" s="2">
        <v>131370</v>
      </c>
      <c r="K689" s="2">
        <v>135157</v>
      </c>
      <c r="L689" s="2">
        <v>138883</v>
      </c>
      <c r="M689" s="2">
        <v>126397</v>
      </c>
      <c r="N689" s="2">
        <v>131977</v>
      </c>
      <c r="O689" s="2">
        <v>137562</v>
      </c>
      <c r="P689" s="2">
        <v>141055</v>
      </c>
      <c r="Q689" s="2">
        <v>144551</v>
      </c>
      <c r="R689" s="2">
        <v>146985</v>
      </c>
      <c r="S689" s="2">
        <v>149409</v>
      </c>
      <c r="T689" s="2">
        <v>453974</v>
      </c>
      <c r="U689" s="2">
        <v>473211</v>
      </c>
      <c r="V689" s="2">
        <v>492448</v>
      </c>
      <c r="W689" s="2">
        <v>503983</v>
      </c>
      <c r="X689" s="2">
        <v>515522</v>
      </c>
      <c r="Y689" s="2">
        <v>523220</v>
      </c>
      <c r="Z689" s="2">
        <v>530917</v>
      </c>
      <c r="AA689" s="2">
        <v>3857789781</v>
      </c>
      <c r="AB689" s="2">
        <v>4063932892</v>
      </c>
      <c r="AC689" s="2">
        <v>4285816728</v>
      </c>
      <c r="AD689" s="2">
        <v>4457905352</v>
      </c>
      <c r="AE689" s="2">
        <v>4639150836</v>
      </c>
      <c r="AF689" s="2">
        <v>4789822986</v>
      </c>
      <c r="AG689" s="2">
        <v>4937997804</v>
      </c>
      <c r="AH689" s="1">
        <f>(Table1[[#This Row],[2050_BUILDINGS]]/Table1[[#This Row],[2020_BUILDINGS]])-1</f>
        <v>0.24262298015496664</v>
      </c>
      <c r="AI689" s="1">
        <f>(Table1[[#This Row],[2050_DWELLINGS]]/Table1[[#This Row],[2020_DWELLINGS]])-1</f>
        <v>0.18206128310007363</v>
      </c>
      <c r="AJ689" s="1">
        <f>(Table1[[#This Row],[2050_OCCUPANTS]]/Table1[[#This Row],[2020_OCCUPANTS]])-1</f>
        <v>0.16948767991118441</v>
      </c>
      <c r="AK689" s="1">
        <f>(Table1[[#This Row],[2050_TOTAL_REPL_COST_USD]]/Table1[[#This Row],[2020_TOTAL_REPL_COST_USD]])-1</f>
        <v>0.28000696884006815</v>
      </c>
      <c r="AL689"/>
      <c r="AM689"/>
    </row>
    <row r="690" spans="1:39" x14ac:dyDescent="0.2">
      <c r="A690" t="s">
        <v>376</v>
      </c>
      <c r="B690" t="s">
        <v>504</v>
      </c>
      <c r="C690" t="s">
        <v>508</v>
      </c>
      <c r="D690" t="s">
        <v>2152</v>
      </c>
      <c r="E690" t="s">
        <v>2153</v>
      </c>
      <c r="F690" s="2">
        <v>41006</v>
      </c>
      <c r="G690" s="2">
        <v>42907</v>
      </c>
      <c r="H690" s="2">
        <v>44943</v>
      </c>
      <c r="I690" s="2">
        <v>46529</v>
      </c>
      <c r="J690" s="2">
        <v>48201</v>
      </c>
      <c r="K690" s="2">
        <v>49589</v>
      </c>
      <c r="L690" s="2">
        <v>50952</v>
      </c>
      <c r="M690" s="2">
        <v>46370</v>
      </c>
      <c r="N690" s="2">
        <v>48411</v>
      </c>
      <c r="O690" s="2">
        <v>50466</v>
      </c>
      <c r="P690" s="2">
        <v>51758</v>
      </c>
      <c r="Q690" s="2">
        <v>53050</v>
      </c>
      <c r="R690" s="2">
        <v>53931</v>
      </c>
      <c r="S690" s="2">
        <v>54806</v>
      </c>
      <c r="T690" s="2">
        <v>166553</v>
      </c>
      <c r="U690" s="2">
        <v>173609</v>
      </c>
      <c r="V690" s="2">
        <v>180670</v>
      </c>
      <c r="W690" s="2">
        <v>184905</v>
      </c>
      <c r="X690" s="2">
        <v>189140</v>
      </c>
      <c r="Y690" s="2">
        <v>191956</v>
      </c>
      <c r="Z690" s="2">
        <v>194787</v>
      </c>
      <c r="AA690" s="2">
        <v>1415348759</v>
      </c>
      <c r="AB690" s="2">
        <v>1490978686</v>
      </c>
      <c r="AC690" s="2">
        <v>1572383599</v>
      </c>
      <c r="AD690" s="2">
        <v>1635519598</v>
      </c>
      <c r="AE690" s="2">
        <v>1702015073</v>
      </c>
      <c r="AF690" s="2">
        <v>1757293775</v>
      </c>
      <c r="AG690" s="2">
        <v>1811656265</v>
      </c>
      <c r="AH690" s="1">
        <f>(Table1[[#This Row],[2050_BUILDINGS]]/Table1[[#This Row],[2020_BUILDINGS]])-1</f>
        <v>0.24254987075062195</v>
      </c>
      <c r="AI690" s="1">
        <f>(Table1[[#This Row],[2050_DWELLINGS]]/Table1[[#This Row],[2020_DWELLINGS]])-1</f>
        <v>0.18192797067069222</v>
      </c>
      <c r="AJ690" s="1">
        <f>(Table1[[#This Row],[2050_OCCUPANTS]]/Table1[[#This Row],[2020_OCCUPANTS]])-1</f>
        <v>0.16951961237564017</v>
      </c>
      <c r="AK690" s="1">
        <f>(Table1[[#This Row],[2050_TOTAL_REPL_COST_USD]]/Table1[[#This Row],[2020_TOTAL_REPL_COST_USD]])-1</f>
        <v>0.28000696187419338</v>
      </c>
      <c r="AL690"/>
      <c r="AM690"/>
    </row>
    <row r="691" spans="1:39" x14ac:dyDescent="0.2">
      <c r="A691" t="s">
        <v>376</v>
      </c>
      <c r="B691" t="s">
        <v>504</v>
      </c>
      <c r="C691" t="s">
        <v>509</v>
      </c>
      <c r="D691" t="s">
        <v>2154</v>
      </c>
      <c r="E691" t="s">
        <v>2155</v>
      </c>
      <c r="F691" s="2">
        <v>75538</v>
      </c>
      <c r="G691" s="2">
        <v>79039</v>
      </c>
      <c r="H691" s="2">
        <v>82802</v>
      </c>
      <c r="I691" s="2">
        <v>85726</v>
      </c>
      <c r="J691" s="2">
        <v>88802</v>
      </c>
      <c r="K691" s="2">
        <v>91357</v>
      </c>
      <c r="L691" s="2">
        <v>93871</v>
      </c>
      <c r="M691" s="2">
        <v>85435</v>
      </c>
      <c r="N691" s="2">
        <v>89204</v>
      </c>
      <c r="O691" s="2">
        <v>92999</v>
      </c>
      <c r="P691" s="2">
        <v>95354</v>
      </c>
      <c r="Q691" s="2">
        <v>97718</v>
      </c>
      <c r="R691" s="2">
        <v>99363</v>
      </c>
      <c r="S691" s="2">
        <v>100992</v>
      </c>
      <c r="T691" s="2">
        <v>306862</v>
      </c>
      <c r="U691" s="2">
        <v>319870</v>
      </c>
      <c r="V691" s="2">
        <v>332868</v>
      </c>
      <c r="W691" s="2">
        <v>340664</v>
      </c>
      <c r="X691" s="2">
        <v>348469</v>
      </c>
      <c r="Y691" s="2">
        <v>353673</v>
      </c>
      <c r="Z691" s="2">
        <v>358868</v>
      </c>
      <c r="AA691" s="2">
        <v>2607657128</v>
      </c>
      <c r="AB691" s="2">
        <v>2746998702</v>
      </c>
      <c r="AC691" s="2">
        <v>2896980172</v>
      </c>
      <c r="AD691" s="2">
        <v>3013302758</v>
      </c>
      <c r="AE691" s="2">
        <v>3135814912</v>
      </c>
      <c r="AF691" s="2">
        <v>3237661125</v>
      </c>
      <c r="AG691" s="2">
        <v>3337819287</v>
      </c>
      <c r="AH691" s="1">
        <f>(Table1[[#This Row],[2050_BUILDINGS]]/Table1[[#This Row],[2020_BUILDINGS]])-1</f>
        <v>0.24269903889433131</v>
      </c>
      <c r="AI691" s="1">
        <f>(Table1[[#This Row],[2050_DWELLINGS]]/Table1[[#This Row],[2020_DWELLINGS]])-1</f>
        <v>0.18209164862175919</v>
      </c>
      <c r="AJ691" s="1">
        <f>(Table1[[#This Row],[2050_OCCUPANTS]]/Table1[[#This Row],[2020_OCCUPANTS]])-1</f>
        <v>0.16947683323448315</v>
      </c>
      <c r="AK691" s="1">
        <f>(Table1[[#This Row],[2050_TOTAL_REPL_COST_USD]]/Table1[[#This Row],[2020_TOTAL_REPL_COST_USD]])-1</f>
        <v>0.28000696531756608</v>
      </c>
      <c r="AL691"/>
      <c r="AM691"/>
    </row>
    <row r="692" spans="1:39" x14ac:dyDescent="0.2">
      <c r="A692" t="s">
        <v>376</v>
      </c>
      <c r="B692" t="s">
        <v>504</v>
      </c>
      <c r="C692" t="s">
        <v>510</v>
      </c>
      <c r="D692" t="s">
        <v>2156</v>
      </c>
      <c r="E692" t="s">
        <v>2157</v>
      </c>
      <c r="F692" s="2">
        <v>37947</v>
      </c>
      <c r="G692" s="2">
        <v>39708</v>
      </c>
      <c r="H692" s="2">
        <v>41586</v>
      </c>
      <c r="I692" s="2">
        <v>43067</v>
      </c>
      <c r="J692" s="2">
        <v>44603</v>
      </c>
      <c r="K692" s="2">
        <v>45897</v>
      </c>
      <c r="L692" s="2">
        <v>47150</v>
      </c>
      <c r="M692" s="2">
        <v>42915</v>
      </c>
      <c r="N692" s="2">
        <v>44826</v>
      </c>
      <c r="O692" s="2">
        <v>46716</v>
      </c>
      <c r="P692" s="2">
        <v>47899</v>
      </c>
      <c r="Q692" s="2">
        <v>49085</v>
      </c>
      <c r="R692" s="2">
        <v>49911</v>
      </c>
      <c r="S692" s="2">
        <v>50734</v>
      </c>
      <c r="T692" s="2">
        <v>154162</v>
      </c>
      <c r="U692" s="2">
        <v>160695</v>
      </c>
      <c r="V692" s="2">
        <v>167234</v>
      </c>
      <c r="W692" s="2">
        <v>171148</v>
      </c>
      <c r="X692" s="2">
        <v>175073</v>
      </c>
      <c r="Y692" s="2">
        <v>177684</v>
      </c>
      <c r="Z692" s="2">
        <v>180293</v>
      </c>
      <c r="AA692" s="2">
        <v>1310083791</v>
      </c>
      <c r="AB692" s="2">
        <v>1380088835</v>
      </c>
      <c r="AC692" s="2">
        <v>1455439338</v>
      </c>
      <c r="AD692" s="2">
        <v>1513879674</v>
      </c>
      <c r="AE692" s="2">
        <v>1575429624</v>
      </c>
      <c r="AF692" s="2">
        <v>1626597038</v>
      </c>
      <c r="AG692" s="2">
        <v>1676916381</v>
      </c>
      <c r="AH692" s="1">
        <f>(Table1[[#This Row],[2050_BUILDINGS]]/Table1[[#This Row],[2020_BUILDINGS]])-1</f>
        <v>0.24252246554404833</v>
      </c>
      <c r="AI692" s="1">
        <f>(Table1[[#This Row],[2050_DWELLINGS]]/Table1[[#This Row],[2020_DWELLINGS]])-1</f>
        <v>0.18219736688803456</v>
      </c>
      <c r="AJ692" s="1">
        <f>(Table1[[#This Row],[2050_OCCUPANTS]]/Table1[[#This Row],[2020_OCCUPANTS]])-1</f>
        <v>0.16950350929541647</v>
      </c>
      <c r="AK692" s="1">
        <f>(Table1[[#This Row],[2050_TOTAL_REPL_COST_USD]]/Table1[[#This Row],[2020_TOTAL_REPL_COST_USD]])-1</f>
        <v>0.28000696789019353</v>
      </c>
      <c r="AL692"/>
      <c r="AM692"/>
    </row>
    <row r="693" spans="1:39" x14ac:dyDescent="0.2">
      <c r="A693" t="s">
        <v>376</v>
      </c>
      <c r="B693" t="s">
        <v>504</v>
      </c>
      <c r="C693" t="s">
        <v>511</v>
      </c>
      <c r="D693" t="s">
        <v>2158</v>
      </c>
      <c r="E693" t="s">
        <v>2159</v>
      </c>
      <c r="F693" s="2">
        <v>97614</v>
      </c>
      <c r="G693" s="2">
        <v>102136</v>
      </c>
      <c r="H693" s="2">
        <v>106990</v>
      </c>
      <c r="I693" s="2">
        <v>110748</v>
      </c>
      <c r="J693" s="2">
        <v>114733</v>
      </c>
      <c r="K693" s="2">
        <v>118037</v>
      </c>
      <c r="L693" s="2">
        <v>121287</v>
      </c>
      <c r="M693" s="2">
        <v>110398</v>
      </c>
      <c r="N693" s="2">
        <v>115252</v>
      </c>
      <c r="O693" s="2">
        <v>120161</v>
      </c>
      <c r="P693" s="2">
        <v>123191</v>
      </c>
      <c r="Q693" s="2">
        <v>126253</v>
      </c>
      <c r="R693" s="2">
        <v>128376</v>
      </c>
      <c r="S693" s="2">
        <v>130492</v>
      </c>
      <c r="T693" s="2">
        <v>396482</v>
      </c>
      <c r="U693" s="2">
        <v>413282</v>
      </c>
      <c r="V693" s="2">
        <v>430082</v>
      </c>
      <c r="W693" s="2">
        <v>440162</v>
      </c>
      <c r="X693" s="2">
        <v>450239</v>
      </c>
      <c r="Y693" s="2">
        <v>456960</v>
      </c>
      <c r="Z693" s="2">
        <v>463681</v>
      </c>
      <c r="AA693" s="2">
        <v>3369244901</v>
      </c>
      <c r="AB693" s="2">
        <v>3549282339</v>
      </c>
      <c r="AC693" s="2">
        <v>3743067130</v>
      </c>
      <c r="AD693" s="2">
        <v>3893362699</v>
      </c>
      <c r="AE693" s="2">
        <v>4051655534</v>
      </c>
      <c r="AF693" s="2">
        <v>4183246778</v>
      </c>
      <c r="AG693" s="2">
        <v>4312656938</v>
      </c>
      <c r="AH693" s="1">
        <f>(Table1[[#This Row],[2050_BUILDINGS]]/Table1[[#This Row],[2020_BUILDINGS]])-1</f>
        <v>0.24251644231360259</v>
      </c>
      <c r="AI693" s="1">
        <f>(Table1[[#This Row],[2050_DWELLINGS]]/Table1[[#This Row],[2020_DWELLINGS]])-1</f>
        <v>0.18201416692331374</v>
      </c>
      <c r="AJ693" s="1">
        <f>(Table1[[#This Row],[2050_OCCUPANTS]]/Table1[[#This Row],[2020_OCCUPANTS]])-1</f>
        <v>0.16948814826398162</v>
      </c>
      <c r="AK693" s="1">
        <f>(Table1[[#This Row],[2050_TOTAL_REPL_COST_USD]]/Table1[[#This Row],[2020_TOTAL_REPL_COST_USD]])-1</f>
        <v>0.28000696438540063</v>
      </c>
      <c r="AL693"/>
      <c r="AM693"/>
    </row>
    <row r="694" spans="1:39" x14ac:dyDescent="0.2">
      <c r="A694" t="s">
        <v>376</v>
      </c>
      <c r="B694" t="s">
        <v>504</v>
      </c>
      <c r="C694" t="s">
        <v>512</v>
      </c>
      <c r="D694" t="s">
        <v>2160</v>
      </c>
      <c r="E694" t="s">
        <v>2161</v>
      </c>
      <c r="F694" s="2">
        <v>147393</v>
      </c>
      <c r="G694" s="2">
        <v>154218</v>
      </c>
      <c r="H694" s="2">
        <v>161555</v>
      </c>
      <c r="I694" s="2">
        <v>167250</v>
      </c>
      <c r="J694" s="2">
        <v>173251</v>
      </c>
      <c r="K694" s="2">
        <v>178231</v>
      </c>
      <c r="L694" s="2">
        <v>183140</v>
      </c>
      <c r="M694" s="2">
        <v>166681</v>
      </c>
      <c r="N694" s="2">
        <v>174036</v>
      </c>
      <c r="O694" s="2">
        <v>181424</v>
      </c>
      <c r="P694" s="2">
        <v>186019</v>
      </c>
      <c r="Q694" s="2">
        <v>190641</v>
      </c>
      <c r="R694" s="2">
        <v>193835</v>
      </c>
      <c r="S694" s="2">
        <v>197022</v>
      </c>
      <c r="T694" s="2">
        <v>598666</v>
      </c>
      <c r="U694" s="2">
        <v>624038</v>
      </c>
      <c r="V694" s="2">
        <v>649408</v>
      </c>
      <c r="W694" s="2">
        <v>664618</v>
      </c>
      <c r="X694" s="2">
        <v>679846</v>
      </c>
      <c r="Y694" s="2">
        <v>689998</v>
      </c>
      <c r="Z694" s="2">
        <v>700138</v>
      </c>
      <c r="AA694" s="2">
        <v>5087429837</v>
      </c>
      <c r="AB694" s="2">
        <v>5359279420</v>
      </c>
      <c r="AC694" s="2">
        <v>5651886976</v>
      </c>
      <c r="AD694" s="2">
        <v>5878827488</v>
      </c>
      <c r="AE694" s="2">
        <v>6117843552</v>
      </c>
      <c r="AF694" s="2">
        <v>6316541257</v>
      </c>
      <c r="AG694" s="2">
        <v>6511945615</v>
      </c>
      <c r="AH694" s="1">
        <f>(Table1[[#This Row],[2050_BUILDINGS]]/Table1[[#This Row],[2020_BUILDINGS]])-1</f>
        <v>0.24252847828594293</v>
      </c>
      <c r="AI694" s="1">
        <f>(Table1[[#This Row],[2050_DWELLINGS]]/Table1[[#This Row],[2020_DWELLINGS]])-1</f>
        <v>0.1820303453902965</v>
      </c>
      <c r="AJ694" s="1">
        <f>(Table1[[#This Row],[2050_OCCUPANTS]]/Table1[[#This Row],[2020_OCCUPANTS]])-1</f>
        <v>0.16949684799203557</v>
      </c>
      <c r="AK694" s="1">
        <f>(Table1[[#This Row],[2050_TOTAL_REPL_COST_USD]]/Table1[[#This Row],[2020_TOTAL_REPL_COST_USD]])-1</f>
        <v>0.28000696297366945</v>
      </c>
      <c r="AL694"/>
      <c r="AM694"/>
    </row>
    <row r="695" spans="1:39" x14ac:dyDescent="0.2">
      <c r="A695" t="s">
        <v>376</v>
      </c>
      <c r="B695" t="s">
        <v>504</v>
      </c>
      <c r="C695" t="s">
        <v>513</v>
      </c>
      <c r="D695" t="s">
        <v>2162</v>
      </c>
      <c r="E695" t="s">
        <v>2163</v>
      </c>
      <c r="F695" s="2">
        <v>196482</v>
      </c>
      <c r="G695" s="2">
        <v>205582</v>
      </c>
      <c r="H695" s="2">
        <v>215370</v>
      </c>
      <c r="I695" s="2">
        <v>222969</v>
      </c>
      <c r="J695" s="2">
        <v>230973</v>
      </c>
      <c r="K695" s="2">
        <v>237620</v>
      </c>
      <c r="L695" s="2">
        <v>244158</v>
      </c>
      <c r="M695" s="2">
        <v>222206</v>
      </c>
      <c r="N695" s="2">
        <v>232000</v>
      </c>
      <c r="O695" s="2">
        <v>241866</v>
      </c>
      <c r="P695" s="2">
        <v>247994</v>
      </c>
      <c r="Q695" s="2">
        <v>254169</v>
      </c>
      <c r="R695" s="2">
        <v>258409</v>
      </c>
      <c r="S695" s="2">
        <v>262658</v>
      </c>
      <c r="T695" s="2">
        <v>798101</v>
      </c>
      <c r="U695" s="2">
        <v>831918</v>
      </c>
      <c r="V695" s="2">
        <v>865734</v>
      </c>
      <c r="W695" s="2">
        <v>886025</v>
      </c>
      <c r="X695" s="2">
        <v>906318</v>
      </c>
      <c r="Y695" s="2">
        <v>919838</v>
      </c>
      <c r="Z695" s="2">
        <v>933364</v>
      </c>
      <c r="AA695" s="2">
        <v>6782131156</v>
      </c>
      <c r="AB695" s="2">
        <v>7144538029</v>
      </c>
      <c r="AC695" s="2">
        <v>7534617674</v>
      </c>
      <c r="AD695" s="2">
        <v>7837155568</v>
      </c>
      <c r="AE695" s="2">
        <v>8155791575</v>
      </c>
      <c r="AF695" s="2">
        <v>8420678539</v>
      </c>
      <c r="AG695" s="2">
        <v>8681175111</v>
      </c>
      <c r="AH695" s="1">
        <f>(Table1[[#This Row],[2050_BUILDINGS]]/Table1[[#This Row],[2020_BUILDINGS]])-1</f>
        <v>0.24264818151281031</v>
      </c>
      <c r="AI695" s="1">
        <f>(Table1[[#This Row],[2050_DWELLINGS]]/Table1[[#This Row],[2020_DWELLINGS]])-1</f>
        <v>0.18204728945213011</v>
      </c>
      <c r="AJ695" s="1">
        <f>(Table1[[#This Row],[2050_OCCUPANTS]]/Table1[[#This Row],[2020_OCCUPANTS]])-1</f>
        <v>0.16948105565586302</v>
      </c>
      <c r="AK695" s="1">
        <f>(Table1[[#This Row],[2050_TOTAL_REPL_COST_USD]]/Table1[[#This Row],[2020_TOTAL_REPL_COST_USD]])-1</f>
        <v>0.28000696408236792</v>
      </c>
      <c r="AL695"/>
      <c r="AM695"/>
    </row>
    <row r="696" spans="1:39" x14ac:dyDescent="0.2">
      <c r="A696" t="s">
        <v>376</v>
      </c>
      <c r="B696" t="s">
        <v>504</v>
      </c>
      <c r="C696" t="s">
        <v>514</v>
      </c>
      <c r="D696" t="s">
        <v>2164</v>
      </c>
      <c r="E696" t="s">
        <v>2165</v>
      </c>
      <c r="F696" s="2">
        <v>208278</v>
      </c>
      <c r="G696" s="2">
        <v>217916</v>
      </c>
      <c r="H696" s="2">
        <v>228295</v>
      </c>
      <c r="I696" s="2">
        <v>236337</v>
      </c>
      <c r="J696" s="2">
        <v>244816</v>
      </c>
      <c r="K696" s="2">
        <v>251862</v>
      </c>
      <c r="L696" s="2">
        <v>258796</v>
      </c>
      <c r="M696" s="2">
        <v>235552</v>
      </c>
      <c r="N696" s="2">
        <v>245922</v>
      </c>
      <c r="O696" s="2">
        <v>256392</v>
      </c>
      <c r="P696" s="2">
        <v>262865</v>
      </c>
      <c r="Q696" s="2">
        <v>269400</v>
      </c>
      <c r="R696" s="2">
        <v>273903</v>
      </c>
      <c r="S696" s="2">
        <v>278419</v>
      </c>
      <c r="T696" s="2">
        <v>845985</v>
      </c>
      <c r="U696" s="2">
        <v>881831</v>
      </c>
      <c r="V696" s="2">
        <v>917674</v>
      </c>
      <c r="W696" s="2">
        <v>939185</v>
      </c>
      <c r="X696" s="2">
        <v>960690</v>
      </c>
      <c r="Y696" s="2">
        <v>975030</v>
      </c>
      <c r="Z696" s="2">
        <v>989370</v>
      </c>
      <c r="AA696" s="2">
        <v>7189033543</v>
      </c>
      <c r="AB696" s="2">
        <v>7573183467</v>
      </c>
      <c r="AC696" s="2">
        <v>7986666439</v>
      </c>
      <c r="AD696" s="2">
        <v>8307355473</v>
      </c>
      <c r="AE696" s="2">
        <v>8645108438</v>
      </c>
      <c r="AF696" s="2">
        <v>8925887616</v>
      </c>
      <c r="AG696" s="2">
        <v>9202013009</v>
      </c>
      <c r="AH696" s="1">
        <f>(Table1[[#This Row],[2050_BUILDINGS]]/Table1[[#This Row],[2020_BUILDINGS]])-1</f>
        <v>0.24255082149818996</v>
      </c>
      <c r="AI696" s="1">
        <f>(Table1[[#This Row],[2050_DWELLINGS]]/Table1[[#This Row],[2020_DWELLINGS]])-1</f>
        <v>0.18198529411764697</v>
      </c>
      <c r="AJ696" s="1">
        <f>(Table1[[#This Row],[2050_OCCUPANTS]]/Table1[[#This Row],[2020_OCCUPANTS]])-1</f>
        <v>0.16948882072377169</v>
      </c>
      <c r="AK696" s="1">
        <f>(Table1[[#This Row],[2050_TOTAL_REPL_COST_USD]]/Table1[[#This Row],[2020_TOTAL_REPL_COST_USD]])-1</f>
        <v>0.2800069653256867</v>
      </c>
      <c r="AL696"/>
      <c r="AM696"/>
    </row>
    <row r="697" spans="1:39" x14ac:dyDescent="0.2">
      <c r="A697" t="s">
        <v>376</v>
      </c>
      <c r="B697" t="s">
        <v>504</v>
      </c>
      <c r="C697" t="s">
        <v>515</v>
      </c>
      <c r="D697" t="s">
        <v>2166</v>
      </c>
      <c r="E697" t="s">
        <v>2167</v>
      </c>
      <c r="F697" s="2">
        <v>150572</v>
      </c>
      <c r="G697" s="2">
        <v>157538</v>
      </c>
      <c r="H697" s="2">
        <v>165030</v>
      </c>
      <c r="I697" s="2">
        <v>170853</v>
      </c>
      <c r="J697" s="2">
        <v>176980</v>
      </c>
      <c r="K697" s="2">
        <v>182069</v>
      </c>
      <c r="L697" s="2">
        <v>187092</v>
      </c>
      <c r="M697" s="2">
        <v>170277</v>
      </c>
      <c r="N697" s="2">
        <v>177778</v>
      </c>
      <c r="O697" s="2">
        <v>185342</v>
      </c>
      <c r="P697" s="2">
        <v>190030</v>
      </c>
      <c r="Q697" s="2">
        <v>194757</v>
      </c>
      <c r="R697" s="2">
        <v>198014</v>
      </c>
      <c r="S697" s="2">
        <v>201281</v>
      </c>
      <c r="T697" s="2">
        <v>611589</v>
      </c>
      <c r="U697" s="2">
        <v>637502</v>
      </c>
      <c r="V697" s="2">
        <v>663410</v>
      </c>
      <c r="W697" s="2">
        <v>678964</v>
      </c>
      <c r="X697" s="2">
        <v>694518</v>
      </c>
      <c r="Y697" s="2">
        <v>704880</v>
      </c>
      <c r="Z697" s="2">
        <v>715240</v>
      </c>
      <c r="AA697" s="2">
        <v>5197176082</v>
      </c>
      <c r="AB697" s="2">
        <v>5474890032</v>
      </c>
      <c r="AC697" s="2">
        <v>5773809732</v>
      </c>
      <c r="AD697" s="2">
        <v>6005645818</v>
      </c>
      <c r="AE697" s="2">
        <v>6249817947</v>
      </c>
      <c r="AF697" s="2">
        <v>6452801952</v>
      </c>
      <c r="AG697" s="2">
        <v>6652421592</v>
      </c>
      <c r="AH697" s="1">
        <f>(Table1[[#This Row],[2050_BUILDINGS]]/Table1[[#This Row],[2020_BUILDINGS]])-1</f>
        <v>0.24254177403501309</v>
      </c>
      <c r="AI697" s="1">
        <f>(Table1[[#This Row],[2050_DWELLINGS]]/Table1[[#This Row],[2020_DWELLINGS]])-1</f>
        <v>0.18207978764013921</v>
      </c>
      <c r="AJ697" s="1">
        <f>(Table1[[#This Row],[2050_OCCUPANTS]]/Table1[[#This Row],[2020_OCCUPANTS]])-1</f>
        <v>0.16947819532398389</v>
      </c>
      <c r="AK697" s="1">
        <f>(Table1[[#This Row],[2050_TOTAL_REPL_COST_USD]]/Table1[[#This Row],[2020_TOTAL_REPL_COST_USD]])-1</f>
        <v>0.28000696667563862</v>
      </c>
      <c r="AL697"/>
      <c r="AM697"/>
    </row>
    <row r="698" spans="1:39" x14ac:dyDescent="0.2">
      <c r="A698" t="s">
        <v>376</v>
      </c>
      <c r="B698" t="s">
        <v>504</v>
      </c>
      <c r="C698" t="s">
        <v>516</v>
      </c>
      <c r="D698" t="s">
        <v>2168</v>
      </c>
      <c r="E698" t="s">
        <v>2169</v>
      </c>
      <c r="F698" s="2">
        <v>167887</v>
      </c>
      <c r="G698" s="2">
        <v>175656</v>
      </c>
      <c r="H698" s="2">
        <v>184017</v>
      </c>
      <c r="I698" s="2">
        <v>190513</v>
      </c>
      <c r="J698" s="2">
        <v>197341</v>
      </c>
      <c r="K698" s="2">
        <v>203026</v>
      </c>
      <c r="L698" s="2">
        <v>208609</v>
      </c>
      <c r="M698" s="2">
        <v>189868</v>
      </c>
      <c r="N698" s="2">
        <v>198236</v>
      </c>
      <c r="O698" s="2">
        <v>206663</v>
      </c>
      <c r="P698" s="2">
        <v>211891</v>
      </c>
      <c r="Q698" s="2">
        <v>217149</v>
      </c>
      <c r="R698" s="2">
        <v>220809</v>
      </c>
      <c r="S698" s="2">
        <v>224428</v>
      </c>
      <c r="T698" s="2">
        <v>681936</v>
      </c>
      <c r="U698" s="2">
        <v>710828</v>
      </c>
      <c r="V698" s="2">
        <v>739734</v>
      </c>
      <c r="W698" s="2">
        <v>757068</v>
      </c>
      <c r="X698" s="2">
        <v>774406</v>
      </c>
      <c r="Y698" s="2">
        <v>785961</v>
      </c>
      <c r="Z698" s="2">
        <v>797517</v>
      </c>
      <c r="AA698" s="2">
        <v>5795012317</v>
      </c>
      <c r="AB698" s="2">
        <v>6104671972</v>
      </c>
      <c r="AC698" s="2">
        <v>6437976686</v>
      </c>
      <c r="AD698" s="2">
        <v>6696481101</v>
      </c>
      <c r="AE698" s="2">
        <v>6968740600</v>
      </c>
      <c r="AF698" s="2">
        <v>7195074056</v>
      </c>
      <c r="AG698" s="2">
        <v>7417656133</v>
      </c>
      <c r="AH698" s="1">
        <f>(Table1[[#This Row],[2050_BUILDINGS]]/Table1[[#This Row],[2020_BUILDINGS]])-1</f>
        <v>0.24255600493188867</v>
      </c>
      <c r="AI698" s="1">
        <f>(Table1[[#This Row],[2050_DWELLINGS]]/Table1[[#This Row],[2020_DWELLINGS]])-1</f>
        <v>0.18202119367139269</v>
      </c>
      <c r="AJ698" s="1">
        <f>(Table1[[#This Row],[2050_OCCUPANTS]]/Table1[[#This Row],[2020_OCCUPANTS]])-1</f>
        <v>0.16948951221228969</v>
      </c>
      <c r="AK698" s="1">
        <f>(Table1[[#This Row],[2050_TOTAL_REPL_COST_USD]]/Table1[[#This Row],[2020_TOTAL_REPL_COST_USD]])-1</f>
        <v>0.28000696585922369</v>
      </c>
      <c r="AL698"/>
      <c r="AM698"/>
    </row>
    <row r="699" spans="1:39" x14ac:dyDescent="0.2">
      <c r="A699" t="s">
        <v>376</v>
      </c>
      <c r="B699" t="s">
        <v>504</v>
      </c>
      <c r="C699" t="s">
        <v>517</v>
      </c>
      <c r="D699" t="s">
        <v>2170</v>
      </c>
      <c r="E699" t="s">
        <v>2171</v>
      </c>
      <c r="F699" s="2">
        <v>53874</v>
      </c>
      <c r="G699" s="2">
        <v>56366</v>
      </c>
      <c r="H699" s="2">
        <v>59054</v>
      </c>
      <c r="I699" s="2">
        <v>61137</v>
      </c>
      <c r="J699" s="2">
        <v>63340</v>
      </c>
      <c r="K699" s="2">
        <v>65164</v>
      </c>
      <c r="L699" s="2">
        <v>66945</v>
      </c>
      <c r="M699" s="2">
        <v>60938</v>
      </c>
      <c r="N699" s="2">
        <v>63620</v>
      </c>
      <c r="O699" s="2">
        <v>66334</v>
      </c>
      <c r="P699" s="2">
        <v>67990</v>
      </c>
      <c r="Q699" s="2">
        <v>69695</v>
      </c>
      <c r="R699" s="2">
        <v>70869</v>
      </c>
      <c r="S699" s="2">
        <v>72033</v>
      </c>
      <c r="T699" s="2">
        <v>218883</v>
      </c>
      <c r="U699" s="2">
        <v>228156</v>
      </c>
      <c r="V699" s="2">
        <v>237430</v>
      </c>
      <c r="W699" s="2">
        <v>242994</v>
      </c>
      <c r="X699" s="2">
        <v>248557</v>
      </c>
      <c r="Y699" s="2">
        <v>252267</v>
      </c>
      <c r="Z699" s="2">
        <v>255982</v>
      </c>
      <c r="AA699" s="2">
        <v>1860020190</v>
      </c>
      <c r="AB699" s="2">
        <v>1959411387</v>
      </c>
      <c r="AC699" s="2">
        <v>2066391917</v>
      </c>
      <c r="AD699" s="2">
        <v>2149363864</v>
      </c>
      <c r="AE699" s="2">
        <v>2236750761</v>
      </c>
      <c r="AF699" s="2">
        <v>2309396825</v>
      </c>
      <c r="AG699" s="2">
        <v>2380838804</v>
      </c>
      <c r="AH699" s="1">
        <f>(Table1[[#This Row],[2050_BUILDINGS]]/Table1[[#This Row],[2020_BUILDINGS]])-1</f>
        <v>0.24262167279207048</v>
      </c>
      <c r="AI699" s="1">
        <f>(Table1[[#This Row],[2050_DWELLINGS]]/Table1[[#This Row],[2020_DWELLINGS]])-1</f>
        <v>0.18207030096163312</v>
      </c>
      <c r="AJ699" s="1">
        <f>(Table1[[#This Row],[2050_OCCUPANTS]]/Table1[[#This Row],[2020_OCCUPANTS]])-1</f>
        <v>0.16949237720608723</v>
      </c>
      <c r="AK699" s="1">
        <f>(Table1[[#This Row],[2050_TOTAL_REPL_COST_USD]]/Table1[[#This Row],[2020_TOTAL_REPL_COST_USD]])-1</f>
        <v>0.28000696809640546</v>
      </c>
      <c r="AL699"/>
      <c r="AM699"/>
    </row>
    <row r="700" spans="1:39" x14ac:dyDescent="0.2">
      <c r="A700" t="s">
        <v>376</v>
      </c>
      <c r="B700" t="s">
        <v>504</v>
      </c>
      <c r="C700" t="s">
        <v>518</v>
      </c>
      <c r="D700" t="s">
        <v>2172</v>
      </c>
      <c r="E700" t="s">
        <v>2173</v>
      </c>
      <c r="F700" s="2">
        <v>48335</v>
      </c>
      <c r="G700" s="2">
        <v>50564</v>
      </c>
      <c r="H700" s="2">
        <v>52979</v>
      </c>
      <c r="I700" s="2">
        <v>54845</v>
      </c>
      <c r="J700" s="2">
        <v>56802</v>
      </c>
      <c r="K700" s="2">
        <v>58450</v>
      </c>
      <c r="L700" s="2">
        <v>60063</v>
      </c>
      <c r="M700" s="2">
        <v>54669</v>
      </c>
      <c r="N700" s="2">
        <v>57064</v>
      </c>
      <c r="O700" s="2">
        <v>59509</v>
      </c>
      <c r="P700" s="2">
        <v>61013</v>
      </c>
      <c r="Q700" s="2">
        <v>62518</v>
      </c>
      <c r="R700" s="2">
        <v>63582</v>
      </c>
      <c r="S700" s="2">
        <v>64632</v>
      </c>
      <c r="T700" s="2">
        <v>196351</v>
      </c>
      <c r="U700" s="2">
        <v>204672</v>
      </c>
      <c r="V700" s="2">
        <v>212985</v>
      </c>
      <c r="W700" s="2">
        <v>217972</v>
      </c>
      <c r="X700" s="2">
        <v>222972</v>
      </c>
      <c r="Y700" s="2">
        <v>226290</v>
      </c>
      <c r="Z700" s="2">
        <v>229621</v>
      </c>
      <c r="AA700" s="2">
        <v>1668541829</v>
      </c>
      <c r="AB700" s="2">
        <v>1757701268</v>
      </c>
      <c r="AC700" s="2">
        <v>1853668773</v>
      </c>
      <c r="AD700" s="2">
        <v>1928099242</v>
      </c>
      <c r="AE700" s="2">
        <v>2006490157</v>
      </c>
      <c r="AF700" s="2">
        <v>2071657719</v>
      </c>
      <c r="AG700" s="2">
        <v>2135745162</v>
      </c>
      <c r="AH700" s="1">
        <f>(Table1[[#This Row],[2050_BUILDINGS]]/Table1[[#This Row],[2020_BUILDINGS]])-1</f>
        <v>0.24263990896865617</v>
      </c>
      <c r="AI700" s="1">
        <f>(Table1[[#This Row],[2050_DWELLINGS]]/Table1[[#This Row],[2020_DWELLINGS]])-1</f>
        <v>0.18224222136860013</v>
      </c>
      <c r="AJ700" s="1">
        <f>(Table1[[#This Row],[2050_OCCUPANTS]]/Table1[[#This Row],[2020_OCCUPANTS]])-1</f>
        <v>0.1694414594272502</v>
      </c>
      <c r="AK700" s="1">
        <f>(Table1[[#This Row],[2050_TOTAL_REPL_COST_USD]]/Table1[[#This Row],[2020_TOTAL_REPL_COST_USD]])-1</f>
        <v>0.28000696469204311</v>
      </c>
      <c r="AL700"/>
      <c r="AM700"/>
    </row>
    <row r="701" spans="1:39" x14ac:dyDescent="0.2">
      <c r="A701" t="s">
        <v>376</v>
      </c>
      <c r="B701" t="s">
        <v>504</v>
      </c>
      <c r="C701" t="s">
        <v>519</v>
      </c>
      <c r="D701" t="s">
        <v>2174</v>
      </c>
      <c r="E701" t="s">
        <v>2175</v>
      </c>
      <c r="F701" s="2">
        <v>85721</v>
      </c>
      <c r="G701" s="2">
        <v>89684</v>
      </c>
      <c r="H701" s="2">
        <v>93959</v>
      </c>
      <c r="I701" s="2">
        <v>97264</v>
      </c>
      <c r="J701" s="2">
        <v>100752</v>
      </c>
      <c r="K701" s="2">
        <v>103656</v>
      </c>
      <c r="L701" s="2">
        <v>106497</v>
      </c>
      <c r="M701" s="2">
        <v>96944</v>
      </c>
      <c r="N701" s="2">
        <v>101204</v>
      </c>
      <c r="O701" s="2">
        <v>105514</v>
      </c>
      <c r="P701" s="2">
        <v>108172</v>
      </c>
      <c r="Q701" s="2">
        <v>110863</v>
      </c>
      <c r="R701" s="2">
        <v>112725</v>
      </c>
      <c r="S701" s="2">
        <v>114576</v>
      </c>
      <c r="T701" s="2">
        <v>348154</v>
      </c>
      <c r="U701" s="2">
        <v>362898</v>
      </c>
      <c r="V701" s="2">
        <v>377656</v>
      </c>
      <c r="W701" s="2">
        <v>386499</v>
      </c>
      <c r="X701" s="2">
        <v>395357</v>
      </c>
      <c r="Y701" s="2">
        <v>401257</v>
      </c>
      <c r="Z701" s="2">
        <v>407152</v>
      </c>
      <c r="AA701" s="2">
        <v>2958521385</v>
      </c>
      <c r="AB701" s="2">
        <v>3116611593</v>
      </c>
      <c r="AC701" s="2">
        <v>3286773294</v>
      </c>
      <c r="AD701" s="2">
        <v>3418747278</v>
      </c>
      <c r="AE701" s="2">
        <v>3557743624</v>
      </c>
      <c r="AF701" s="2">
        <v>3673293401</v>
      </c>
      <c r="AG701" s="2">
        <v>3786927976</v>
      </c>
      <c r="AH701" s="1">
        <f>(Table1[[#This Row],[2050_BUILDINGS]]/Table1[[#This Row],[2020_BUILDINGS]])-1</f>
        <v>0.24236768119830621</v>
      </c>
      <c r="AI701" s="1">
        <f>(Table1[[#This Row],[2050_DWELLINGS]]/Table1[[#This Row],[2020_DWELLINGS]])-1</f>
        <v>0.18187819772239644</v>
      </c>
      <c r="AJ701" s="1">
        <f>(Table1[[#This Row],[2050_OCCUPANTS]]/Table1[[#This Row],[2020_OCCUPANTS]])-1</f>
        <v>0.1694594920638568</v>
      </c>
      <c r="AK701" s="1">
        <f>(Table1[[#This Row],[2050_TOTAL_REPL_COST_USD]]/Table1[[#This Row],[2020_TOTAL_REPL_COST_USD]])-1</f>
        <v>0.2800069640192917</v>
      </c>
      <c r="AL701"/>
      <c r="AM701"/>
    </row>
    <row r="702" spans="1:39" x14ac:dyDescent="0.2">
      <c r="A702" t="s">
        <v>376</v>
      </c>
      <c r="B702" t="s">
        <v>504</v>
      </c>
      <c r="C702" t="s">
        <v>520</v>
      </c>
      <c r="D702" t="s">
        <v>2176</v>
      </c>
      <c r="E702" t="s">
        <v>2177</v>
      </c>
      <c r="F702" s="2">
        <v>125851</v>
      </c>
      <c r="G702" s="2">
        <v>131690</v>
      </c>
      <c r="H702" s="2">
        <v>137937</v>
      </c>
      <c r="I702" s="2">
        <v>142819</v>
      </c>
      <c r="J702" s="2">
        <v>147943</v>
      </c>
      <c r="K702" s="2">
        <v>152193</v>
      </c>
      <c r="L702" s="2">
        <v>156378</v>
      </c>
      <c r="M702" s="2">
        <v>142331</v>
      </c>
      <c r="N702" s="2">
        <v>148605</v>
      </c>
      <c r="O702" s="2">
        <v>154913</v>
      </c>
      <c r="P702" s="2">
        <v>158843</v>
      </c>
      <c r="Q702" s="2">
        <v>162785</v>
      </c>
      <c r="R702" s="2">
        <v>165516</v>
      </c>
      <c r="S702" s="2">
        <v>168228</v>
      </c>
      <c r="T702" s="2">
        <v>511195</v>
      </c>
      <c r="U702" s="2">
        <v>532858</v>
      </c>
      <c r="V702" s="2">
        <v>554514</v>
      </c>
      <c r="W702" s="2">
        <v>567511</v>
      </c>
      <c r="X702" s="2">
        <v>580508</v>
      </c>
      <c r="Y702" s="2">
        <v>589174</v>
      </c>
      <c r="Z702" s="2">
        <v>597845</v>
      </c>
      <c r="AA702" s="2">
        <v>4344068661</v>
      </c>
      <c r="AB702" s="2">
        <v>4576196325</v>
      </c>
      <c r="AC702" s="2">
        <v>4826048880</v>
      </c>
      <c r="AD702" s="2">
        <v>5019829470</v>
      </c>
      <c r="AE702" s="2">
        <v>5223921170</v>
      </c>
      <c r="AF702" s="2">
        <v>5393585711</v>
      </c>
      <c r="AG702" s="2">
        <v>5560438132</v>
      </c>
      <c r="AH702" s="1">
        <f>(Table1[[#This Row],[2050_BUILDINGS]]/Table1[[#This Row],[2020_BUILDINGS]])-1</f>
        <v>0.24256462006658674</v>
      </c>
      <c r="AI702" s="1">
        <f>(Table1[[#This Row],[2050_DWELLINGS]]/Table1[[#This Row],[2020_DWELLINGS]])-1</f>
        <v>0.18194911860381779</v>
      </c>
      <c r="AJ702" s="1">
        <f>(Table1[[#This Row],[2050_OCCUPANTS]]/Table1[[#This Row],[2020_OCCUPANTS]])-1</f>
        <v>0.16950478780113265</v>
      </c>
      <c r="AK702" s="1">
        <f>(Table1[[#This Row],[2050_TOTAL_REPL_COST_USD]]/Table1[[#This Row],[2020_TOTAL_REPL_COST_USD]])-1</f>
        <v>0.28000696257871605</v>
      </c>
      <c r="AL702"/>
      <c r="AM702"/>
    </row>
    <row r="703" spans="1:39" x14ac:dyDescent="0.2">
      <c r="A703" t="s">
        <v>376</v>
      </c>
      <c r="B703" t="s">
        <v>504</v>
      </c>
      <c r="C703" t="s">
        <v>521</v>
      </c>
      <c r="D703" t="s">
        <v>2178</v>
      </c>
      <c r="E703" t="s">
        <v>2179</v>
      </c>
      <c r="F703" s="2">
        <v>28402</v>
      </c>
      <c r="G703" s="2">
        <v>29725</v>
      </c>
      <c r="H703" s="2">
        <v>31142</v>
      </c>
      <c r="I703" s="2">
        <v>32242</v>
      </c>
      <c r="J703" s="2">
        <v>33400</v>
      </c>
      <c r="K703" s="2">
        <v>34359</v>
      </c>
      <c r="L703" s="2">
        <v>35294</v>
      </c>
      <c r="M703" s="2">
        <v>32121</v>
      </c>
      <c r="N703" s="2">
        <v>33541</v>
      </c>
      <c r="O703" s="2">
        <v>34977</v>
      </c>
      <c r="P703" s="2">
        <v>35852</v>
      </c>
      <c r="Q703" s="2">
        <v>36752</v>
      </c>
      <c r="R703" s="2">
        <v>37364</v>
      </c>
      <c r="S703" s="2">
        <v>37973</v>
      </c>
      <c r="T703" s="2">
        <v>115399</v>
      </c>
      <c r="U703" s="2">
        <v>120293</v>
      </c>
      <c r="V703" s="2">
        <v>125180</v>
      </c>
      <c r="W703" s="2">
        <v>128115</v>
      </c>
      <c r="X703" s="2">
        <v>131047</v>
      </c>
      <c r="Y703" s="2">
        <v>133007</v>
      </c>
      <c r="Z703" s="2">
        <v>134955</v>
      </c>
      <c r="AA703" s="2">
        <v>980642125</v>
      </c>
      <c r="AB703" s="2">
        <v>1033043270</v>
      </c>
      <c r="AC703" s="2">
        <v>1089445678</v>
      </c>
      <c r="AD703" s="2">
        <v>1133190252</v>
      </c>
      <c r="AE703" s="2">
        <v>1179262477</v>
      </c>
      <c r="AF703" s="2">
        <v>1217563027</v>
      </c>
      <c r="AG703" s="2">
        <v>1255228752</v>
      </c>
      <c r="AH703" s="1">
        <f>(Table1[[#This Row],[2050_BUILDINGS]]/Table1[[#This Row],[2020_BUILDINGS]])-1</f>
        <v>0.24265896767833262</v>
      </c>
      <c r="AI703" s="1">
        <f>(Table1[[#This Row],[2050_DWELLINGS]]/Table1[[#This Row],[2020_DWELLINGS]])-1</f>
        <v>0.18218610877619001</v>
      </c>
      <c r="AJ703" s="1">
        <f>(Table1[[#This Row],[2050_OCCUPANTS]]/Table1[[#This Row],[2020_OCCUPANTS]])-1</f>
        <v>0.16946420679555274</v>
      </c>
      <c r="AK703" s="1">
        <f>(Table1[[#This Row],[2050_TOTAL_REPL_COST_USD]]/Table1[[#This Row],[2020_TOTAL_REPL_COST_USD]])-1</f>
        <v>0.28000696686367621</v>
      </c>
      <c r="AL703"/>
      <c r="AM703"/>
    </row>
    <row r="704" spans="1:39" x14ac:dyDescent="0.2">
      <c r="A704" t="s">
        <v>376</v>
      </c>
      <c r="B704" t="s">
        <v>504</v>
      </c>
      <c r="C704" t="s">
        <v>522</v>
      </c>
      <c r="D704" t="s">
        <v>2180</v>
      </c>
      <c r="E704" t="s">
        <v>2181</v>
      </c>
      <c r="F704" s="2">
        <v>58296</v>
      </c>
      <c r="G704" s="2">
        <v>60985</v>
      </c>
      <c r="H704" s="2">
        <v>63894</v>
      </c>
      <c r="I704" s="2">
        <v>66155</v>
      </c>
      <c r="J704" s="2">
        <v>68521</v>
      </c>
      <c r="K704" s="2">
        <v>70496</v>
      </c>
      <c r="L704" s="2">
        <v>72449</v>
      </c>
      <c r="M704" s="2">
        <v>65938</v>
      </c>
      <c r="N704" s="2">
        <v>68828</v>
      </c>
      <c r="O704" s="2">
        <v>71771</v>
      </c>
      <c r="P704" s="2">
        <v>73586</v>
      </c>
      <c r="Q704" s="2">
        <v>75409</v>
      </c>
      <c r="R704" s="2">
        <v>76669</v>
      </c>
      <c r="S704" s="2">
        <v>77938</v>
      </c>
      <c r="T704" s="2">
        <v>236799</v>
      </c>
      <c r="U704" s="2">
        <v>246842</v>
      </c>
      <c r="V704" s="2">
        <v>256869</v>
      </c>
      <c r="W704" s="2">
        <v>262897</v>
      </c>
      <c r="X704" s="2">
        <v>268916</v>
      </c>
      <c r="Y704" s="2">
        <v>272933</v>
      </c>
      <c r="Z704" s="2">
        <v>276949</v>
      </c>
      <c r="AA704" s="2">
        <v>2012352189</v>
      </c>
      <c r="AB704" s="2">
        <v>2119883336</v>
      </c>
      <c r="AC704" s="2">
        <v>2235625357</v>
      </c>
      <c r="AD704" s="2">
        <v>2325392545</v>
      </c>
      <c r="AE704" s="2">
        <v>2419936249</v>
      </c>
      <c r="AF704" s="2">
        <v>2498531893</v>
      </c>
      <c r="AG704" s="2">
        <v>2575824826</v>
      </c>
      <c r="AH704" s="1">
        <f>(Table1[[#This Row],[2050_BUILDINGS]]/Table1[[#This Row],[2020_BUILDINGS]])-1</f>
        <v>0.24277823521339381</v>
      </c>
      <c r="AI704" s="1">
        <f>(Table1[[#This Row],[2050_DWELLINGS]]/Table1[[#This Row],[2020_DWELLINGS]])-1</f>
        <v>0.18198914131456823</v>
      </c>
      <c r="AJ704" s="1">
        <f>(Table1[[#This Row],[2050_OCCUPANTS]]/Table1[[#This Row],[2020_OCCUPANTS]])-1</f>
        <v>0.16955308088294285</v>
      </c>
      <c r="AK704" s="1">
        <f>(Table1[[#This Row],[2050_TOTAL_REPL_COST_USD]]/Table1[[#This Row],[2020_TOTAL_REPL_COST_USD]])-1</f>
        <v>0.28000696899880473</v>
      </c>
      <c r="AL704"/>
      <c r="AM704"/>
    </row>
    <row r="705" spans="1:39" x14ac:dyDescent="0.2">
      <c r="A705" t="s">
        <v>376</v>
      </c>
      <c r="B705" t="s">
        <v>504</v>
      </c>
      <c r="C705" t="s">
        <v>523</v>
      </c>
      <c r="D705" t="s">
        <v>2182</v>
      </c>
      <c r="E705" t="s">
        <v>2183</v>
      </c>
      <c r="F705" s="2">
        <v>193970</v>
      </c>
      <c r="G705" s="2">
        <v>202943</v>
      </c>
      <c r="H705" s="2">
        <v>212605</v>
      </c>
      <c r="I705" s="2">
        <v>220094</v>
      </c>
      <c r="J705" s="2">
        <v>227994</v>
      </c>
      <c r="K705" s="2">
        <v>234560</v>
      </c>
      <c r="L705" s="2">
        <v>241006</v>
      </c>
      <c r="M705" s="2">
        <v>219363</v>
      </c>
      <c r="N705" s="2">
        <v>229029</v>
      </c>
      <c r="O705" s="2">
        <v>238767</v>
      </c>
      <c r="P705" s="2">
        <v>244790</v>
      </c>
      <c r="Q705" s="2">
        <v>250899</v>
      </c>
      <c r="R705" s="2">
        <v>255095</v>
      </c>
      <c r="S705" s="2">
        <v>259275</v>
      </c>
      <c r="T705" s="2">
        <v>787849</v>
      </c>
      <c r="U705" s="2">
        <v>821233</v>
      </c>
      <c r="V705" s="2">
        <v>854614</v>
      </c>
      <c r="W705" s="2">
        <v>874647</v>
      </c>
      <c r="X705" s="2">
        <v>894674</v>
      </c>
      <c r="Y705" s="2">
        <v>908030</v>
      </c>
      <c r="Z705" s="2">
        <v>921389</v>
      </c>
      <c r="AA705" s="2">
        <v>6695049776</v>
      </c>
      <c r="AB705" s="2">
        <v>7052803408</v>
      </c>
      <c r="AC705" s="2">
        <v>7437874497</v>
      </c>
      <c r="AD705" s="2">
        <v>7736527864</v>
      </c>
      <c r="AE705" s="2">
        <v>8051072630</v>
      </c>
      <c r="AF705" s="2">
        <v>8312558493</v>
      </c>
      <c r="AG705" s="2">
        <v>8569710337</v>
      </c>
      <c r="AH705" s="1">
        <f>(Table1[[#This Row],[2050_BUILDINGS]]/Table1[[#This Row],[2020_BUILDINGS]])-1</f>
        <v>0.24249110687219666</v>
      </c>
      <c r="AI705" s="1">
        <f>(Table1[[#This Row],[2050_DWELLINGS]]/Table1[[#This Row],[2020_DWELLINGS]])-1</f>
        <v>0.18194499528179309</v>
      </c>
      <c r="AJ705" s="1">
        <f>(Table1[[#This Row],[2050_OCCUPANTS]]/Table1[[#This Row],[2020_OCCUPANTS]])-1</f>
        <v>0.16949948530746384</v>
      </c>
      <c r="AK705" s="1">
        <f>(Table1[[#This Row],[2050_TOTAL_REPL_COST_USD]]/Table1[[#This Row],[2020_TOTAL_REPL_COST_USD]])-1</f>
        <v>0.28000696390938984</v>
      </c>
      <c r="AL705"/>
      <c r="AM705"/>
    </row>
    <row r="706" spans="1:39" x14ac:dyDescent="0.2">
      <c r="A706" t="s">
        <v>376</v>
      </c>
      <c r="B706" t="s">
        <v>504</v>
      </c>
      <c r="C706" t="s">
        <v>524</v>
      </c>
      <c r="D706" t="s">
        <v>2184</v>
      </c>
      <c r="E706" t="s">
        <v>2185</v>
      </c>
      <c r="F706" s="2">
        <v>250719</v>
      </c>
      <c r="G706" s="2">
        <v>262328</v>
      </c>
      <c r="H706" s="2">
        <v>274813</v>
      </c>
      <c r="I706" s="2">
        <v>284492</v>
      </c>
      <c r="J706" s="2">
        <v>294709</v>
      </c>
      <c r="K706" s="2">
        <v>303190</v>
      </c>
      <c r="L706" s="2">
        <v>311530</v>
      </c>
      <c r="M706" s="2">
        <v>283539</v>
      </c>
      <c r="N706" s="2">
        <v>296031</v>
      </c>
      <c r="O706" s="2">
        <v>308626</v>
      </c>
      <c r="P706" s="2">
        <v>316425</v>
      </c>
      <c r="Q706" s="2">
        <v>324298</v>
      </c>
      <c r="R706" s="2">
        <v>329734</v>
      </c>
      <c r="S706" s="2">
        <v>335149</v>
      </c>
      <c r="T706" s="2">
        <v>1018380</v>
      </c>
      <c r="U706" s="2">
        <v>1061525</v>
      </c>
      <c r="V706" s="2">
        <v>1104678</v>
      </c>
      <c r="W706" s="2">
        <v>1130569</v>
      </c>
      <c r="X706" s="2">
        <v>1156461</v>
      </c>
      <c r="Y706" s="2">
        <v>1173727</v>
      </c>
      <c r="Z706" s="2">
        <v>1190983</v>
      </c>
      <c r="AA706" s="2">
        <v>8654025787</v>
      </c>
      <c r="AB706" s="2">
        <v>9116458382</v>
      </c>
      <c r="AC706" s="2">
        <v>9614201526</v>
      </c>
      <c r="AD706" s="2">
        <v>10000241065</v>
      </c>
      <c r="AE706" s="2">
        <v>10406821850</v>
      </c>
      <c r="AF706" s="2">
        <v>10744818648</v>
      </c>
      <c r="AG706" s="2">
        <v>11077213287</v>
      </c>
      <c r="AH706" s="1">
        <f>(Table1[[#This Row],[2050_BUILDINGS]]/Table1[[#This Row],[2020_BUILDINGS]])-1</f>
        <v>0.24254643644877327</v>
      </c>
      <c r="AI706" s="1">
        <f>(Table1[[#This Row],[2050_DWELLINGS]]/Table1[[#This Row],[2020_DWELLINGS]])-1</f>
        <v>0.18202081547864668</v>
      </c>
      <c r="AJ706" s="1">
        <f>(Table1[[#This Row],[2050_OCCUPANTS]]/Table1[[#This Row],[2020_OCCUPANTS]])-1</f>
        <v>0.16948781397906476</v>
      </c>
      <c r="AK706" s="1">
        <f>(Table1[[#This Row],[2050_TOTAL_REPL_COST_USD]]/Table1[[#This Row],[2020_TOTAL_REPL_COST_USD]])-1</f>
        <v>0.28000696550270177</v>
      </c>
      <c r="AL706"/>
      <c r="AM706"/>
    </row>
    <row r="707" spans="1:39" x14ac:dyDescent="0.2">
      <c r="A707" t="s">
        <v>376</v>
      </c>
      <c r="B707" t="s">
        <v>504</v>
      </c>
      <c r="C707" t="s">
        <v>525</v>
      </c>
      <c r="D707" t="s">
        <v>2186</v>
      </c>
      <c r="E707" t="s">
        <v>2187</v>
      </c>
      <c r="F707" s="2">
        <v>97137</v>
      </c>
      <c r="G707" s="2">
        <v>101625</v>
      </c>
      <c r="H707" s="2">
        <v>106469</v>
      </c>
      <c r="I707" s="2">
        <v>110216</v>
      </c>
      <c r="J707" s="2">
        <v>114179</v>
      </c>
      <c r="K707" s="2">
        <v>117452</v>
      </c>
      <c r="L707" s="2">
        <v>120695</v>
      </c>
      <c r="M707" s="2">
        <v>109861</v>
      </c>
      <c r="N707" s="2">
        <v>114677</v>
      </c>
      <c r="O707" s="2">
        <v>119575</v>
      </c>
      <c r="P707" s="2">
        <v>122603</v>
      </c>
      <c r="Q707" s="2">
        <v>125649</v>
      </c>
      <c r="R707" s="2">
        <v>127729</v>
      </c>
      <c r="S707" s="2">
        <v>129854</v>
      </c>
      <c r="T707" s="2">
        <v>394541</v>
      </c>
      <c r="U707" s="2">
        <v>411255</v>
      </c>
      <c r="V707" s="2">
        <v>427972</v>
      </c>
      <c r="W707" s="2">
        <v>437999</v>
      </c>
      <c r="X707" s="2">
        <v>448033</v>
      </c>
      <c r="Y707" s="2">
        <v>454723</v>
      </c>
      <c r="Z707" s="2">
        <v>461409</v>
      </c>
      <c r="AA707" s="2">
        <v>3352740722</v>
      </c>
      <c r="AB707" s="2">
        <v>3531896243</v>
      </c>
      <c r="AC707" s="2">
        <v>3724731788</v>
      </c>
      <c r="AD707" s="2">
        <v>3874291143</v>
      </c>
      <c r="AE707" s="2">
        <v>4031808571</v>
      </c>
      <c r="AF707" s="2">
        <v>4162755210</v>
      </c>
      <c r="AG707" s="2">
        <v>4291531475</v>
      </c>
      <c r="AH707" s="1">
        <f>(Table1[[#This Row],[2050_BUILDINGS]]/Table1[[#This Row],[2020_BUILDINGS]])-1</f>
        <v>0.24252344626661304</v>
      </c>
      <c r="AI707" s="1">
        <f>(Table1[[#This Row],[2050_DWELLINGS]]/Table1[[#This Row],[2020_DWELLINGS]])-1</f>
        <v>0.18198450769608865</v>
      </c>
      <c r="AJ707" s="1">
        <f>(Table1[[#This Row],[2050_OCCUPANTS]]/Table1[[#This Row],[2020_OCCUPANTS]])-1</f>
        <v>0.16948301950874556</v>
      </c>
      <c r="AK707" s="1">
        <f>(Table1[[#This Row],[2050_TOTAL_REPL_COST_USD]]/Table1[[#This Row],[2020_TOTAL_REPL_COST_USD]])-1</f>
        <v>0.28000696470199649</v>
      </c>
      <c r="AL707"/>
      <c r="AM707"/>
    </row>
    <row r="708" spans="1:39" x14ac:dyDescent="0.2">
      <c r="A708" t="s">
        <v>376</v>
      </c>
      <c r="B708" t="s">
        <v>504</v>
      </c>
      <c r="C708" t="s">
        <v>526</v>
      </c>
      <c r="D708" t="s">
        <v>2188</v>
      </c>
      <c r="E708" t="s">
        <v>2189</v>
      </c>
      <c r="F708" s="2">
        <v>142270</v>
      </c>
      <c r="G708" s="2">
        <v>148864</v>
      </c>
      <c r="H708" s="2">
        <v>155948</v>
      </c>
      <c r="I708" s="2">
        <v>161451</v>
      </c>
      <c r="J708" s="2">
        <v>167234</v>
      </c>
      <c r="K708" s="2">
        <v>172046</v>
      </c>
      <c r="L708" s="2">
        <v>176782</v>
      </c>
      <c r="M708" s="2">
        <v>160903</v>
      </c>
      <c r="N708" s="2">
        <v>167984</v>
      </c>
      <c r="O708" s="2">
        <v>175120</v>
      </c>
      <c r="P708" s="2">
        <v>179564</v>
      </c>
      <c r="Q708" s="2">
        <v>184020</v>
      </c>
      <c r="R708" s="2">
        <v>187106</v>
      </c>
      <c r="S708" s="2">
        <v>190191</v>
      </c>
      <c r="T708" s="2">
        <v>577886</v>
      </c>
      <c r="U708" s="2">
        <v>602374</v>
      </c>
      <c r="V708" s="2">
        <v>626859</v>
      </c>
      <c r="W708" s="2">
        <v>641566</v>
      </c>
      <c r="X708" s="2">
        <v>656248</v>
      </c>
      <c r="Y708" s="2">
        <v>666038</v>
      </c>
      <c r="Z708" s="2">
        <v>675837</v>
      </c>
      <c r="AA708" s="2">
        <v>4910820203</v>
      </c>
      <c r="AB708" s="2">
        <v>5173232559</v>
      </c>
      <c r="AC708" s="2">
        <v>5455682285</v>
      </c>
      <c r="AD708" s="2">
        <v>5674744575</v>
      </c>
      <c r="AE708" s="2">
        <v>5905463223</v>
      </c>
      <c r="AF708" s="2">
        <v>6097263149</v>
      </c>
      <c r="AG708" s="2">
        <v>6285884075</v>
      </c>
      <c r="AH708" s="1">
        <f>(Table1[[#This Row],[2050_BUILDINGS]]/Table1[[#This Row],[2020_BUILDINGS]])-1</f>
        <v>0.24258100794264426</v>
      </c>
      <c r="AI708" s="1">
        <f>(Table1[[#This Row],[2050_DWELLINGS]]/Table1[[#This Row],[2020_DWELLINGS]])-1</f>
        <v>0.18202270933419507</v>
      </c>
      <c r="AJ708" s="1">
        <f>(Table1[[#This Row],[2050_OCCUPANTS]]/Table1[[#This Row],[2020_OCCUPANTS]])-1</f>
        <v>0.16949882848866382</v>
      </c>
      <c r="AK708" s="1">
        <f>(Table1[[#This Row],[2050_TOTAL_REPL_COST_USD]]/Table1[[#This Row],[2020_TOTAL_REPL_COST_USD]])-1</f>
        <v>0.28000696730048857</v>
      </c>
      <c r="AL708"/>
      <c r="AM708"/>
    </row>
    <row r="709" spans="1:39" x14ac:dyDescent="0.2">
      <c r="A709" t="s">
        <v>376</v>
      </c>
      <c r="B709" t="s">
        <v>504</v>
      </c>
      <c r="C709" t="s">
        <v>527</v>
      </c>
      <c r="D709" t="s">
        <v>2190</v>
      </c>
      <c r="E709" t="s">
        <v>2191</v>
      </c>
      <c r="F709" s="2">
        <v>112550</v>
      </c>
      <c r="G709" s="2">
        <v>117756</v>
      </c>
      <c r="H709" s="2">
        <v>123382</v>
      </c>
      <c r="I709" s="2">
        <v>127735</v>
      </c>
      <c r="J709" s="2">
        <v>132299</v>
      </c>
      <c r="K709" s="2">
        <v>136110</v>
      </c>
      <c r="L709" s="2">
        <v>139866</v>
      </c>
      <c r="M709" s="2">
        <v>127283</v>
      </c>
      <c r="N709" s="2">
        <v>132903</v>
      </c>
      <c r="O709" s="2">
        <v>138560</v>
      </c>
      <c r="P709" s="2">
        <v>142056</v>
      </c>
      <c r="Q709" s="2">
        <v>145587</v>
      </c>
      <c r="R709" s="2">
        <v>148025</v>
      </c>
      <c r="S709" s="2">
        <v>150474</v>
      </c>
      <c r="T709" s="2">
        <v>457191</v>
      </c>
      <c r="U709" s="2">
        <v>476555</v>
      </c>
      <c r="V709" s="2">
        <v>495937</v>
      </c>
      <c r="W709" s="2">
        <v>507558</v>
      </c>
      <c r="X709" s="2">
        <v>519185</v>
      </c>
      <c r="Y709" s="2">
        <v>526926</v>
      </c>
      <c r="Z709" s="2">
        <v>534680</v>
      </c>
      <c r="AA709" s="2">
        <v>3885133263</v>
      </c>
      <c r="AB709" s="2">
        <v>4092737488</v>
      </c>
      <c r="AC709" s="2">
        <v>4316193998</v>
      </c>
      <c r="AD709" s="2">
        <v>4489502371</v>
      </c>
      <c r="AE709" s="2">
        <v>4672032503</v>
      </c>
      <c r="AF709" s="2">
        <v>4823772585</v>
      </c>
      <c r="AG709" s="2">
        <v>4972997649</v>
      </c>
      <c r="AH709" s="1">
        <f>(Table1[[#This Row],[2050_BUILDINGS]]/Table1[[#This Row],[2020_BUILDINGS]])-1</f>
        <v>0.24270102176810315</v>
      </c>
      <c r="AI709" s="1">
        <f>(Table1[[#This Row],[2050_DWELLINGS]]/Table1[[#This Row],[2020_DWELLINGS]])-1</f>
        <v>0.1822002938334264</v>
      </c>
      <c r="AJ709" s="1">
        <f>(Table1[[#This Row],[2050_OCCUPANTS]]/Table1[[#This Row],[2020_OCCUPANTS]])-1</f>
        <v>0.16948933815407563</v>
      </c>
      <c r="AK709" s="1">
        <f>(Table1[[#This Row],[2050_TOTAL_REPL_COST_USD]]/Table1[[#This Row],[2020_TOTAL_REPL_COST_USD]])-1</f>
        <v>0.28000696819340987</v>
      </c>
      <c r="AL709"/>
      <c r="AM709"/>
    </row>
    <row r="710" spans="1:39" x14ac:dyDescent="0.2">
      <c r="A710" t="s">
        <v>376</v>
      </c>
      <c r="B710" t="s">
        <v>504</v>
      </c>
      <c r="C710" t="s">
        <v>528</v>
      </c>
      <c r="D710" t="s">
        <v>2192</v>
      </c>
      <c r="E710" t="s">
        <v>2193</v>
      </c>
      <c r="F710" s="2">
        <v>102610</v>
      </c>
      <c r="G710" s="2">
        <v>107366</v>
      </c>
      <c r="H710" s="2">
        <v>112471</v>
      </c>
      <c r="I710" s="2">
        <v>116446</v>
      </c>
      <c r="J710" s="2">
        <v>120613</v>
      </c>
      <c r="K710" s="2">
        <v>124080</v>
      </c>
      <c r="L710" s="2">
        <v>127512</v>
      </c>
      <c r="M710" s="2">
        <v>116051</v>
      </c>
      <c r="N710" s="2">
        <v>121172</v>
      </c>
      <c r="O710" s="2">
        <v>126320</v>
      </c>
      <c r="P710" s="2">
        <v>129531</v>
      </c>
      <c r="Q710" s="2">
        <v>132737</v>
      </c>
      <c r="R710" s="2">
        <v>134957</v>
      </c>
      <c r="S710" s="2">
        <v>137189</v>
      </c>
      <c r="T710" s="2">
        <v>416850</v>
      </c>
      <c r="U710" s="2">
        <v>434503</v>
      </c>
      <c r="V710" s="2">
        <v>452166</v>
      </c>
      <c r="W710" s="2">
        <v>462769</v>
      </c>
      <c r="X710" s="2">
        <v>473364</v>
      </c>
      <c r="Y710" s="2">
        <v>480425</v>
      </c>
      <c r="Z710" s="2">
        <v>487496</v>
      </c>
      <c r="AA710" s="2">
        <v>3542276123</v>
      </c>
      <c r="AB710" s="2">
        <v>3731559585</v>
      </c>
      <c r="AC710" s="2">
        <v>3935296401</v>
      </c>
      <c r="AD710" s="2">
        <v>4093310561</v>
      </c>
      <c r="AE710" s="2">
        <v>4259732688</v>
      </c>
      <c r="AF710" s="2">
        <v>4398081937</v>
      </c>
      <c r="AG710" s="2">
        <v>4534138116</v>
      </c>
      <c r="AH710" s="1">
        <f>(Table1[[#This Row],[2050_BUILDINGS]]/Table1[[#This Row],[2020_BUILDINGS]])-1</f>
        <v>0.24268589806061791</v>
      </c>
      <c r="AI710" s="1">
        <f>(Table1[[#This Row],[2050_DWELLINGS]]/Table1[[#This Row],[2020_DWELLINGS]])-1</f>
        <v>0.18214405735409422</v>
      </c>
      <c r="AJ710" s="1">
        <f>(Table1[[#This Row],[2050_OCCUPANTS]]/Table1[[#This Row],[2020_OCCUPANTS]])-1</f>
        <v>0.16947583063452076</v>
      </c>
      <c r="AK710" s="1">
        <f>(Table1[[#This Row],[2050_TOTAL_REPL_COST_USD]]/Table1[[#This Row],[2020_TOTAL_REPL_COST_USD]])-1</f>
        <v>0.28000696686512949</v>
      </c>
      <c r="AL710"/>
      <c r="AM710"/>
    </row>
    <row r="711" spans="1:39" x14ac:dyDescent="0.2">
      <c r="A711" t="s">
        <v>145</v>
      </c>
      <c r="B711" t="s">
        <v>340</v>
      </c>
      <c r="C711" t="s">
        <v>341</v>
      </c>
      <c r="D711" t="s">
        <v>2194</v>
      </c>
      <c r="E711" t="s">
        <v>2195</v>
      </c>
      <c r="F711" s="2">
        <v>408232</v>
      </c>
      <c r="G711" s="2">
        <v>472595</v>
      </c>
      <c r="H711" s="2">
        <v>544828</v>
      </c>
      <c r="I711" s="2">
        <v>623689</v>
      </c>
      <c r="J711" s="2">
        <v>712490</v>
      </c>
      <c r="K711" s="2">
        <v>804524</v>
      </c>
      <c r="L711" s="2">
        <v>896979</v>
      </c>
      <c r="M711" s="2">
        <v>438779</v>
      </c>
      <c r="N711" s="2">
        <v>509110</v>
      </c>
      <c r="O711" s="2">
        <v>588163</v>
      </c>
      <c r="P711" s="2">
        <v>674706</v>
      </c>
      <c r="Q711" s="2">
        <v>772260</v>
      </c>
      <c r="R711" s="2">
        <v>873673</v>
      </c>
      <c r="S711" s="2">
        <v>975851</v>
      </c>
      <c r="T711" s="2">
        <v>1936560</v>
      </c>
      <c r="U711" s="2">
        <v>2234989</v>
      </c>
      <c r="V711" s="2">
        <v>2569102</v>
      </c>
      <c r="W711" s="2">
        <v>2932414</v>
      </c>
      <c r="X711" s="2">
        <v>3341133</v>
      </c>
      <c r="Y711" s="2">
        <v>3762836</v>
      </c>
      <c r="Z711" s="2">
        <v>4184525</v>
      </c>
      <c r="AA711" s="2">
        <v>8867049302</v>
      </c>
      <c r="AB711" s="2">
        <v>10433578369</v>
      </c>
      <c r="AC711" s="2">
        <v>12210876328</v>
      </c>
      <c r="AD711" s="2">
        <v>14185994445</v>
      </c>
      <c r="AE711" s="2">
        <v>16421933452</v>
      </c>
      <c r="AF711" s="2">
        <v>18785942143</v>
      </c>
      <c r="AG711" s="2">
        <v>21205125998</v>
      </c>
      <c r="AH711" s="1">
        <f>(Table1[[#This Row],[2050_BUILDINGS]]/Table1[[#This Row],[2020_BUILDINGS]])-1</f>
        <v>1.1972285367144173</v>
      </c>
      <c r="AI711" s="1">
        <f>(Table1[[#This Row],[2050_DWELLINGS]]/Table1[[#This Row],[2020_DWELLINGS]])-1</f>
        <v>1.2240148229518732</v>
      </c>
      <c r="AJ711" s="1">
        <f>(Table1[[#This Row],[2050_OCCUPANTS]]/Table1[[#This Row],[2020_OCCUPANTS]])-1</f>
        <v>1.1608031767670508</v>
      </c>
      <c r="AK711" s="1">
        <f>(Table1[[#This Row],[2050_TOTAL_REPL_COST_USD]]/Table1[[#This Row],[2020_TOTAL_REPL_COST_USD]])-1</f>
        <v>1.3914523620858965</v>
      </c>
      <c r="AL711"/>
      <c r="AM711"/>
    </row>
    <row r="712" spans="1:39" x14ac:dyDescent="0.2">
      <c r="A712" t="s">
        <v>145</v>
      </c>
      <c r="B712" t="s">
        <v>340</v>
      </c>
      <c r="C712" t="s">
        <v>342</v>
      </c>
      <c r="D712" t="s">
        <v>2196</v>
      </c>
      <c r="E712" t="s">
        <v>2197</v>
      </c>
      <c r="F712" s="2">
        <v>1516279</v>
      </c>
      <c r="G712" s="2">
        <v>1755341</v>
      </c>
      <c r="H712" s="2">
        <v>2023640</v>
      </c>
      <c r="I712" s="2">
        <v>2316494</v>
      </c>
      <c r="J712" s="2">
        <v>2646363</v>
      </c>
      <c r="K712" s="2">
        <v>2988226</v>
      </c>
      <c r="L712" s="2">
        <v>3331580</v>
      </c>
      <c r="M712" s="2">
        <v>1629734</v>
      </c>
      <c r="N712" s="2">
        <v>1890955</v>
      </c>
      <c r="O712" s="2">
        <v>2184599</v>
      </c>
      <c r="P712" s="2">
        <v>2506037</v>
      </c>
      <c r="Q712" s="2">
        <v>2868367</v>
      </c>
      <c r="R712" s="2">
        <v>3245062</v>
      </c>
      <c r="S712" s="2">
        <v>3624529</v>
      </c>
      <c r="T712" s="2">
        <v>7192897</v>
      </c>
      <c r="U712" s="2">
        <v>8301357</v>
      </c>
      <c r="V712" s="2">
        <v>9542344</v>
      </c>
      <c r="W712" s="2">
        <v>10891764</v>
      </c>
      <c r="X712" s="2">
        <v>12409864</v>
      </c>
      <c r="Y712" s="2">
        <v>13976163</v>
      </c>
      <c r="Z712" s="2">
        <v>15542452</v>
      </c>
      <c r="AA712" s="2">
        <v>32934591683</v>
      </c>
      <c r="AB712" s="2">
        <v>38753099426</v>
      </c>
      <c r="AC712" s="2">
        <v>45354459195</v>
      </c>
      <c r="AD712" s="2">
        <v>52690575900</v>
      </c>
      <c r="AE712" s="2">
        <v>60995451188</v>
      </c>
      <c r="AF712" s="2">
        <v>69776011456</v>
      </c>
      <c r="AG712" s="2">
        <v>78761507059</v>
      </c>
      <c r="AH712" s="1">
        <f>(Table1[[#This Row],[2050_BUILDINGS]]/Table1[[#This Row],[2020_BUILDINGS]])-1</f>
        <v>1.1972077698101735</v>
      </c>
      <c r="AI712" s="1">
        <f>(Table1[[#This Row],[2050_DWELLINGS]]/Table1[[#This Row],[2020_DWELLINGS]])-1</f>
        <v>1.2240003583406862</v>
      </c>
      <c r="AJ712" s="1">
        <f>(Table1[[#This Row],[2050_OCCUPANTS]]/Table1[[#This Row],[2020_OCCUPANTS]])-1</f>
        <v>1.1608055836195068</v>
      </c>
      <c r="AK712" s="1">
        <f>(Table1[[#This Row],[2050_TOTAL_REPL_COST_USD]]/Table1[[#This Row],[2020_TOTAL_REPL_COST_USD]])-1</f>
        <v>1.391452361610868</v>
      </c>
      <c r="AL712"/>
      <c r="AM712"/>
    </row>
    <row r="713" spans="1:39" x14ac:dyDescent="0.2">
      <c r="A713" t="s">
        <v>145</v>
      </c>
      <c r="B713" t="s">
        <v>340</v>
      </c>
      <c r="C713" t="s">
        <v>343</v>
      </c>
      <c r="D713" t="s">
        <v>2198</v>
      </c>
      <c r="E713" t="s">
        <v>2199</v>
      </c>
      <c r="F713" s="2">
        <v>205477</v>
      </c>
      <c r="G713" s="2">
        <v>237887</v>
      </c>
      <c r="H713" s="2">
        <v>274250</v>
      </c>
      <c r="I713" s="2">
        <v>313951</v>
      </c>
      <c r="J713" s="2">
        <v>358643</v>
      </c>
      <c r="K713" s="2">
        <v>404979</v>
      </c>
      <c r="L713" s="2">
        <v>451507</v>
      </c>
      <c r="M713" s="2">
        <v>220867</v>
      </c>
      <c r="N713" s="2">
        <v>256261</v>
      </c>
      <c r="O713" s="2">
        <v>296064</v>
      </c>
      <c r="P713" s="2">
        <v>339636</v>
      </c>
      <c r="Q713" s="2">
        <v>388721</v>
      </c>
      <c r="R713" s="2">
        <v>439782</v>
      </c>
      <c r="S713" s="2">
        <v>491201</v>
      </c>
      <c r="T713" s="2">
        <v>974807</v>
      </c>
      <c r="U713" s="2">
        <v>1125024</v>
      </c>
      <c r="V713" s="2">
        <v>1293204</v>
      </c>
      <c r="W713" s="2">
        <v>1476088</v>
      </c>
      <c r="X713" s="2">
        <v>1681827</v>
      </c>
      <c r="Y713" s="2">
        <v>1894095</v>
      </c>
      <c r="Z713" s="2">
        <v>2106367</v>
      </c>
      <c r="AA713" s="2">
        <v>4463406226</v>
      </c>
      <c r="AB713" s="2">
        <v>5251949891</v>
      </c>
      <c r="AC713" s="2">
        <v>6146588290</v>
      </c>
      <c r="AD713" s="2">
        <v>7140803405</v>
      </c>
      <c r="AE713" s="2">
        <v>8266307937</v>
      </c>
      <c r="AF713" s="2">
        <v>9456278885</v>
      </c>
      <c r="AG713" s="2">
        <v>10674023367</v>
      </c>
      <c r="AH713" s="1">
        <f>(Table1[[#This Row],[2050_BUILDINGS]]/Table1[[#This Row],[2020_BUILDINGS]])-1</f>
        <v>1.1973602884994428</v>
      </c>
      <c r="AI713" s="1">
        <f>(Table1[[#This Row],[2050_DWELLINGS]]/Table1[[#This Row],[2020_DWELLINGS]])-1</f>
        <v>1.223967364975302</v>
      </c>
      <c r="AJ713" s="1">
        <f>(Table1[[#This Row],[2050_OCCUPANTS]]/Table1[[#This Row],[2020_OCCUPANTS]])-1</f>
        <v>1.1608041386653976</v>
      </c>
      <c r="AK713" s="1">
        <f>(Table1[[#This Row],[2050_TOTAL_REPL_COST_USD]]/Table1[[#This Row],[2020_TOTAL_REPL_COST_USD]])-1</f>
        <v>1.3914523631799942</v>
      </c>
      <c r="AL713"/>
      <c r="AM713"/>
    </row>
    <row r="714" spans="1:39" x14ac:dyDescent="0.2">
      <c r="A714" t="s">
        <v>145</v>
      </c>
      <c r="B714" t="s">
        <v>340</v>
      </c>
      <c r="C714" t="s">
        <v>344</v>
      </c>
      <c r="D714" t="s">
        <v>2200</v>
      </c>
      <c r="E714" t="s">
        <v>2201</v>
      </c>
      <c r="F714" s="2">
        <v>656189</v>
      </c>
      <c r="G714" s="2">
        <v>759652</v>
      </c>
      <c r="H714" s="2">
        <v>875747</v>
      </c>
      <c r="I714" s="2">
        <v>1002502</v>
      </c>
      <c r="J714" s="2">
        <v>1145243</v>
      </c>
      <c r="K714" s="2">
        <v>1293198</v>
      </c>
      <c r="L714" s="2">
        <v>1441799</v>
      </c>
      <c r="M714" s="2">
        <v>705293</v>
      </c>
      <c r="N714" s="2">
        <v>818344</v>
      </c>
      <c r="O714" s="2">
        <v>945417</v>
      </c>
      <c r="P714" s="2">
        <v>1084530</v>
      </c>
      <c r="Q714" s="2">
        <v>1241310</v>
      </c>
      <c r="R714" s="2">
        <v>1404347</v>
      </c>
      <c r="S714" s="2">
        <v>1568573</v>
      </c>
      <c r="T714" s="2">
        <v>3112825</v>
      </c>
      <c r="U714" s="2">
        <v>3592511</v>
      </c>
      <c r="V714" s="2">
        <v>4129566</v>
      </c>
      <c r="W714" s="2">
        <v>4713556</v>
      </c>
      <c r="X714" s="2">
        <v>5370525</v>
      </c>
      <c r="Y714" s="2">
        <v>6048360</v>
      </c>
      <c r="Z714" s="2">
        <v>6726193</v>
      </c>
      <c r="AA714" s="2">
        <v>14252864398</v>
      </c>
      <c r="AB714" s="2">
        <v>16770897793</v>
      </c>
      <c r="AC714" s="2">
        <v>19627720388</v>
      </c>
      <c r="AD714" s="2">
        <v>22802518405</v>
      </c>
      <c r="AE714" s="2">
        <v>26396559051</v>
      </c>
      <c r="AF714" s="2">
        <v>30196458438</v>
      </c>
      <c r="AG714" s="2">
        <v>34085046215</v>
      </c>
      <c r="AH714" s="1">
        <f>(Table1[[#This Row],[2050_BUILDINGS]]/Table1[[#This Row],[2020_BUILDINGS]])-1</f>
        <v>1.1972312854985376</v>
      </c>
      <c r="AI714" s="1">
        <f>(Table1[[#This Row],[2050_DWELLINGS]]/Table1[[#This Row],[2020_DWELLINGS]])-1</f>
        <v>1.2240019396194204</v>
      </c>
      <c r="AJ714" s="1">
        <f>(Table1[[#This Row],[2050_OCCUPANTS]]/Table1[[#This Row],[2020_OCCUPANTS]])-1</f>
        <v>1.160800237726181</v>
      </c>
      <c r="AK714" s="1">
        <f>(Table1[[#This Row],[2050_TOTAL_REPL_COST_USD]]/Table1[[#This Row],[2020_TOTAL_REPL_COST_USD]])-1</f>
        <v>1.3914523609572056</v>
      </c>
      <c r="AL714"/>
      <c r="AM714"/>
    </row>
    <row r="715" spans="1:39" x14ac:dyDescent="0.2">
      <c r="A715" t="s">
        <v>145</v>
      </c>
      <c r="B715" t="s">
        <v>340</v>
      </c>
      <c r="C715" t="s">
        <v>345</v>
      </c>
      <c r="D715" t="s">
        <v>2202</v>
      </c>
      <c r="E715" t="s">
        <v>2203</v>
      </c>
      <c r="F715" s="2">
        <v>308605</v>
      </c>
      <c r="G715" s="2">
        <v>357255</v>
      </c>
      <c r="H715" s="2">
        <v>411840</v>
      </c>
      <c r="I715" s="2">
        <v>471465</v>
      </c>
      <c r="J715" s="2">
        <v>538607</v>
      </c>
      <c r="K715" s="2">
        <v>608172</v>
      </c>
      <c r="L715" s="2">
        <v>678053</v>
      </c>
      <c r="M715" s="2">
        <v>331683</v>
      </c>
      <c r="N715" s="2">
        <v>384855</v>
      </c>
      <c r="O715" s="2">
        <v>444614</v>
      </c>
      <c r="P715" s="2">
        <v>510042</v>
      </c>
      <c r="Q715" s="2">
        <v>583788</v>
      </c>
      <c r="R715" s="2">
        <v>660445</v>
      </c>
      <c r="S715" s="2">
        <v>737676</v>
      </c>
      <c r="T715" s="2">
        <v>1463927</v>
      </c>
      <c r="U715" s="2">
        <v>1689520</v>
      </c>
      <c r="V715" s="2">
        <v>1942096</v>
      </c>
      <c r="W715" s="2">
        <v>2216735</v>
      </c>
      <c r="X715" s="2">
        <v>2525705</v>
      </c>
      <c r="Y715" s="2">
        <v>2844485</v>
      </c>
      <c r="Z715" s="2">
        <v>3163259</v>
      </c>
      <c r="AA715" s="2">
        <v>6702978529</v>
      </c>
      <c r="AB715" s="2">
        <v>7887184257</v>
      </c>
      <c r="AC715" s="2">
        <v>9230719138</v>
      </c>
      <c r="AD715" s="2">
        <v>10723794655</v>
      </c>
      <c r="AE715" s="2">
        <v>12414035760</v>
      </c>
      <c r="AF715" s="2">
        <v>14201090157</v>
      </c>
      <c r="AG715" s="2">
        <v>16029853794</v>
      </c>
      <c r="AH715" s="1">
        <f>(Table1[[#This Row],[2050_BUILDINGS]]/Table1[[#This Row],[2020_BUILDINGS]])-1</f>
        <v>1.1971549391617118</v>
      </c>
      <c r="AI715" s="1">
        <f>(Table1[[#This Row],[2050_DWELLINGS]]/Table1[[#This Row],[2020_DWELLINGS]])-1</f>
        <v>1.2240392181691555</v>
      </c>
      <c r="AJ715" s="1">
        <f>(Table1[[#This Row],[2050_OCCUPANTS]]/Table1[[#This Row],[2020_OCCUPANTS]])-1</f>
        <v>1.1608037832487548</v>
      </c>
      <c r="AK715" s="1">
        <f>(Table1[[#This Row],[2050_TOTAL_REPL_COST_USD]]/Table1[[#This Row],[2020_TOTAL_REPL_COST_USD]])-1</f>
        <v>1.3914523557919636</v>
      </c>
      <c r="AL715"/>
      <c r="AM715"/>
    </row>
    <row r="716" spans="1:39" x14ac:dyDescent="0.2">
      <c r="A716" t="s">
        <v>145</v>
      </c>
      <c r="B716" t="s">
        <v>340</v>
      </c>
      <c r="C716" t="s">
        <v>346</v>
      </c>
      <c r="D716" t="s">
        <v>2204</v>
      </c>
      <c r="E716" t="s">
        <v>2205</v>
      </c>
      <c r="F716" s="2">
        <v>366563</v>
      </c>
      <c r="G716" s="2">
        <v>424364</v>
      </c>
      <c r="H716" s="2">
        <v>489221</v>
      </c>
      <c r="I716" s="2">
        <v>560022</v>
      </c>
      <c r="J716" s="2">
        <v>639759</v>
      </c>
      <c r="K716" s="2">
        <v>722409</v>
      </c>
      <c r="L716" s="2">
        <v>805412</v>
      </c>
      <c r="M716" s="2">
        <v>393995</v>
      </c>
      <c r="N716" s="2">
        <v>457154</v>
      </c>
      <c r="O716" s="2">
        <v>528135</v>
      </c>
      <c r="P716" s="2">
        <v>605844</v>
      </c>
      <c r="Q716" s="2">
        <v>693441</v>
      </c>
      <c r="R716" s="2">
        <v>784497</v>
      </c>
      <c r="S716" s="2">
        <v>876243</v>
      </c>
      <c r="T716" s="2">
        <v>1738909</v>
      </c>
      <c r="U716" s="2">
        <v>2006882</v>
      </c>
      <c r="V716" s="2">
        <v>2306893</v>
      </c>
      <c r="W716" s="2">
        <v>2633130</v>
      </c>
      <c r="X716" s="2">
        <v>3000127</v>
      </c>
      <c r="Y716" s="2">
        <v>3378786</v>
      </c>
      <c r="Z716" s="2">
        <v>3757440</v>
      </c>
      <c r="AA716" s="2">
        <v>7962050612</v>
      </c>
      <c r="AB716" s="2">
        <v>9368694834</v>
      </c>
      <c r="AC716" s="2">
        <v>10964596226</v>
      </c>
      <c r="AD716" s="2">
        <v>12738127626</v>
      </c>
      <c r="AE716" s="2">
        <v>14745859741</v>
      </c>
      <c r="AF716" s="2">
        <v>16868590337</v>
      </c>
      <c r="AG716" s="2">
        <v>19040864744</v>
      </c>
      <c r="AH716" s="1">
        <f>(Table1[[#This Row],[2050_BUILDINGS]]/Table1[[#This Row],[2020_BUILDINGS]])-1</f>
        <v>1.1971993900093572</v>
      </c>
      <c r="AI716" s="1">
        <f>(Table1[[#This Row],[2050_DWELLINGS]]/Table1[[#This Row],[2020_DWELLINGS]])-1</f>
        <v>1.2239952283658422</v>
      </c>
      <c r="AJ716" s="1">
        <f>(Table1[[#This Row],[2050_OCCUPANTS]]/Table1[[#This Row],[2020_OCCUPANTS]])-1</f>
        <v>1.1608031242577961</v>
      </c>
      <c r="AK716" s="1">
        <f>(Table1[[#This Row],[2050_TOTAL_REPL_COST_USD]]/Table1[[#This Row],[2020_TOTAL_REPL_COST_USD]])-1</f>
        <v>1.3914523621970667</v>
      </c>
      <c r="AL716"/>
      <c r="AM716"/>
    </row>
    <row r="717" spans="1:39" x14ac:dyDescent="0.2">
      <c r="A717" t="s">
        <v>145</v>
      </c>
      <c r="B717" t="s">
        <v>340</v>
      </c>
      <c r="C717" t="s">
        <v>347</v>
      </c>
      <c r="D717" t="s">
        <v>2206</v>
      </c>
      <c r="E717" t="s">
        <v>2207</v>
      </c>
      <c r="F717" s="2">
        <v>599418</v>
      </c>
      <c r="G717" s="2">
        <v>693937</v>
      </c>
      <c r="H717" s="2">
        <v>799981</v>
      </c>
      <c r="I717" s="2">
        <v>915763</v>
      </c>
      <c r="J717" s="2">
        <v>1046171</v>
      </c>
      <c r="K717" s="2">
        <v>1181315</v>
      </c>
      <c r="L717" s="2">
        <v>1317049</v>
      </c>
      <c r="M717" s="2">
        <v>644270</v>
      </c>
      <c r="N717" s="2">
        <v>747545</v>
      </c>
      <c r="O717" s="2">
        <v>863623</v>
      </c>
      <c r="P717" s="2">
        <v>990693</v>
      </c>
      <c r="Q717" s="2">
        <v>1133933</v>
      </c>
      <c r="R717" s="2">
        <v>1282850</v>
      </c>
      <c r="S717" s="2">
        <v>1432869</v>
      </c>
      <c r="T717" s="2">
        <v>2843536</v>
      </c>
      <c r="U717" s="2">
        <v>3281738</v>
      </c>
      <c r="V717" s="2">
        <v>3772332</v>
      </c>
      <c r="W717" s="2">
        <v>4305793</v>
      </c>
      <c r="X717" s="2">
        <v>4905936</v>
      </c>
      <c r="Y717" s="2">
        <v>5525129</v>
      </c>
      <c r="Z717" s="2">
        <v>6144324</v>
      </c>
      <c r="AA717" s="2">
        <v>13019882655</v>
      </c>
      <c r="AB717" s="2">
        <v>15320086909</v>
      </c>
      <c r="AC717" s="2">
        <v>17929772513</v>
      </c>
      <c r="AD717" s="2">
        <v>20829926236</v>
      </c>
      <c r="AE717" s="2">
        <v>24113054891</v>
      </c>
      <c r="AF717" s="2">
        <v>27584233931</v>
      </c>
      <c r="AG717" s="2">
        <v>31136429122</v>
      </c>
      <c r="AH717" s="1">
        <f>(Table1[[#This Row],[2050_BUILDINGS]]/Table1[[#This Row],[2020_BUILDINGS]])-1</f>
        <v>1.1972129632410105</v>
      </c>
      <c r="AI717" s="1">
        <f>(Table1[[#This Row],[2050_DWELLINGS]]/Table1[[#This Row],[2020_DWELLINGS]])-1</f>
        <v>1.2240194328464775</v>
      </c>
      <c r="AJ717" s="1">
        <f>(Table1[[#This Row],[2050_OCCUPANTS]]/Table1[[#This Row],[2020_OCCUPANTS]])-1</f>
        <v>1.1608040130316621</v>
      </c>
      <c r="AK717" s="1">
        <f>(Table1[[#This Row],[2050_TOTAL_REPL_COST_USD]]/Table1[[#This Row],[2020_TOTAL_REPL_COST_USD]])-1</f>
        <v>1.3914523615189989</v>
      </c>
      <c r="AL717"/>
      <c r="AM717"/>
    </row>
    <row r="718" spans="1:39" x14ac:dyDescent="0.2">
      <c r="A718" t="s">
        <v>145</v>
      </c>
      <c r="B718" t="s">
        <v>340</v>
      </c>
      <c r="C718" t="s">
        <v>348</v>
      </c>
      <c r="D718" t="s">
        <v>2208</v>
      </c>
      <c r="E718" t="s">
        <v>2209</v>
      </c>
      <c r="F718" s="2">
        <v>285648</v>
      </c>
      <c r="G718" s="2">
        <v>330682</v>
      </c>
      <c r="H718" s="2">
        <v>381229</v>
      </c>
      <c r="I718" s="2">
        <v>436386</v>
      </c>
      <c r="J718" s="2">
        <v>498541</v>
      </c>
      <c r="K718" s="2">
        <v>562933</v>
      </c>
      <c r="L718" s="2">
        <v>627632</v>
      </c>
      <c r="M718" s="2">
        <v>307021</v>
      </c>
      <c r="N718" s="2">
        <v>356233</v>
      </c>
      <c r="O718" s="2">
        <v>411557</v>
      </c>
      <c r="P718" s="2">
        <v>472098</v>
      </c>
      <c r="Q718" s="2">
        <v>540364</v>
      </c>
      <c r="R718" s="2">
        <v>611322</v>
      </c>
      <c r="S718" s="2">
        <v>682815</v>
      </c>
      <c r="T718" s="2">
        <v>1355046</v>
      </c>
      <c r="U718" s="2">
        <v>1563875</v>
      </c>
      <c r="V718" s="2">
        <v>1797659</v>
      </c>
      <c r="W718" s="2">
        <v>2051870</v>
      </c>
      <c r="X718" s="2">
        <v>2337861</v>
      </c>
      <c r="Y718" s="2">
        <v>2632926</v>
      </c>
      <c r="Z718" s="2">
        <v>2927996</v>
      </c>
      <c r="AA718" s="2">
        <v>6204453742</v>
      </c>
      <c r="AB718" s="2">
        <v>7300585807</v>
      </c>
      <c r="AC718" s="2">
        <v>8544197135</v>
      </c>
      <c r="AD718" s="2">
        <v>9926227224</v>
      </c>
      <c r="AE718" s="2">
        <v>11490758989</v>
      </c>
      <c r="AF718" s="2">
        <v>13144903674</v>
      </c>
      <c r="AG718" s="2">
        <v>14837655538</v>
      </c>
      <c r="AH718" s="1">
        <f>(Table1[[#This Row],[2050_BUILDINGS]]/Table1[[#This Row],[2020_BUILDINGS]])-1</f>
        <v>1.1972217554472637</v>
      </c>
      <c r="AI718" s="1">
        <f>(Table1[[#This Row],[2050_DWELLINGS]]/Table1[[#This Row],[2020_DWELLINGS]])-1</f>
        <v>1.2240009641034328</v>
      </c>
      <c r="AJ718" s="1">
        <f>(Table1[[#This Row],[2050_OCCUPANTS]]/Table1[[#This Row],[2020_OCCUPANTS]])-1</f>
        <v>1.1608093009388609</v>
      </c>
      <c r="AK718" s="1">
        <f>(Table1[[#This Row],[2050_TOTAL_REPL_COST_USD]]/Table1[[#This Row],[2020_TOTAL_REPL_COST_USD]])-1</f>
        <v>1.391452359062491</v>
      </c>
      <c r="AL718"/>
      <c r="AM718"/>
    </row>
    <row r="719" spans="1:39" x14ac:dyDescent="0.2">
      <c r="A719" t="s">
        <v>145</v>
      </c>
      <c r="B719" t="s">
        <v>340</v>
      </c>
      <c r="C719" t="s">
        <v>349</v>
      </c>
      <c r="D719" t="s">
        <v>2210</v>
      </c>
      <c r="E719" t="s">
        <v>2211</v>
      </c>
      <c r="F719" s="2">
        <v>575157</v>
      </c>
      <c r="G719" s="2">
        <v>665854</v>
      </c>
      <c r="H719" s="2">
        <v>767604</v>
      </c>
      <c r="I719" s="2">
        <v>878686</v>
      </c>
      <c r="J719" s="2">
        <v>1003810</v>
      </c>
      <c r="K719" s="2">
        <v>1133497</v>
      </c>
      <c r="L719" s="2">
        <v>1263747</v>
      </c>
      <c r="M719" s="2">
        <v>618188</v>
      </c>
      <c r="N719" s="2">
        <v>717292</v>
      </c>
      <c r="O719" s="2">
        <v>828667</v>
      </c>
      <c r="P719" s="2">
        <v>950593</v>
      </c>
      <c r="Q719" s="2">
        <v>1088035</v>
      </c>
      <c r="R719" s="2">
        <v>1230918</v>
      </c>
      <c r="S719" s="2">
        <v>1374863</v>
      </c>
      <c r="T719" s="2">
        <v>2728423</v>
      </c>
      <c r="U719" s="2">
        <v>3148881</v>
      </c>
      <c r="V719" s="2">
        <v>3619612</v>
      </c>
      <c r="W719" s="2">
        <v>4131479</v>
      </c>
      <c r="X719" s="2">
        <v>4707323</v>
      </c>
      <c r="Y719" s="2">
        <v>5301451</v>
      </c>
      <c r="Z719" s="2">
        <v>5895579</v>
      </c>
      <c r="AA719" s="2">
        <v>12492783539</v>
      </c>
      <c r="AB719" s="2">
        <v>14699865943</v>
      </c>
      <c r="AC719" s="2">
        <v>17203900571</v>
      </c>
      <c r="AD719" s="2">
        <v>19986643994</v>
      </c>
      <c r="AE719" s="2">
        <v>23136857919</v>
      </c>
      <c r="AF719" s="2">
        <v>26467509166</v>
      </c>
      <c r="AG719" s="2">
        <v>29875896700</v>
      </c>
      <c r="AH719" s="1">
        <f>(Table1[[#This Row],[2050_BUILDINGS]]/Table1[[#This Row],[2020_BUILDINGS]])-1</f>
        <v>1.1972209327192402</v>
      </c>
      <c r="AI719" s="1">
        <f>(Table1[[#This Row],[2050_DWELLINGS]]/Table1[[#This Row],[2020_DWELLINGS]])-1</f>
        <v>1.224020848026814</v>
      </c>
      <c r="AJ719" s="1">
        <f>(Table1[[#This Row],[2050_OCCUPANTS]]/Table1[[#This Row],[2020_OCCUPANTS]])-1</f>
        <v>1.1608009461875963</v>
      </c>
      <c r="AK719" s="1">
        <f>(Table1[[#This Row],[2050_TOTAL_REPL_COST_USD]]/Table1[[#This Row],[2020_TOTAL_REPL_COST_USD]])-1</f>
        <v>1.3914523618161923</v>
      </c>
      <c r="AL719"/>
      <c r="AM719"/>
    </row>
    <row r="720" spans="1:39" x14ac:dyDescent="0.2">
      <c r="A720" t="s">
        <v>145</v>
      </c>
      <c r="B720" t="s">
        <v>340</v>
      </c>
      <c r="C720" t="s">
        <v>350</v>
      </c>
      <c r="D720" t="s">
        <v>2212</v>
      </c>
      <c r="E720" t="s">
        <v>2213</v>
      </c>
      <c r="F720" s="2">
        <v>541848</v>
      </c>
      <c r="G720" s="2">
        <v>627277</v>
      </c>
      <c r="H720" s="2">
        <v>723141</v>
      </c>
      <c r="I720" s="2">
        <v>827791</v>
      </c>
      <c r="J720" s="2">
        <v>945674</v>
      </c>
      <c r="K720" s="2">
        <v>1067841</v>
      </c>
      <c r="L720" s="2">
        <v>1190541</v>
      </c>
      <c r="M720" s="2">
        <v>582386</v>
      </c>
      <c r="N720" s="2">
        <v>675725</v>
      </c>
      <c r="O720" s="2">
        <v>780671</v>
      </c>
      <c r="P720" s="2">
        <v>895519</v>
      </c>
      <c r="Q720" s="2">
        <v>1025001</v>
      </c>
      <c r="R720" s="2">
        <v>1159617</v>
      </c>
      <c r="S720" s="2">
        <v>1295241</v>
      </c>
      <c r="T720" s="2">
        <v>2570383</v>
      </c>
      <c r="U720" s="2">
        <v>2966483</v>
      </c>
      <c r="V720" s="2">
        <v>3409950</v>
      </c>
      <c r="W720" s="2">
        <v>3892166</v>
      </c>
      <c r="X720" s="2">
        <v>4434662</v>
      </c>
      <c r="Y720" s="2">
        <v>4994376</v>
      </c>
      <c r="Z720" s="2">
        <v>5554092</v>
      </c>
      <c r="AA720" s="2">
        <v>11769174239</v>
      </c>
      <c r="AB720" s="2">
        <v>13848417611</v>
      </c>
      <c r="AC720" s="2">
        <v>16207413109</v>
      </c>
      <c r="AD720" s="2">
        <v>18828973943</v>
      </c>
      <c r="AE720" s="2">
        <v>21796720597</v>
      </c>
      <c r="AF720" s="2">
        <v>24934453239</v>
      </c>
      <c r="AG720" s="2">
        <v>28145419525</v>
      </c>
      <c r="AH720" s="1">
        <f>(Table1[[#This Row],[2050_BUILDINGS]]/Table1[[#This Row],[2020_BUILDINGS]])-1</f>
        <v>1.1971862957877484</v>
      </c>
      <c r="AI720" s="1">
        <f>(Table1[[#This Row],[2050_DWELLINGS]]/Table1[[#This Row],[2020_DWELLINGS]])-1</f>
        <v>1.224024959391194</v>
      </c>
      <c r="AJ720" s="1">
        <f>(Table1[[#This Row],[2050_OCCUPANTS]]/Table1[[#This Row],[2020_OCCUPANTS]])-1</f>
        <v>1.1608032732865103</v>
      </c>
      <c r="AK720" s="1">
        <f>(Table1[[#This Row],[2050_TOTAL_REPL_COST_USD]]/Table1[[#This Row],[2020_TOTAL_REPL_COST_USD]])-1</f>
        <v>1.391452361350328</v>
      </c>
      <c r="AL720"/>
      <c r="AM720"/>
    </row>
    <row r="721" spans="1:39" x14ac:dyDescent="0.2">
      <c r="A721" t="s">
        <v>145</v>
      </c>
      <c r="B721" t="s">
        <v>340</v>
      </c>
      <c r="C721" t="s">
        <v>351</v>
      </c>
      <c r="D721" t="s">
        <v>2214</v>
      </c>
      <c r="E721" t="s">
        <v>2215</v>
      </c>
      <c r="F721" s="2">
        <v>540044</v>
      </c>
      <c r="G721" s="2">
        <v>625205</v>
      </c>
      <c r="H721" s="2">
        <v>720748</v>
      </c>
      <c r="I721" s="2">
        <v>825037</v>
      </c>
      <c r="J721" s="2">
        <v>942539</v>
      </c>
      <c r="K721" s="2">
        <v>1064285</v>
      </c>
      <c r="L721" s="2">
        <v>1186589</v>
      </c>
      <c r="M721" s="2">
        <v>580459</v>
      </c>
      <c r="N721" s="2">
        <v>673490</v>
      </c>
      <c r="O721" s="2">
        <v>778077</v>
      </c>
      <c r="P721" s="2">
        <v>892544</v>
      </c>
      <c r="Q721" s="2">
        <v>1021605</v>
      </c>
      <c r="R721" s="2">
        <v>1155775</v>
      </c>
      <c r="S721" s="2">
        <v>1290925</v>
      </c>
      <c r="T721" s="2">
        <v>2561847</v>
      </c>
      <c r="U721" s="2">
        <v>2956639</v>
      </c>
      <c r="V721" s="2">
        <v>3398628</v>
      </c>
      <c r="W721" s="2">
        <v>3879248</v>
      </c>
      <c r="X721" s="2">
        <v>4419937</v>
      </c>
      <c r="Y721" s="2">
        <v>4977795</v>
      </c>
      <c r="Z721" s="2">
        <v>5535645</v>
      </c>
      <c r="AA721" s="2">
        <v>11730091070</v>
      </c>
      <c r="AB721" s="2">
        <v>13802429681</v>
      </c>
      <c r="AC721" s="2">
        <v>16153591388</v>
      </c>
      <c r="AD721" s="2">
        <v>18766446528</v>
      </c>
      <c r="AE721" s="2">
        <v>21724337873</v>
      </c>
      <c r="AF721" s="2">
        <v>24851650706</v>
      </c>
      <c r="AG721" s="2">
        <v>28051953991</v>
      </c>
      <c r="AH721" s="1">
        <f>(Table1[[#This Row],[2050_BUILDINGS]]/Table1[[#This Row],[2020_BUILDINGS]])-1</f>
        <v>1.1972080052736445</v>
      </c>
      <c r="AI721" s="1">
        <f>(Table1[[#This Row],[2050_DWELLINGS]]/Table1[[#This Row],[2020_DWELLINGS]])-1</f>
        <v>1.2239727525975135</v>
      </c>
      <c r="AJ721" s="1">
        <f>(Table1[[#This Row],[2050_OCCUPANTS]]/Table1[[#This Row],[2020_OCCUPANTS]])-1</f>
        <v>1.1608023429970644</v>
      </c>
      <c r="AK721" s="1">
        <f>(Table1[[#This Row],[2050_TOTAL_REPL_COST_USD]]/Table1[[#This Row],[2020_TOTAL_REPL_COST_USD]])-1</f>
        <v>1.3914523615885277</v>
      </c>
      <c r="AL721"/>
      <c r="AM721"/>
    </row>
    <row r="722" spans="1:39" x14ac:dyDescent="0.2">
      <c r="A722" t="s">
        <v>145</v>
      </c>
      <c r="B722" t="s">
        <v>340</v>
      </c>
      <c r="C722" t="s">
        <v>352</v>
      </c>
      <c r="D722" t="s">
        <v>2216</v>
      </c>
      <c r="E722" t="s">
        <v>2217</v>
      </c>
      <c r="F722" s="2">
        <v>474309</v>
      </c>
      <c r="G722" s="2">
        <v>549101</v>
      </c>
      <c r="H722" s="2">
        <v>633020</v>
      </c>
      <c r="I722" s="2">
        <v>724632</v>
      </c>
      <c r="J722" s="2">
        <v>827815</v>
      </c>
      <c r="K722" s="2">
        <v>934769</v>
      </c>
      <c r="L722" s="2">
        <v>1042172</v>
      </c>
      <c r="M722" s="2">
        <v>509811</v>
      </c>
      <c r="N722" s="2">
        <v>591520</v>
      </c>
      <c r="O722" s="2">
        <v>683370</v>
      </c>
      <c r="P722" s="2">
        <v>783929</v>
      </c>
      <c r="Q722" s="2">
        <v>897267</v>
      </c>
      <c r="R722" s="2">
        <v>1015116</v>
      </c>
      <c r="S722" s="2">
        <v>1133816</v>
      </c>
      <c r="T722" s="2">
        <v>2250051</v>
      </c>
      <c r="U722" s="2">
        <v>2596787</v>
      </c>
      <c r="V722" s="2">
        <v>2984992</v>
      </c>
      <c r="W722" s="2">
        <v>3407112</v>
      </c>
      <c r="X722" s="2">
        <v>3881993</v>
      </c>
      <c r="Y722" s="2">
        <v>4371951</v>
      </c>
      <c r="Z722" s="2">
        <v>4861917</v>
      </c>
      <c r="AA722" s="2">
        <v>10302432952</v>
      </c>
      <c r="AB722" s="2">
        <v>12122549199</v>
      </c>
      <c r="AC722" s="2">
        <v>14187553283</v>
      </c>
      <c r="AD722" s="2">
        <v>16482400337</v>
      </c>
      <c r="AE722" s="2">
        <v>19080289565</v>
      </c>
      <c r="AF722" s="2">
        <v>21826980157</v>
      </c>
      <c r="AG722" s="2">
        <v>24637777614</v>
      </c>
      <c r="AH722" s="1">
        <f>(Table1[[#This Row],[2050_BUILDINGS]]/Table1[[#This Row],[2020_BUILDINGS]])-1</f>
        <v>1.1972427257336462</v>
      </c>
      <c r="AI722" s="1">
        <f>(Table1[[#This Row],[2050_DWELLINGS]]/Table1[[#This Row],[2020_DWELLINGS]])-1</f>
        <v>1.2239928130228654</v>
      </c>
      <c r="AJ722" s="1">
        <f>(Table1[[#This Row],[2050_OCCUPANTS]]/Table1[[#This Row],[2020_OCCUPANTS]])-1</f>
        <v>1.1608030217981726</v>
      </c>
      <c r="AK722" s="1">
        <f>(Table1[[#This Row],[2050_TOTAL_REPL_COST_USD]]/Table1[[#This Row],[2020_TOTAL_REPL_COST_USD]])-1</f>
        <v>1.3914523616692982</v>
      </c>
      <c r="AL722"/>
      <c r="AM722"/>
    </row>
    <row r="723" spans="1:39" x14ac:dyDescent="0.2">
      <c r="A723" t="s">
        <v>145</v>
      </c>
      <c r="B723" t="s">
        <v>340</v>
      </c>
      <c r="C723" t="s">
        <v>353</v>
      </c>
      <c r="D723" t="s">
        <v>2218</v>
      </c>
      <c r="E723" t="s">
        <v>2219</v>
      </c>
      <c r="F723" s="2">
        <v>28546</v>
      </c>
      <c r="G723" s="2">
        <v>33038</v>
      </c>
      <c r="H723" s="2">
        <v>38111</v>
      </c>
      <c r="I723" s="2">
        <v>43622</v>
      </c>
      <c r="J723" s="2">
        <v>49827</v>
      </c>
      <c r="K723" s="2">
        <v>56266</v>
      </c>
      <c r="L723" s="2">
        <v>62722</v>
      </c>
      <c r="M723" s="2">
        <v>30676</v>
      </c>
      <c r="N723" s="2">
        <v>35594</v>
      </c>
      <c r="O723" s="2">
        <v>41134</v>
      </c>
      <c r="P723" s="2">
        <v>47194</v>
      </c>
      <c r="Q723" s="2">
        <v>54003</v>
      </c>
      <c r="R723" s="2">
        <v>61103</v>
      </c>
      <c r="S723" s="2">
        <v>68242</v>
      </c>
      <c r="T723" s="2">
        <v>135457</v>
      </c>
      <c r="U723" s="2">
        <v>156334</v>
      </c>
      <c r="V723" s="2">
        <v>179705</v>
      </c>
      <c r="W723" s="2">
        <v>205114</v>
      </c>
      <c r="X723" s="2">
        <v>233700</v>
      </c>
      <c r="Y723" s="2">
        <v>263205</v>
      </c>
      <c r="Z723" s="2">
        <v>292697</v>
      </c>
      <c r="AA723" s="2">
        <v>620219766</v>
      </c>
      <c r="AB723" s="2">
        <v>729793131</v>
      </c>
      <c r="AC723" s="2">
        <v>854109027</v>
      </c>
      <c r="AD723" s="2">
        <v>992261787</v>
      </c>
      <c r="AE723" s="2">
        <v>1148658074</v>
      </c>
      <c r="AF723" s="2">
        <v>1314012396</v>
      </c>
      <c r="AG723" s="2">
        <v>1483226033</v>
      </c>
      <c r="AH723" s="1">
        <f>(Table1[[#This Row],[2050_BUILDINGS]]/Table1[[#This Row],[2020_BUILDINGS]])-1</f>
        <v>1.1972255307223429</v>
      </c>
      <c r="AI723" s="1">
        <f>(Table1[[#This Row],[2050_DWELLINGS]]/Table1[[#This Row],[2020_DWELLINGS]])-1</f>
        <v>1.2246055548311383</v>
      </c>
      <c r="AJ723" s="1">
        <f>(Table1[[#This Row],[2050_OCCUPANTS]]/Table1[[#This Row],[2020_OCCUPANTS]])-1</f>
        <v>1.1608111799316387</v>
      </c>
      <c r="AK723" s="1">
        <f>(Table1[[#This Row],[2050_TOTAL_REPL_COST_USD]]/Table1[[#This Row],[2020_TOTAL_REPL_COST_USD]])-1</f>
        <v>1.3914523759308888</v>
      </c>
      <c r="AL723"/>
      <c r="AM723"/>
    </row>
    <row r="724" spans="1:39" x14ac:dyDescent="0.2">
      <c r="A724" t="s">
        <v>145</v>
      </c>
      <c r="B724" t="s">
        <v>340</v>
      </c>
      <c r="C724" t="s">
        <v>354</v>
      </c>
      <c r="D724" t="s">
        <v>2220</v>
      </c>
      <c r="E724" t="s">
        <v>2221</v>
      </c>
      <c r="F724" s="2">
        <v>53424</v>
      </c>
      <c r="G724" s="2">
        <v>61845</v>
      </c>
      <c r="H724" s="2">
        <v>71296</v>
      </c>
      <c r="I724" s="2">
        <v>81619</v>
      </c>
      <c r="J724" s="2">
        <v>93236</v>
      </c>
      <c r="K724" s="2">
        <v>105283</v>
      </c>
      <c r="L724" s="2">
        <v>117372</v>
      </c>
      <c r="M724" s="2">
        <v>57414</v>
      </c>
      <c r="N724" s="2">
        <v>66627</v>
      </c>
      <c r="O724" s="2">
        <v>76974</v>
      </c>
      <c r="P724" s="2">
        <v>88295</v>
      </c>
      <c r="Q724" s="2">
        <v>101070</v>
      </c>
      <c r="R724" s="2">
        <v>114338</v>
      </c>
      <c r="S724" s="2">
        <v>127704</v>
      </c>
      <c r="T724" s="2">
        <v>253437</v>
      </c>
      <c r="U724" s="2">
        <v>292502</v>
      </c>
      <c r="V724" s="2">
        <v>336230</v>
      </c>
      <c r="W724" s="2">
        <v>383769</v>
      </c>
      <c r="X724" s="2">
        <v>437262</v>
      </c>
      <c r="Y724" s="2">
        <v>492450</v>
      </c>
      <c r="Z724" s="2">
        <v>547636</v>
      </c>
      <c r="AA724" s="2">
        <v>1160448698</v>
      </c>
      <c r="AB724" s="2">
        <v>1365463538</v>
      </c>
      <c r="AC724" s="2">
        <v>1598062113</v>
      </c>
      <c r="AD724" s="2">
        <v>1856549834</v>
      </c>
      <c r="AE724" s="2">
        <v>2149171694</v>
      </c>
      <c r="AF724" s="2">
        <v>2458554300</v>
      </c>
      <c r="AG724" s="2">
        <v>2775157781</v>
      </c>
      <c r="AH724" s="1">
        <f>(Table1[[#This Row],[2050_BUILDINGS]]/Table1[[#This Row],[2020_BUILDINGS]])-1</f>
        <v>1.1969901168014374</v>
      </c>
      <c r="AI724" s="1">
        <f>(Table1[[#This Row],[2050_DWELLINGS]]/Table1[[#This Row],[2020_DWELLINGS]])-1</f>
        <v>1.2242658585014108</v>
      </c>
      <c r="AJ724" s="1">
        <f>(Table1[[#This Row],[2050_OCCUPANTS]]/Table1[[#This Row],[2020_OCCUPANTS]])-1</f>
        <v>1.1608368154610416</v>
      </c>
      <c r="AK724" s="1">
        <f>(Table1[[#This Row],[2050_TOTAL_REPL_COST_USD]]/Table1[[#This Row],[2020_TOTAL_REPL_COST_USD]])-1</f>
        <v>1.3914523630238067</v>
      </c>
      <c r="AL724"/>
      <c r="AM724"/>
    </row>
    <row r="725" spans="1:39" x14ac:dyDescent="0.2">
      <c r="A725" t="s">
        <v>145</v>
      </c>
      <c r="B725" t="s">
        <v>340</v>
      </c>
      <c r="C725" t="s">
        <v>355</v>
      </c>
      <c r="D725" t="s">
        <v>2222</v>
      </c>
      <c r="E725" t="s">
        <v>2223</v>
      </c>
      <c r="F725" s="2">
        <v>62901</v>
      </c>
      <c r="G725" s="2">
        <v>72815</v>
      </c>
      <c r="H725" s="2">
        <v>83948</v>
      </c>
      <c r="I725" s="2">
        <v>96107</v>
      </c>
      <c r="J725" s="2">
        <v>109786</v>
      </c>
      <c r="K725" s="2">
        <v>123969</v>
      </c>
      <c r="L725" s="2">
        <v>138216</v>
      </c>
      <c r="M725" s="2">
        <v>67609</v>
      </c>
      <c r="N725" s="2">
        <v>78447</v>
      </c>
      <c r="O725" s="2">
        <v>90637</v>
      </c>
      <c r="P725" s="2">
        <v>103975</v>
      </c>
      <c r="Q725" s="2">
        <v>119000</v>
      </c>
      <c r="R725" s="2">
        <v>134636</v>
      </c>
      <c r="S725" s="2">
        <v>150368</v>
      </c>
      <c r="T725" s="2">
        <v>298426</v>
      </c>
      <c r="U725" s="2">
        <v>344402</v>
      </c>
      <c r="V725" s="2">
        <v>395887</v>
      </c>
      <c r="W725" s="2">
        <v>451876</v>
      </c>
      <c r="X725" s="2">
        <v>514859</v>
      </c>
      <c r="Y725" s="2">
        <v>579844</v>
      </c>
      <c r="Z725" s="2">
        <v>644826</v>
      </c>
      <c r="AA725" s="2">
        <v>1366395427</v>
      </c>
      <c r="AB725" s="2">
        <v>1607794581</v>
      </c>
      <c r="AC725" s="2">
        <v>1881672798</v>
      </c>
      <c r="AD725" s="2">
        <v>2186034747</v>
      </c>
      <c r="AE725" s="2">
        <v>2530588697</v>
      </c>
      <c r="AF725" s="2">
        <v>2894877942</v>
      </c>
      <c r="AG725" s="2">
        <v>3267669571</v>
      </c>
      <c r="AH725" s="1">
        <f>(Table1[[#This Row],[2050_BUILDINGS]]/Table1[[#This Row],[2020_BUILDINGS]])-1</f>
        <v>1.1973577526589403</v>
      </c>
      <c r="AI725" s="1">
        <f>(Table1[[#This Row],[2050_DWELLINGS]]/Table1[[#This Row],[2020_DWELLINGS]])-1</f>
        <v>1.2240825925542458</v>
      </c>
      <c r="AJ725" s="1">
        <f>(Table1[[#This Row],[2050_OCCUPANTS]]/Table1[[#This Row],[2020_OCCUPANTS]])-1</f>
        <v>1.1607567705226756</v>
      </c>
      <c r="AK725" s="1">
        <f>(Table1[[#This Row],[2050_TOTAL_REPL_COST_USD]]/Table1[[#This Row],[2020_TOTAL_REPL_COST_USD]])-1</f>
        <v>1.3914523617620391</v>
      </c>
      <c r="AL725"/>
      <c r="AM725"/>
    </row>
    <row r="726" spans="1:39" x14ac:dyDescent="0.2">
      <c r="A726" t="s">
        <v>145</v>
      </c>
      <c r="B726" t="s">
        <v>340</v>
      </c>
      <c r="C726" t="s">
        <v>356</v>
      </c>
      <c r="D726" t="s">
        <v>2224</v>
      </c>
      <c r="E726" t="s">
        <v>2225</v>
      </c>
      <c r="F726" s="2">
        <v>177979</v>
      </c>
      <c r="G726" s="2">
        <v>206040</v>
      </c>
      <c r="H726" s="2">
        <v>237529</v>
      </c>
      <c r="I726" s="2">
        <v>271914</v>
      </c>
      <c r="J726" s="2">
        <v>310629</v>
      </c>
      <c r="K726" s="2">
        <v>350749</v>
      </c>
      <c r="L726" s="2">
        <v>391055</v>
      </c>
      <c r="M726" s="2">
        <v>191300</v>
      </c>
      <c r="N726" s="2">
        <v>221951</v>
      </c>
      <c r="O726" s="2">
        <v>256421</v>
      </c>
      <c r="P726" s="2">
        <v>294154</v>
      </c>
      <c r="Q726" s="2">
        <v>336678</v>
      </c>
      <c r="R726" s="2">
        <v>380891</v>
      </c>
      <c r="S726" s="2">
        <v>425445</v>
      </c>
      <c r="T726" s="2">
        <v>844295</v>
      </c>
      <c r="U726" s="2">
        <v>974402</v>
      </c>
      <c r="V726" s="2">
        <v>1120066</v>
      </c>
      <c r="W726" s="2">
        <v>1278460</v>
      </c>
      <c r="X726" s="2">
        <v>1456651</v>
      </c>
      <c r="Y726" s="2">
        <v>1640506</v>
      </c>
      <c r="Z726" s="2">
        <v>1824355</v>
      </c>
      <c r="AA726" s="2">
        <v>3865821074</v>
      </c>
      <c r="AB726" s="2">
        <v>4548790209</v>
      </c>
      <c r="AC726" s="2">
        <v>5323649535</v>
      </c>
      <c r="AD726" s="2">
        <v>6184753725</v>
      </c>
      <c r="AE726" s="2">
        <v>7159569564</v>
      </c>
      <c r="AF726" s="2">
        <v>8190220726</v>
      </c>
      <c r="AG726" s="2">
        <v>9244926925</v>
      </c>
      <c r="AH726" s="1">
        <f>(Table1[[#This Row],[2050_BUILDINGS]]/Table1[[#This Row],[2020_BUILDINGS]])-1</f>
        <v>1.1971974221677839</v>
      </c>
      <c r="AI726" s="1">
        <f>(Table1[[#This Row],[2050_DWELLINGS]]/Table1[[#This Row],[2020_DWELLINGS]])-1</f>
        <v>1.2239675901725038</v>
      </c>
      <c r="AJ726" s="1">
        <f>(Table1[[#This Row],[2050_OCCUPANTS]]/Table1[[#This Row],[2020_OCCUPANTS]])-1</f>
        <v>1.160802799969205</v>
      </c>
      <c r="AK726" s="1">
        <f>(Table1[[#This Row],[2050_TOTAL_REPL_COST_USD]]/Table1[[#This Row],[2020_TOTAL_REPL_COST_USD]])-1</f>
        <v>1.3914523585113034</v>
      </c>
      <c r="AL726"/>
      <c r="AM726"/>
    </row>
    <row r="727" spans="1:39" x14ac:dyDescent="0.2">
      <c r="A727" t="s">
        <v>145</v>
      </c>
      <c r="B727" t="s">
        <v>340</v>
      </c>
      <c r="C727" t="s">
        <v>357</v>
      </c>
      <c r="D727" t="s">
        <v>2226</v>
      </c>
      <c r="E727" t="s">
        <v>2227</v>
      </c>
      <c r="F727" s="2">
        <v>46117</v>
      </c>
      <c r="G727" s="2">
        <v>53378</v>
      </c>
      <c r="H727" s="2">
        <v>61535</v>
      </c>
      <c r="I727" s="2">
        <v>70451</v>
      </c>
      <c r="J727" s="2">
        <v>80477</v>
      </c>
      <c r="K727" s="2">
        <v>90886</v>
      </c>
      <c r="L727" s="2">
        <v>101323</v>
      </c>
      <c r="M727" s="2">
        <v>49568</v>
      </c>
      <c r="N727" s="2">
        <v>57493</v>
      </c>
      <c r="O727" s="2">
        <v>66436</v>
      </c>
      <c r="P727" s="2">
        <v>76222</v>
      </c>
      <c r="Q727" s="2">
        <v>87221</v>
      </c>
      <c r="R727" s="2">
        <v>98701</v>
      </c>
      <c r="S727" s="2">
        <v>110237</v>
      </c>
      <c r="T727" s="2">
        <v>218760</v>
      </c>
      <c r="U727" s="2">
        <v>252475</v>
      </c>
      <c r="V727" s="2">
        <v>290214</v>
      </c>
      <c r="W727" s="2">
        <v>331253</v>
      </c>
      <c r="X727" s="2">
        <v>377424</v>
      </c>
      <c r="Y727" s="2">
        <v>425056</v>
      </c>
      <c r="Z727" s="2">
        <v>472699</v>
      </c>
      <c r="AA727" s="2">
        <v>1001652222</v>
      </c>
      <c r="AB727" s="2">
        <v>1178612690</v>
      </c>
      <c r="AC727" s="2">
        <v>1379382349</v>
      </c>
      <c r="AD727" s="2">
        <v>1602498443</v>
      </c>
      <c r="AE727" s="2">
        <v>1855077760</v>
      </c>
      <c r="AF727" s="2">
        <v>2122124271</v>
      </c>
      <c r="AG727" s="2">
        <v>2395403544</v>
      </c>
      <c r="AH727" s="1">
        <f>(Table1[[#This Row],[2050_BUILDINGS]]/Table1[[#This Row],[2020_BUILDINGS]])-1</f>
        <v>1.1970856733959279</v>
      </c>
      <c r="AI727" s="1">
        <f>(Table1[[#This Row],[2050_DWELLINGS]]/Table1[[#This Row],[2020_DWELLINGS]])-1</f>
        <v>1.2239549709489994</v>
      </c>
      <c r="AJ727" s="1">
        <f>(Table1[[#This Row],[2050_OCCUPANTS]]/Table1[[#This Row],[2020_OCCUPANTS]])-1</f>
        <v>1.1608109343572863</v>
      </c>
      <c r="AK727" s="1">
        <f>(Table1[[#This Row],[2050_TOTAL_REPL_COST_USD]]/Table1[[#This Row],[2020_TOTAL_REPL_COST_USD]])-1</f>
        <v>1.3914523338420746</v>
      </c>
      <c r="AL727"/>
      <c r="AM727"/>
    </row>
    <row r="728" spans="1:39" x14ac:dyDescent="0.2">
      <c r="A728" t="s">
        <v>145</v>
      </c>
      <c r="B728" t="s">
        <v>340</v>
      </c>
      <c r="C728" t="s">
        <v>358</v>
      </c>
      <c r="D728" t="s">
        <v>2228</v>
      </c>
      <c r="E728" t="s">
        <v>2229</v>
      </c>
      <c r="F728" s="2">
        <v>163141</v>
      </c>
      <c r="G728" s="2">
        <v>188866</v>
      </c>
      <c r="H728" s="2">
        <v>217719</v>
      </c>
      <c r="I728" s="2">
        <v>249232</v>
      </c>
      <c r="J728" s="2">
        <v>284717</v>
      </c>
      <c r="K728" s="2">
        <v>321517</v>
      </c>
      <c r="L728" s="2">
        <v>358468</v>
      </c>
      <c r="M728" s="2">
        <v>175357</v>
      </c>
      <c r="N728" s="2">
        <v>203461</v>
      </c>
      <c r="O728" s="2">
        <v>235041</v>
      </c>
      <c r="P728" s="2">
        <v>269635</v>
      </c>
      <c r="Q728" s="2">
        <v>308605</v>
      </c>
      <c r="R728" s="2">
        <v>349154</v>
      </c>
      <c r="S728" s="2">
        <v>389983</v>
      </c>
      <c r="T728" s="2">
        <v>773908</v>
      </c>
      <c r="U728" s="2">
        <v>893176</v>
      </c>
      <c r="V728" s="2">
        <v>1026698</v>
      </c>
      <c r="W728" s="2">
        <v>1171888</v>
      </c>
      <c r="X728" s="2">
        <v>1335227</v>
      </c>
      <c r="Y728" s="2">
        <v>1503748</v>
      </c>
      <c r="Z728" s="2">
        <v>1672275</v>
      </c>
      <c r="AA728" s="2">
        <v>3543560907</v>
      </c>
      <c r="AB728" s="2">
        <v>4169596791</v>
      </c>
      <c r="AC728" s="2">
        <v>4879862781</v>
      </c>
      <c r="AD728" s="2">
        <v>5669184137</v>
      </c>
      <c r="AE728" s="2">
        <v>6562737983</v>
      </c>
      <c r="AF728" s="2">
        <v>7507472643</v>
      </c>
      <c r="AG728" s="2">
        <v>8474257080</v>
      </c>
      <c r="AH728" s="1">
        <f>(Table1[[#This Row],[2050_BUILDINGS]]/Table1[[#This Row],[2020_BUILDINGS]])-1</f>
        <v>1.1972894612635696</v>
      </c>
      <c r="AI728" s="1">
        <f>(Table1[[#This Row],[2050_DWELLINGS]]/Table1[[#This Row],[2020_DWELLINGS]])-1</f>
        <v>1.2239374533095342</v>
      </c>
      <c r="AJ728" s="1">
        <f>(Table1[[#This Row],[2050_OCCUPANTS]]/Table1[[#This Row],[2020_OCCUPANTS]])-1</f>
        <v>1.160818857021765</v>
      </c>
      <c r="AK728" s="1">
        <f>(Table1[[#This Row],[2050_TOTAL_REPL_COST_USD]]/Table1[[#This Row],[2020_TOTAL_REPL_COST_USD]])-1</f>
        <v>1.3914523560918153</v>
      </c>
      <c r="AL728"/>
      <c r="AM728"/>
    </row>
    <row r="729" spans="1:39" x14ac:dyDescent="0.2">
      <c r="A729" t="s">
        <v>145</v>
      </c>
      <c r="B729" t="s">
        <v>340</v>
      </c>
      <c r="C729" t="s">
        <v>359</v>
      </c>
      <c r="D729" t="s">
        <v>2230</v>
      </c>
      <c r="E729" t="s">
        <v>2231</v>
      </c>
      <c r="F729" s="2">
        <v>166855</v>
      </c>
      <c r="G729" s="2">
        <v>193169</v>
      </c>
      <c r="H729" s="2">
        <v>222702</v>
      </c>
      <c r="I729" s="2">
        <v>254921</v>
      </c>
      <c r="J729" s="2">
        <v>291225</v>
      </c>
      <c r="K729" s="2">
        <v>328840</v>
      </c>
      <c r="L729" s="2">
        <v>366633</v>
      </c>
      <c r="M729" s="2">
        <v>179341</v>
      </c>
      <c r="N729" s="2">
        <v>208095</v>
      </c>
      <c r="O729" s="2">
        <v>240411</v>
      </c>
      <c r="P729" s="2">
        <v>275785</v>
      </c>
      <c r="Q729" s="2">
        <v>315653</v>
      </c>
      <c r="R729" s="2">
        <v>357106</v>
      </c>
      <c r="S729" s="2">
        <v>398876</v>
      </c>
      <c r="T729" s="2">
        <v>791570</v>
      </c>
      <c r="U729" s="2">
        <v>913548</v>
      </c>
      <c r="V729" s="2">
        <v>1050120</v>
      </c>
      <c r="W729" s="2">
        <v>1198614</v>
      </c>
      <c r="X729" s="2">
        <v>1365680</v>
      </c>
      <c r="Y729" s="2">
        <v>1538048</v>
      </c>
      <c r="Z729" s="2">
        <v>1710421</v>
      </c>
      <c r="AA729" s="2">
        <v>3624387503</v>
      </c>
      <c r="AB729" s="2">
        <v>4264702918</v>
      </c>
      <c r="AC729" s="2">
        <v>4991169675</v>
      </c>
      <c r="AD729" s="2">
        <v>5798494999</v>
      </c>
      <c r="AE729" s="2">
        <v>6712430310</v>
      </c>
      <c r="AF729" s="2">
        <v>7678713821</v>
      </c>
      <c r="AG729" s="2">
        <v>8667550051</v>
      </c>
      <c r="AH729" s="1">
        <f>(Table1[[#This Row],[2050_BUILDINGS]]/Table1[[#This Row],[2020_BUILDINGS]])-1</f>
        <v>1.197315034011567</v>
      </c>
      <c r="AI729" s="1">
        <f>(Table1[[#This Row],[2050_DWELLINGS]]/Table1[[#This Row],[2020_DWELLINGS]])-1</f>
        <v>1.2241205301632085</v>
      </c>
      <c r="AJ729" s="1">
        <f>(Table1[[#This Row],[2050_OCCUPANTS]]/Table1[[#This Row],[2020_OCCUPANTS]])-1</f>
        <v>1.1607956339932035</v>
      </c>
      <c r="AK729" s="1">
        <f>(Table1[[#This Row],[2050_TOTAL_REPL_COST_USD]]/Table1[[#This Row],[2020_TOTAL_REPL_COST_USD]])-1</f>
        <v>1.3914523609370253</v>
      </c>
      <c r="AL729"/>
      <c r="AM729"/>
    </row>
    <row r="730" spans="1:39" x14ac:dyDescent="0.2">
      <c r="A730" t="s">
        <v>145</v>
      </c>
      <c r="B730" t="s">
        <v>340</v>
      </c>
      <c r="C730" t="s">
        <v>360</v>
      </c>
      <c r="D730" t="s">
        <v>2232</v>
      </c>
      <c r="E730" t="s">
        <v>2233</v>
      </c>
      <c r="F730" s="2">
        <v>561753</v>
      </c>
      <c r="G730" s="2">
        <v>650324</v>
      </c>
      <c r="H730" s="2">
        <v>749714</v>
      </c>
      <c r="I730" s="2">
        <v>858221</v>
      </c>
      <c r="J730" s="2">
        <v>980425</v>
      </c>
      <c r="K730" s="2">
        <v>1107096</v>
      </c>
      <c r="L730" s="2">
        <v>1234298</v>
      </c>
      <c r="M730" s="2">
        <v>603789</v>
      </c>
      <c r="N730" s="2">
        <v>700572</v>
      </c>
      <c r="O730" s="2">
        <v>809357</v>
      </c>
      <c r="P730" s="2">
        <v>928451</v>
      </c>
      <c r="Q730" s="2">
        <v>1062680</v>
      </c>
      <c r="R730" s="2">
        <v>1202247</v>
      </c>
      <c r="S730" s="2">
        <v>1342828</v>
      </c>
      <c r="T730" s="2">
        <v>2664857</v>
      </c>
      <c r="U730" s="2">
        <v>3075525</v>
      </c>
      <c r="V730" s="2">
        <v>3535290</v>
      </c>
      <c r="W730" s="2">
        <v>4035232</v>
      </c>
      <c r="X730" s="2">
        <v>4597660</v>
      </c>
      <c r="Y730" s="2">
        <v>5177947</v>
      </c>
      <c r="Z730" s="2">
        <v>5758232</v>
      </c>
      <c r="AA730" s="2">
        <v>12201756260</v>
      </c>
      <c r="AB730" s="2">
        <v>14357423269</v>
      </c>
      <c r="AC730" s="2">
        <v>16803124854</v>
      </c>
      <c r="AD730" s="2">
        <v>19521042504</v>
      </c>
      <c r="AE730" s="2">
        <v>22597870195</v>
      </c>
      <c r="AF730" s="2">
        <v>25850931817</v>
      </c>
      <c r="AG730" s="2">
        <v>29179918813</v>
      </c>
      <c r="AH730" s="1">
        <f>(Table1[[#This Row],[2050_BUILDINGS]]/Table1[[#This Row],[2020_BUILDINGS]])-1</f>
        <v>1.1972254709810182</v>
      </c>
      <c r="AI730" s="1">
        <f>(Table1[[#This Row],[2050_DWELLINGS]]/Table1[[#This Row],[2020_DWELLINGS]])-1</f>
        <v>1.2240020934465519</v>
      </c>
      <c r="AJ730" s="1">
        <f>(Table1[[#This Row],[2050_OCCUPANTS]]/Table1[[#This Row],[2020_OCCUPANTS]])-1</f>
        <v>1.1608033751904885</v>
      </c>
      <c r="AK730" s="1">
        <f>(Table1[[#This Row],[2050_TOTAL_REPL_COST_USD]]/Table1[[#This Row],[2020_TOTAL_REPL_COST_USD]])-1</f>
        <v>1.3914523607276186</v>
      </c>
      <c r="AL730"/>
      <c r="AM730"/>
    </row>
    <row r="731" spans="1:39" x14ac:dyDescent="0.2">
      <c r="A731" t="s">
        <v>145</v>
      </c>
      <c r="B731" t="s">
        <v>340</v>
      </c>
      <c r="C731" t="s">
        <v>361</v>
      </c>
      <c r="D731" t="s">
        <v>2234</v>
      </c>
      <c r="E731" t="s">
        <v>2235</v>
      </c>
      <c r="F731" s="2">
        <v>461371</v>
      </c>
      <c r="G731" s="2">
        <v>534117</v>
      </c>
      <c r="H731" s="2">
        <v>615754</v>
      </c>
      <c r="I731" s="2">
        <v>704859</v>
      </c>
      <c r="J731" s="2">
        <v>805225</v>
      </c>
      <c r="K731" s="2">
        <v>909260</v>
      </c>
      <c r="L731" s="2">
        <v>1013740</v>
      </c>
      <c r="M731" s="2">
        <v>495895</v>
      </c>
      <c r="N731" s="2">
        <v>575383</v>
      </c>
      <c r="O731" s="2">
        <v>664734</v>
      </c>
      <c r="P731" s="2">
        <v>762536</v>
      </c>
      <c r="Q731" s="2">
        <v>872781</v>
      </c>
      <c r="R731" s="2">
        <v>987409</v>
      </c>
      <c r="S731" s="2">
        <v>1102868</v>
      </c>
      <c r="T731" s="2">
        <v>2188648</v>
      </c>
      <c r="U731" s="2">
        <v>2525918</v>
      </c>
      <c r="V731" s="2">
        <v>2903521</v>
      </c>
      <c r="W731" s="2">
        <v>3314132</v>
      </c>
      <c r="X731" s="2">
        <v>3776052</v>
      </c>
      <c r="Y731" s="2">
        <v>4252643</v>
      </c>
      <c r="Z731" s="2">
        <v>4729230</v>
      </c>
      <c r="AA731" s="2">
        <v>10021285481</v>
      </c>
      <c r="AB731" s="2">
        <v>11791731823</v>
      </c>
      <c r="AC731" s="2">
        <v>13800383132</v>
      </c>
      <c r="AD731" s="2">
        <v>16032605133</v>
      </c>
      <c r="AE731" s="2">
        <v>18559599448</v>
      </c>
      <c r="AF731" s="2">
        <v>21231334444</v>
      </c>
      <c r="AG731" s="2">
        <v>23965426843</v>
      </c>
      <c r="AH731" s="1">
        <f>(Table1[[#This Row],[2050_BUILDINGS]]/Table1[[#This Row],[2020_BUILDINGS]])-1</f>
        <v>1.1972338963653981</v>
      </c>
      <c r="AI731" s="1">
        <f>(Table1[[#This Row],[2050_DWELLINGS]]/Table1[[#This Row],[2020_DWELLINGS]])-1</f>
        <v>1.2239949989413081</v>
      </c>
      <c r="AJ731" s="1">
        <f>(Table1[[#This Row],[2050_OCCUPANTS]]/Table1[[#This Row],[2020_OCCUPANTS]])-1</f>
        <v>1.1607997265892003</v>
      </c>
      <c r="AK731" s="1">
        <f>(Table1[[#This Row],[2050_TOTAL_REPL_COST_USD]]/Table1[[#This Row],[2020_TOTAL_REPL_COST_USD]])-1</f>
        <v>1.3914523629166733</v>
      </c>
      <c r="AL731"/>
      <c r="AM731"/>
    </row>
    <row r="732" spans="1:39" x14ac:dyDescent="0.2">
      <c r="A732" t="s">
        <v>145</v>
      </c>
      <c r="B732" t="s">
        <v>340</v>
      </c>
      <c r="C732" t="s">
        <v>362</v>
      </c>
      <c r="D732" t="s">
        <v>2236</v>
      </c>
      <c r="E732" t="s">
        <v>2237</v>
      </c>
      <c r="F732" s="2">
        <v>756378</v>
      </c>
      <c r="G732" s="2">
        <v>875630</v>
      </c>
      <c r="H732" s="2">
        <v>1009452</v>
      </c>
      <c r="I732" s="2">
        <v>1155551</v>
      </c>
      <c r="J732" s="2">
        <v>1320106</v>
      </c>
      <c r="K732" s="2">
        <v>1490633</v>
      </c>
      <c r="L732" s="2">
        <v>1661919</v>
      </c>
      <c r="M732" s="2">
        <v>812970</v>
      </c>
      <c r="N732" s="2">
        <v>943281</v>
      </c>
      <c r="O732" s="2">
        <v>1089750</v>
      </c>
      <c r="P732" s="2">
        <v>1250107</v>
      </c>
      <c r="Q732" s="2">
        <v>1430844</v>
      </c>
      <c r="R732" s="2">
        <v>1618747</v>
      </c>
      <c r="S732" s="2">
        <v>1808053</v>
      </c>
      <c r="T732" s="2">
        <v>3588085</v>
      </c>
      <c r="U732" s="2">
        <v>4141022</v>
      </c>
      <c r="V732" s="2">
        <v>4760067</v>
      </c>
      <c r="W732" s="2">
        <v>5433212</v>
      </c>
      <c r="X732" s="2">
        <v>6190500</v>
      </c>
      <c r="Y732" s="2">
        <v>6971822</v>
      </c>
      <c r="Z732" s="2">
        <v>7753146</v>
      </c>
      <c r="AA732" s="2">
        <v>16428984193</v>
      </c>
      <c r="AB732" s="2">
        <v>19331469598</v>
      </c>
      <c r="AC732" s="2">
        <v>22624470352</v>
      </c>
      <c r="AD732" s="2">
        <v>26283994860</v>
      </c>
      <c r="AE732" s="2">
        <v>30426771743</v>
      </c>
      <c r="AF732" s="2">
        <v>34806837748</v>
      </c>
      <c r="AG732" s="2">
        <v>39289133040</v>
      </c>
      <c r="AH732" s="1">
        <f>(Table1[[#This Row],[2050_BUILDINGS]]/Table1[[#This Row],[2020_BUILDINGS]])-1</f>
        <v>1.1972069520795157</v>
      </c>
      <c r="AI732" s="1">
        <f>(Table1[[#This Row],[2050_DWELLINGS]]/Table1[[#This Row],[2020_DWELLINGS]])-1</f>
        <v>1.2240094960453645</v>
      </c>
      <c r="AJ732" s="1">
        <f>(Table1[[#This Row],[2050_OCCUPANTS]]/Table1[[#This Row],[2020_OCCUPANTS]])-1</f>
        <v>1.1608033254507628</v>
      </c>
      <c r="AK732" s="1">
        <f>(Table1[[#This Row],[2050_TOTAL_REPL_COST_USD]]/Table1[[#This Row],[2020_TOTAL_REPL_COST_USD]])-1</f>
        <v>1.3914523611715546</v>
      </c>
      <c r="AL732"/>
      <c r="AM732"/>
    </row>
    <row r="733" spans="1:39" x14ac:dyDescent="0.2">
      <c r="A733" t="s">
        <v>145</v>
      </c>
      <c r="B733" t="s">
        <v>340</v>
      </c>
      <c r="C733" t="s">
        <v>363</v>
      </c>
      <c r="D733" t="s">
        <v>2238</v>
      </c>
      <c r="E733" t="s">
        <v>2239</v>
      </c>
      <c r="F733" s="2">
        <v>423348</v>
      </c>
      <c r="G733" s="2">
        <v>490100</v>
      </c>
      <c r="H733" s="2">
        <v>565014</v>
      </c>
      <c r="I733" s="2">
        <v>646767</v>
      </c>
      <c r="J733" s="2">
        <v>738873</v>
      </c>
      <c r="K733" s="2">
        <v>834331</v>
      </c>
      <c r="L733" s="2">
        <v>930199</v>
      </c>
      <c r="M733" s="2">
        <v>455017</v>
      </c>
      <c r="N733" s="2">
        <v>527966</v>
      </c>
      <c r="O733" s="2">
        <v>609944</v>
      </c>
      <c r="P733" s="2">
        <v>699693</v>
      </c>
      <c r="Q733" s="2">
        <v>800850</v>
      </c>
      <c r="R733" s="2">
        <v>906038</v>
      </c>
      <c r="S733" s="2">
        <v>1011990</v>
      </c>
      <c r="T733" s="2">
        <v>2008294</v>
      </c>
      <c r="U733" s="2">
        <v>2317769</v>
      </c>
      <c r="V733" s="2">
        <v>2664265</v>
      </c>
      <c r="W733" s="2">
        <v>3041029</v>
      </c>
      <c r="X733" s="2">
        <v>3464882</v>
      </c>
      <c r="Y733" s="2">
        <v>3902205</v>
      </c>
      <c r="Z733" s="2">
        <v>4339513</v>
      </c>
      <c r="AA733" s="2">
        <v>9195478204</v>
      </c>
      <c r="AB733" s="2">
        <v>10820030343</v>
      </c>
      <c r="AC733" s="2">
        <v>12663158092</v>
      </c>
      <c r="AD733" s="2">
        <v>14711433099</v>
      </c>
      <c r="AE733" s="2">
        <v>17030189647</v>
      </c>
      <c r="AF733" s="2">
        <v>19481759458</v>
      </c>
      <c r="AG733" s="2">
        <v>21990548076</v>
      </c>
      <c r="AH733" s="1">
        <f>(Table1[[#This Row],[2050_BUILDINGS]]/Table1[[#This Row],[2020_BUILDINGS]])-1</f>
        <v>1.197244347439931</v>
      </c>
      <c r="AI733" s="1">
        <f>(Table1[[#This Row],[2050_DWELLINGS]]/Table1[[#This Row],[2020_DWELLINGS]])-1</f>
        <v>1.2240707490049823</v>
      </c>
      <c r="AJ733" s="1">
        <f>(Table1[[#This Row],[2050_OCCUPANTS]]/Table1[[#This Row],[2020_OCCUPANTS]])-1</f>
        <v>1.1607956803137389</v>
      </c>
      <c r="AK733" s="1">
        <f>(Table1[[#This Row],[2050_TOTAL_REPL_COST_USD]]/Table1[[#This Row],[2020_TOTAL_REPL_COST_USD]])-1</f>
        <v>1.3914523625790545</v>
      </c>
      <c r="AL733"/>
      <c r="AM733"/>
    </row>
    <row r="734" spans="1:39" x14ac:dyDescent="0.2">
      <c r="A734" t="s">
        <v>145</v>
      </c>
      <c r="B734" t="s">
        <v>340</v>
      </c>
      <c r="C734" t="s">
        <v>364</v>
      </c>
      <c r="D734" t="s">
        <v>2240</v>
      </c>
      <c r="E734" t="s">
        <v>2241</v>
      </c>
      <c r="F734" s="2">
        <v>405338</v>
      </c>
      <c r="G734" s="2">
        <v>469256</v>
      </c>
      <c r="H734" s="2">
        <v>540978</v>
      </c>
      <c r="I734" s="2">
        <v>619265</v>
      </c>
      <c r="J734" s="2">
        <v>707442</v>
      </c>
      <c r="K734" s="2">
        <v>798840</v>
      </c>
      <c r="L734" s="2">
        <v>890631</v>
      </c>
      <c r="M734" s="2">
        <v>435666</v>
      </c>
      <c r="N734" s="2">
        <v>505510</v>
      </c>
      <c r="O734" s="2">
        <v>584004</v>
      </c>
      <c r="P734" s="2">
        <v>669930</v>
      </c>
      <c r="Q734" s="2">
        <v>766797</v>
      </c>
      <c r="R734" s="2">
        <v>867499</v>
      </c>
      <c r="S734" s="2">
        <v>968950</v>
      </c>
      <c r="T734" s="2">
        <v>1922874</v>
      </c>
      <c r="U734" s="2">
        <v>2219190</v>
      </c>
      <c r="V734" s="2">
        <v>2550939</v>
      </c>
      <c r="W734" s="2">
        <v>2911676</v>
      </c>
      <c r="X734" s="2">
        <v>3317514</v>
      </c>
      <c r="Y734" s="2">
        <v>3736223</v>
      </c>
      <c r="Z734" s="2">
        <v>4154944</v>
      </c>
      <c r="AA734" s="2">
        <v>8804353453</v>
      </c>
      <c r="AB734" s="2">
        <v>10359806135</v>
      </c>
      <c r="AC734" s="2">
        <v>12124537423</v>
      </c>
      <c r="AD734" s="2">
        <v>14085690157</v>
      </c>
      <c r="AE734" s="2">
        <v>16305819628</v>
      </c>
      <c r="AF734" s="2">
        <v>18653113213</v>
      </c>
      <c r="AG734" s="2">
        <v>21055191858</v>
      </c>
      <c r="AH734" s="1">
        <f>(Table1[[#This Row],[2050_BUILDINGS]]/Table1[[#This Row],[2020_BUILDINGS]])-1</f>
        <v>1.197255130286329</v>
      </c>
      <c r="AI734" s="1">
        <f>(Table1[[#This Row],[2050_DWELLINGS]]/Table1[[#This Row],[2020_DWELLINGS]])-1</f>
        <v>1.2240661424118477</v>
      </c>
      <c r="AJ734" s="1">
        <f>(Table1[[#This Row],[2050_OCCUPANTS]]/Table1[[#This Row],[2020_OCCUPANTS]])-1</f>
        <v>1.160798887498609</v>
      </c>
      <c r="AK734" s="1">
        <f>(Table1[[#This Row],[2050_TOTAL_REPL_COST_USD]]/Table1[[#This Row],[2020_TOTAL_REPL_COST_USD]])-1</f>
        <v>1.3914523616524779</v>
      </c>
      <c r="AL734"/>
      <c r="AM734"/>
    </row>
    <row r="735" spans="1:39" x14ac:dyDescent="0.2">
      <c r="A735" t="s">
        <v>145</v>
      </c>
      <c r="B735" t="s">
        <v>340</v>
      </c>
      <c r="C735" t="s">
        <v>365</v>
      </c>
      <c r="D735" t="s">
        <v>2242</v>
      </c>
      <c r="E735" t="s">
        <v>2243</v>
      </c>
      <c r="F735" s="2">
        <v>488153</v>
      </c>
      <c r="G735" s="2">
        <v>565118</v>
      </c>
      <c r="H735" s="2">
        <v>651487</v>
      </c>
      <c r="I735" s="2">
        <v>745785</v>
      </c>
      <c r="J735" s="2">
        <v>851970</v>
      </c>
      <c r="K735" s="2">
        <v>962039</v>
      </c>
      <c r="L735" s="2">
        <v>1072576</v>
      </c>
      <c r="M735" s="2">
        <v>524684</v>
      </c>
      <c r="N735" s="2">
        <v>608781</v>
      </c>
      <c r="O735" s="2">
        <v>703321</v>
      </c>
      <c r="P735" s="2">
        <v>806813</v>
      </c>
      <c r="Q735" s="2">
        <v>923449</v>
      </c>
      <c r="R735" s="2">
        <v>1044731</v>
      </c>
      <c r="S735" s="2">
        <v>1166899</v>
      </c>
      <c r="T735" s="2">
        <v>2315697</v>
      </c>
      <c r="U735" s="2">
        <v>2672560</v>
      </c>
      <c r="V735" s="2">
        <v>3072087</v>
      </c>
      <c r="W735" s="2">
        <v>3506515</v>
      </c>
      <c r="X735" s="2">
        <v>3995264</v>
      </c>
      <c r="Y735" s="2">
        <v>4499514</v>
      </c>
      <c r="Z735" s="2">
        <v>5003768</v>
      </c>
      <c r="AA735" s="2">
        <v>10603036721</v>
      </c>
      <c r="AB735" s="2">
        <v>12476260219</v>
      </c>
      <c r="AC735" s="2">
        <v>14601516866</v>
      </c>
      <c r="AD735" s="2">
        <v>16963322821</v>
      </c>
      <c r="AE735" s="2">
        <v>19637013094</v>
      </c>
      <c r="AF735" s="2">
        <v>22463846468</v>
      </c>
      <c r="AG735" s="2">
        <v>25356657190</v>
      </c>
      <c r="AH735" s="1">
        <f>(Table1[[#This Row],[2050_BUILDINGS]]/Table1[[#This Row],[2020_BUILDINGS]])-1</f>
        <v>1.1972127591144579</v>
      </c>
      <c r="AI735" s="1">
        <f>(Table1[[#This Row],[2050_DWELLINGS]]/Table1[[#This Row],[2020_DWELLINGS]])-1</f>
        <v>1.2240034001417994</v>
      </c>
      <c r="AJ735" s="1">
        <f>(Table1[[#This Row],[2050_OCCUPANTS]]/Table1[[#This Row],[2020_OCCUPANTS]])-1</f>
        <v>1.1608042848438287</v>
      </c>
      <c r="AK735" s="1">
        <f>(Table1[[#This Row],[2050_TOTAL_REPL_COST_USD]]/Table1[[#This Row],[2020_TOTAL_REPL_COST_USD]])-1</f>
        <v>1.3914523600375257</v>
      </c>
      <c r="AL735"/>
      <c r="AM735"/>
    </row>
    <row r="736" spans="1:39" x14ac:dyDescent="0.2">
      <c r="A736" t="s">
        <v>145</v>
      </c>
      <c r="B736" t="s">
        <v>340</v>
      </c>
      <c r="C736" t="s">
        <v>366</v>
      </c>
      <c r="D736" t="s">
        <v>2244</v>
      </c>
      <c r="E736" t="s">
        <v>2245</v>
      </c>
      <c r="F736" s="2">
        <v>634971</v>
      </c>
      <c r="G736" s="2">
        <v>735067</v>
      </c>
      <c r="H736" s="2">
        <v>847421</v>
      </c>
      <c r="I736" s="2">
        <v>970069</v>
      </c>
      <c r="J736" s="2">
        <v>1108207</v>
      </c>
      <c r="K736" s="2">
        <v>1251359</v>
      </c>
      <c r="L736" s="2">
        <v>1395154</v>
      </c>
      <c r="M736" s="2">
        <v>682478</v>
      </c>
      <c r="N736" s="2">
        <v>791855</v>
      </c>
      <c r="O736" s="2">
        <v>914834</v>
      </c>
      <c r="P736" s="2">
        <v>1049443</v>
      </c>
      <c r="Q736" s="2">
        <v>1201173</v>
      </c>
      <c r="R736" s="2">
        <v>1358917</v>
      </c>
      <c r="S736" s="2">
        <v>1517840</v>
      </c>
      <c r="T736" s="2">
        <v>3012140</v>
      </c>
      <c r="U736" s="2">
        <v>3476319</v>
      </c>
      <c r="V736" s="2">
        <v>3996004</v>
      </c>
      <c r="W736" s="2">
        <v>4561095</v>
      </c>
      <c r="X736" s="2">
        <v>5196820</v>
      </c>
      <c r="Y736" s="2">
        <v>5852728</v>
      </c>
      <c r="Z736" s="2">
        <v>6508638</v>
      </c>
      <c r="AA736" s="2">
        <v>13791861997</v>
      </c>
      <c r="AB736" s="2">
        <v>16228450751</v>
      </c>
      <c r="AC736" s="2">
        <v>18992870732</v>
      </c>
      <c r="AD736" s="2">
        <v>22064981359</v>
      </c>
      <c r="AE736" s="2">
        <v>25542774403</v>
      </c>
      <c r="AF736" s="2">
        <v>29219767782</v>
      </c>
      <c r="AG736" s="2">
        <v>32982580950</v>
      </c>
      <c r="AH736" s="1">
        <f>(Table1[[#This Row],[2050_BUILDINGS]]/Table1[[#This Row],[2020_BUILDINGS]])-1</f>
        <v>1.1971932576448374</v>
      </c>
      <c r="AI736" s="1">
        <f>(Table1[[#This Row],[2050_DWELLINGS]]/Table1[[#This Row],[2020_DWELLINGS]])-1</f>
        <v>1.2240130817403636</v>
      </c>
      <c r="AJ736" s="1">
        <f>(Table1[[#This Row],[2050_OCCUPANTS]]/Table1[[#This Row],[2020_OCCUPANTS]])-1</f>
        <v>1.160801954756419</v>
      </c>
      <c r="AK736" s="1">
        <f>(Table1[[#This Row],[2050_TOTAL_REPL_COST_USD]]/Table1[[#This Row],[2020_TOTAL_REPL_COST_USD]])-1</f>
        <v>1.3914523620649883</v>
      </c>
      <c r="AL736"/>
      <c r="AM736"/>
    </row>
    <row r="737" spans="1:39" x14ac:dyDescent="0.2">
      <c r="A737" t="s">
        <v>145</v>
      </c>
      <c r="B737" t="s">
        <v>340</v>
      </c>
      <c r="C737" t="s">
        <v>367</v>
      </c>
      <c r="D737" t="s">
        <v>2246</v>
      </c>
      <c r="E737" t="s">
        <v>2247</v>
      </c>
      <c r="F737" s="2">
        <v>755062</v>
      </c>
      <c r="G737" s="2">
        <v>874114</v>
      </c>
      <c r="H737" s="2">
        <v>1007715</v>
      </c>
      <c r="I737" s="2">
        <v>1153562</v>
      </c>
      <c r="J737" s="2">
        <v>1317822</v>
      </c>
      <c r="K737" s="2">
        <v>1488055</v>
      </c>
      <c r="L737" s="2">
        <v>1659042</v>
      </c>
      <c r="M737" s="2">
        <v>811560</v>
      </c>
      <c r="N737" s="2">
        <v>941648</v>
      </c>
      <c r="O737" s="2">
        <v>1087872</v>
      </c>
      <c r="P737" s="2">
        <v>1247945</v>
      </c>
      <c r="Q737" s="2">
        <v>1428375</v>
      </c>
      <c r="R737" s="2">
        <v>1615957</v>
      </c>
      <c r="S737" s="2">
        <v>1804922</v>
      </c>
      <c r="T737" s="2">
        <v>3581881</v>
      </c>
      <c r="U737" s="2">
        <v>4133857</v>
      </c>
      <c r="V737" s="2">
        <v>4751843</v>
      </c>
      <c r="W737" s="2">
        <v>5423823</v>
      </c>
      <c r="X737" s="2">
        <v>6179799</v>
      </c>
      <c r="Y737" s="2">
        <v>6959770</v>
      </c>
      <c r="Z737" s="2">
        <v>7739746</v>
      </c>
      <c r="AA737" s="2">
        <v>16400590146</v>
      </c>
      <c r="AB737" s="2">
        <v>19298059208</v>
      </c>
      <c r="AC737" s="2">
        <v>22585368705</v>
      </c>
      <c r="AD737" s="2">
        <v>26238568493</v>
      </c>
      <c r="AE737" s="2">
        <v>30374185449</v>
      </c>
      <c r="AF737" s="2">
        <v>34746681435</v>
      </c>
      <c r="AG737" s="2">
        <v>39221230029</v>
      </c>
      <c r="AH737" s="1">
        <f>(Table1[[#This Row],[2050_BUILDINGS]]/Table1[[#This Row],[2020_BUILDINGS]])-1</f>
        <v>1.1972261880481336</v>
      </c>
      <c r="AI737" s="1">
        <f>(Table1[[#This Row],[2050_DWELLINGS]]/Table1[[#This Row],[2020_DWELLINGS]])-1</f>
        <v>1.2240154763665041</v>
      </c>
      <c r="AJ737" s="1">
        <f>(Table1[[#This Row],[2050_OCCUPANTS]]/Table1[[#This Row],[2020_OCCUPANTS]])-1</f>
        <v>1.1608048955283552</v>
      </c>
      <c r="AK737" s="1">
        <f>(Table1[[#This Row],[2050_TOTAL_REPL_COST_USD]]/Table1[[#This Row],[2020_TOTAL_REPL_COST_USD]])-1</f>
        <v>1.391452361155785</v>
      </c>
      <c r="AL737"/>
      <c r="AM737"/>
    </row>
    <row r="738" spans="1:39" x14ac:dyDescent="0.2">
      <c r="A738" t="s">
        <v>145</v>
      </c>
      <c r="B738" t="s">
        <v>340</v>
      </c>
      <c r="C738" t="s">
        <v>368</v>
      </c>
      <c r="D738" t="s">
        <v>2248</v>
      </c>
      <c r="E738" t="s">
        <v>2249</v>
      </c>
      <c r="F738" s="2">
        <v>374352</v>
      </c>
      <c r="G738" s="2">
        <v>433373</v>
      </c>
      <c r="H738" s="2">
        <v>499605</v>
      </c>
      <c r="I738" s="2">
        <v>571913</v>
      </c>
      <c r="J738" s="2">
        <v>653358</v>
      </c>
      <c r="K738" s="2">
        <v>737749</v>
      </c>
      <c r="L738" s="2">
        <v>822521</v>
      </c>
      <c r="M738" s="2">
        <v>402364</v>
      </c>
      <c r="N738" s="2">
        <v>466864</v>
      </c>
      <c r="O738" s="2">
        <v>539353</v>
      </c>
      <c r="P738" s="2">
        <v>618710</v>
      </c>
      <c r="Q738" s="2">
        <v>708169</v>
      </c>
      <c r="R738" s="2">
        <v>801161</v>
      </c>
      <c r="S738" s="2">
        <v>894854</v>
      </c>
      <c r="T738" s="2">
        <v>1775843</v>
      </c>
      <c r="U738" s="2">
        <v>2049501</v>
      </c>
      <c r="V738" s="2">
        <v>2355887</v>
      </c>
      <c r="W738" s="2">
        <v>2689044</v>
      </c>
      <c r="X738" s="2">
        <v>3063839</v>
      </c>
      <c r="Y738" s="2">
        <v>3450540</v>
      </c>
      <c r="Z738" s="2">
        <v>3837243</v>
      </c>
      <c r="AA738" s="2">
        <v>8131140303</v>
      </c>
      <c r="AB738" s="2">
        <v>9567657363</v>
      </c>
      <c r="AC738" s="2">
        <v>11197450840</v>
      </c>
      <c r="AD738" s="2">
        <v>13008646632</v>
      </c>
      <c r="AE738" s="2">
        <v>15059016864</v>
      </c>
      <c r="AF738" s="2">
        <v>17226827774</v>
      </c>
      <c r="AG738" s="2">
        <v>19445234686</v>
      </c>
      <c r="AH738" s="1">
        <f>(Table1[[#This Row],[2050_BUILDINGS]]/Table1[[#This Row],[2020_BUILDINGS]])-1</f>
        <v>1.1971860708637858</v>
      </c>
      <c r="AI738" s="1">
        <f>(Table1[[#This Row],[2050_DWELLINGS]]/Table1[[#This Row],[2020_DWELLINGS]])-1</f>
        <v>1.2239912119374496</v>
      </c>
      <c r="AJ738" s="1">
        <f>(Table1[[#This Row],[2050_OCCUPANTS]]/Table1[[#This Row],[2020_OCCUPANTS]])-1</f>
        <v>1.1608008140359254</v>
      </c>
      <c r="AK738" s="1">
        <f>(Table1[[#This Row],[2050_TOTAL_REPL_COST_USD]]/Table1[[#This Row],[2020_TOTAL_REPL_COST_USD]])-1</f>
        <v>1.39145236232434</v>
      </c>
      <c r="AL738"/>
      <c r="AM738"/>
    </row>
    <row r="739" spans="1:39" x14ac:dyDescent="0.2">
      <c r="A739" t="s">
        <v>145</v>
      </c>
      <c r="B739" t="s">
        <v>340</v>
      </c>
      <c r="C739" t="s">
        <v>369</v>
      </c>
      <c r="D739" t="s">
        <v>2250</v>
      </c>
      <c r="E739" t="s">
        <v>2251</v>
      </c>
      <c r="F739" s="2">
        <v>314907</v>
      </c>
      <c r="G739" s="2">
        <v>364547</v>
      </c>
      <c r="H739" s="2">
        <v>420271</v>
      </c>
      <c r="I739" s="2">
        <v>481075</v>
      </c>
      <c r="J739" s="2">
        <v>549590</v>
      </c>
      <c r="K739" s="2">
        <v>620587</v>
      </c>
      <c r="L739" s="2">
        <v>691884</v>
      </c>
      <c r="M739" s="2">
        <v>338466</v>
      </c>
      <c r="N739" s="2">
        <v>392713</v>
      </c>
      <c r="O739" s="2">
        <v>453694</v>
      </c>
      <c r="P739" s="2">
        <v>520442</v>
      </c>
      <c r="Q739" s="2">
        <v>595692</v>
      </c>
      <c r="R739" s="2">
        <v>673926</v>
      </c>
      <c r="S739" s="2">
        <v>752728</v>
      </c>
      <c r="T739" s="2">
        <v>1493799</v>
      </c>
      <c r="U739" s="2">
        <v>1723996</v>
      </c>
      <c r="V739" s="2">
        <v>1981723</v>
      </c>
      <c r="W739" s="2">
        <v>2261966</v>
      </c>
      <c r="X739" s="2">
        <v>2577244</v>
      </c>
      <c r="Y739" s="2">
        <v>2902526</v>
      </c>
      <c r="Z739" s="2">
        <v>3227811</v>
      </c>
      <c r="AA739" s="2">
        <v>6839754730</v>
      </c>
      <c r="AB739" s="2">
        <v>8048124537</v>
      </c>
      <c r="AC739" s="2">
        <v>9419074638</v>
      </c>
      <c r="AD739" s="2">
        <v>10942616786</v>
      </c>
      <c r="AE739" s="2">
        <v>12667347762</v>
      </c>
      <c r="AF739" s="2">
        <v>14490867517</v>
      </c>
      <c r="AG739" s="2">
        <v>16356947615</v>
      </c>
      <c r="AH739" s="1">
        <f>(Table1[[#This Row],[2050_BUILDINGS]]/Table1[[#This Row],[2020_BUILDINGS]])-1</f>
        <v>1.1971058121921709</v>
      </c>
      <c r="AI739" s="1">
        <f>(Table1[[#This Row],[2050_DWELLINGS]]/Table1[[#This Row],[2020_DWELLINGS]])-1</f>
        <v>1.2239397753393249</v>
      </c>
      <c r="AJ739" s="1">
        <f>(Table1[[#This Row],[2050_OCCUPANTS]]/Table1[[#This Row],[2020_OCCUPANTS]])-1</f>
        <v>1.1608067752087128</v>
      </c>
      <c r="AK739" s="1">
        <f>(Table1[[#This Row],[2050_TOTAL_REPL_COST_USD]]/Table1[[#This Row],[2020_TOTAL_REPL_COST_USD]])-1</f>
        <v>1.3914523635264917</v>
      </c>
      <c r="AL739"/>
      <c r="AM739"/>
    </row>
    <row r="740" spans="1:39" x14ac:dyDescent="0.2">
      <c r="A740" t="s">
        <v>145</v>
      </c>
      <c r="B740" t="s">
        <v>340</v>
      </c>
      <c r="C740" t="s">
        <v>370</v>
      </c>
      <c r="D740" t="s">
        <v>2252</v>
      </c>
      <c r="E740" t="s">
        <v>2253</v>
      </c>
      <c r="F740" s="2">
        <v>231422</v>
      </c>
      <c r="G740" s="2">
        <v>267894</v>
      </c>
      <c r="H740" s="2">
        <v>308861</v>
      </c>
      <c r="I740" s="2">
        <v>353557</v>
      </c>
      <c r="J740" s="2">
        <v>403907</v>
      </c>
      <c r="K740" s="2">
        <v>456074</v>
      </c>
      <c r="L740" s="2">
        <v>508484</v>
      </c>
      <c r="M740" s="2">
        <v>248741</v>
      </c>
      <c r="N740" s="2">
        <v>288592</v>
      </c>
      <c r="O740" s="2">
        <v>333425</v>
      </c>
      <c r="P740" s="2">
        <v>382490</v>
      </c>
      <c r="Q740" s="2">
        <v>437788</v>
      </c>
      <c r="R740" s="2">
        <v>495272</v>
      </c>
      <c r="S740" s="2">
        <v>553204</v>
      </c>
      <c r="T740" s="2">
        <v>1097821</v>
      </c>
      <c r="U740" s="2">
        <v>1267002</v>
      </c>
      <c r="V740" s="2">
        <v>1456409</v>
      </c>
      <c r="W740" s="2">
        <v>1662361</v>
      </c>
      <c r="X740" s="2">
        <v>1894062</v>
      </c>
      <c r="Y740" s="2">
        <v>2133125</v>
      </c>
      <c r="Z740" s="2">
        <v>2372174</v>
      </c>
      <c r="AA740" s="2">
        <v>5026665555</v>
      </c>
      <c r="AB740" s="2">
        <v>5914719441</v>
      </c>
      <c r="AC740" s="2">
        <v>6922256679</v>
      </c>
      <c r="AD740" s="2">
        <v>8041936726</v>
      </c>
      <c r="AE740" s="2">
        <v>9309474248</v>
      </c>
      <c r="AF740" s="2">
        <v>10649613530</v>
      </c>
      <c r="AG740" s="2">
        <v>12021031191</v>
      </c>
      <c r="AH740" s="1">
        <f>(Table1[[#This Row],[2050_BUILDINGS]]/Table1[[#This Row],[2020_BUILDINGS]])-1</f>
        <v>1.1972154764888385</v>
      </c>
      <c r="AI740" s="1">
        <f>(Table1[[#This Row],[2050_DWELLINGS]]/Table1[[#This Row],[2020_DWELLINGS]])-1</f>
        <v>1.22401614530777</v>
      </c>
      <c r="AJ740" s="1">
        <f>(Table1[[#This Row],[2050_OCCUPANTS]]/Table1[[#This Row],[2020_OCCUPANTS]])-1</f>
        <v>1.1608021708457024</v>
      </c>
      <c r="AK740" s="1">
        <f>(Table1[[#This Row],[2050_TOTAL_REPL_COST_USD]]/Table1[[#This Row],[2020_TOTAL_REPL_COST_USD]])-1</f>
        <v>1.3914523573271627</v>
      </c>
      <c r="AL740"/>
      <c r="AM740"/>
    </row>
    <row r="741" spans="1:39" x14ac:dyDescent="0.2">
      <c r="A741" t="s">
        <v>145</v>
      </c>
      <c r="B741" t="s">
        <v>371</v>
      </c>
      <c r="C741" t="s">
        <v>372</v>
      </c>
      <c r="D741" t="s">
        <v>1798</v>
      </c>
      <c r="E741" t="s">
        <v>2254</v>
      </c>
      <c r="F741" s="2">
        <v>2040627</v>
      </c>
      <c r="G741" s="2">
        <v>2340850</v>
      </c>
      <c r="H741" s="2">
        <v>2665300</v>
      </c>
      <c r="I741" s="2">
        <v>3009322</v>
      </c>
      <c r="J741" s="2">
        <v>3359819</v>
      </c>
      <c r="K741" s="2">
        <v>3707251</v>
      </c>
      <c r="L741" s="2">
        <v>4051843</v>
      </c>
      <c r="M741" s="2">
        <v>2163771</v>
      </c>
      <c r="N741" s="2">
        <v>2485947</v>
      </c>
      <c r="O741" s="2">
        <v>2835174</v>
      </c>
      <c r="P741" s="2">
        <v>3206346</v>
      </c>
      <c r="Q741" s="2">
        <v>3585774</v>
      </c>
      <c r="R741" s="2">
        <v>3962947</v>
      </c>
      <c r="S741" s="2">
        <v>4338233</v>
      </c>
      <c r="T741" s="2">
        <v>9412229</v>
      </c>
      <c r="U741" s="2">
        <v>10771543</v>
      </c>
      <c r="V741" s="2">
        <v>12233835</v>
      </c>
      <c r="W741" s="2">
        <v>13778510</v>
      </c>
      <c r="X741" s="2">
        <v>15343776</v>
      </c>
      <c r="Y741" s="2">
        <v>16888458</v>
      </c>
      <c r="Z741" s="2">
        <v>18412540</v>
      </c>
      <c r="AA741" s="2">
        <v>39142221248</v>
      </c>
      <c r="AB741" s="2">
        <v>45476054725</v>
      </c>
      <c r="AC741" s="2">
        <v>52474570356</v>
      </c>
      <c r="AD741" s="2">
        <v>60029203789</v>
      </c>
      <c r="AE741" s="2">
        <v>67915595547</v>
      </c>
      <c r="AF741" s="2">
        <v>75891489752</v>
      </c>
      <c r="AG741" s="2">
        <v>83981753227</v>
      </c>
      <c r="AH741" s="1">
        <f>(Table1[[#This Row],[2050_BUILDINGS]]/Table1[[#This Row],[2020_BUILDINGS]])-1</f>
        <v>0.98558727293130977</v>
      </c>
      <c r="AI741" s="1">
        <f>(Table1[[#This Row],[2050_DWELLINGS]]/Table1[[#This Row],[2020_DWELLINGS]])-1</f>
        <v>1.0049409110298639</v>
      </c>
      <c r="AJ741" s="1">
        <f>(Table1[[#This Row],[2050_OCCUPANTS]]/Table1[[#This Row],[2020_OCCUPANTS]])-1</f>
        <v>0.956235871439167</v>
      </c>
      <c r="AK741" s="1">
        <f>(Table1[[#This Row],[2050_TOTAL_REPL_COST_USD]]/Table1[[#This Row],[2020_TOTAL_REPL_COST_USD]])-1</f>
        <v>1.1455540986011647</v>
      </c>
      <c r="AL741"/>
      <c r="AM741"/>
    </row>
    <row r="742" spans="1:39" x14ac:dyDescent="0.2">
      <c r="A742" t="s">
        <v>145</v>
      </c>
      <c r="B742" t="s">
        <v>371</v>
      </c>
      <c r="C742" t="s">
        <v>373</v>
      </c>
      <c r="D742" t="s">
        <v>2255</v>
      </c>
      <c r="E742" t="s">
        <v>2256</v>
      </c>
      <c r="F742" s="2">
        <v>2587428</v>
      </c>
      <c r="G742" s="2">
        <v>2968074</v>
      </c>
      <c r="H742" s="2">
        <v>3379457</v>
      </c>
      <c r="I742" s="2">
        <v>3815689</v>
      </c>
      <c r="J742" s="2">
        <v>4260066</v>
      </c>
      <c r="K742" s="2">
        <v>4700616</v>
      </c>
      <c r="L742" s="2">
        <v>5137540</v>
      </c>
      <c r="M742" s="2">
        <v>2743562</v>
      </c>
      <c r="N742" s="2">
        <v>3152058</v>
      </c>
      <c r="O742" s="2">
        <v>3594845</v>
      </c>
      <c r="P742" s="2">
        <v>4065510</v>
      </c>
      <c r="Q742" s="2">
        <v>4546578</v>
      </c>
      <c r="R742" s="2">
        <v>5024826</v>
      </c>
      <c r="S742" s="2">
        <v>5500691</v>
      </c>
      <c r="T742" s="2">
        <v>11934233</v>
      </c>
      <c r="U742" s="2">
        <v>13657786</v>
      </c>
      <c r="V742" s="2">
        <v>15511896</v>
      </c>
      <c r="W742" s="2">
        <v>17470459</v>
      </c>
      <c r="X742" s="2">
        <v>19455148</v>
      </c>
      <c r="Y742" s="2">
        <v>21413719</v>
      </c>
      <c r="Z742" s="2">
        <v>23346175</v>
      </c>
      <c r="AA742" s="2">
        <v>49630379611</v>
      </c>
      <c r="AB742" s="2">
        <v>57661363811</v>
      </c>
      <c r="AC742" s="2">
        <v>66535131727</v>
      </c>
      <c r="AD742" s="2">
        <v>76114029230</v>
      </c>
      <c r="AE742" s="2">
        <v>86113579693</v>
      </c>
      <c r="AF742" s="2">
        <v>96226614787</v>
      </c>
      <c r="AG742" s="2">
        <v>106484664398</v>
      </c>
      <c r="AH742" s="1">
        <f>(Table1[[#This Row],[2050_BUILDINGS]]/Table1[[#This Row],[2020_BUILDINGS]])-1</f>
        <v>0.98557795617887733</v>
      </c>
      <c r="AI742" s="1">
        <f>(Table1[[#This Row],[2050_DWELLINGS]]/Table1[[#This Row],[2020_DWELLINGS]])-1</f>
        <v>1.0049450313133073</v>
      </c>
      <c r="AJ742" s="1">
        <f>(Table1[[#This Row],[2050_OCCUPANTS]]/Table1[[#This Row],[2020_OCCUPANTS]])-1</f>
        <v>0.95623589718752777</v>
      </c>
      <c r="AK742" s="1">
        <f>(Table1[[#This Row],[2050_TOTAL_REPL_COST_USD]]/Table1[[#This Row],[2020_TOTAL_REPL_COST_USD]])-1</f>
        <v>1.1455540987721742</v>
      </c>
      <c r="AL742"/>
      <c r="AM742"/>
    </row>
    <row r="743" spans="1:39" x14ac:dyDescent="0.2">
      <c r="A743" t="s">
        <v>145</v>
      </c>
      <c r="B743" t="s">
        <v>371</v>
      </c>
      <c r="C743" t="s">
        <v>374</v>
      </c>
      <c r="D743" t="s">
        <v>1794</v>
      </c>
      <c r="E743" t="s">
        <v>2257</v>
      </c>
      <c r="F743" s="2">
        <v>2753317</v>
      </c>
      <c r="G743" s="2">
        <v>3158383</v>
      </c>
      <c r="H743" s="2">
        <v>3596127</v>
      </c>
      <c r="I743" s="2">
        <v>4060318</v>
      </c>
      <c r="J743" s="2">
        <v>4533211</v>
      </c>
      <c r="K743" s="2">
        <v>5001993</v>
      </c>
      <c r="L743" s="2">
        <v>5466929</v>
      </c>
      <c r="M743" s="2">
        <v>2919458</v>
      </c>
      <c r="N743" s="2">
        <v>3354157</v>
      </c>
      <c r="O743" s="2">
        <v>3825322</v>
      </c>
      <c r="P743" s="2">
        <v>4326149</v>
      </c>
      <c r="Q743" s="2">
        <v>4838082</v>
      </c>
      <c r="R743" s="2">
        <v>5346990</v>
      </c>
      <c r="S743" s="2">
        <v>5853340</v>
      </c>
      <c r="T743" s="2">
        <v>12699365</v>
      </c>
      <c r="U743" s="2">
        <v>14533412</v>
      </c>
      <c r="V743" s="2">
        <v>16506392</v>
      </c>
      <c r="W743" s="2">
        <v>18590535</v>
      </c>
      <c r="X743" s="2">
        <v>20702459</v>
      </c>
      <c r="Y743" s="2">
        <v>22786611</v>
      </c>
      <c r="Z743" s="2">
        <v>24842957</v>
      </c>
      <c r="AA743" s="2">
        <v>52812301283</v>
      </c>
      <c r="AB743" s="2">
        <v>61358170986</v>
      </c>
      <c r="AC743" s="2">
        <v>70800857269</v>
      </c>
      <c r="AD743" s="2">
        <v>80993880682</v>
      </c>
      <c r="AE743" s="2">
        <v>91634526119</v>
      </c>
      <c r="AF743" s="2">
        <v>102395931932</v>
      </c>
      <c r="AG743" s="2">
        <v>113311649506</v>
      </c>
      <c r="AH743" s="1">
        <f>(Table1[[#This Row],[2050_BUILDINGS]]/Table1[[#This Row],[2020_BUILDINGS]])-1</f>
        <v>0.98557921227377743</v>
      </c>
      <c r="AI743" s="1">
        <f>(Table1[[#This Row],[2050_DWELLINGS]]/Table1[[#This Row],[2020_DWELLINGS]])-1</f>
        <v>1.0049406430919712</v>
      </c>
      <c r="AJ743" s="1">
        <f>(Table1[[#This Row],[2050_OCCUPANTS]]/Table1[[#This Row],[2020_OCCUPANTS]])-1</f>
        <v>0.95623615826460617</v>
      </c>
      <c r="AK743" s="1">
        <f>(Table1[[#This Row],[2050_TOTAL_REPL_COST_USD]]/Table1[[#This Row],[2020_TOTAL_REPL_COST_USD]])-1</f>
        <v>1.1455540992013997</v>
      </c>
      <c r="AL743"/>
      <c r="AM743"/>
    </row>
    <row r="744" spans="1:39" x14ac:dyDescent="0.2">
      <c r="A744" t="s">
        <v>145</v>
      </c>
      <c r="B744" t="s">
        <v>371</v>
      </c>
      <c r="C744" t="s">
        <v>375</v>
      </c>
      <c r="D744" t="s">
        <v>2258</v>
      </c>
      <c r="E744" t="s">
        <v>2259</v>
      </c>
      <c r="F744" s="2">
        <v>2521793</v>
      </c>
      <c r="G744" s="2">
        <v>2892802</v>
      </c>
      <c r="H744" s="2">
        <v>3293741</v>
      </c>
      <c r="I744" s="2">
        <v>3718896</v>
      </c>
      <c r="J744" s="2">
        <v>4152017</v>
      </c>
      <c r="K744" s="2">
        <v>4581381</v>
      </c>
      <c r="L744" s="2">
        <v>5007220</v>
      </c>
      <c r="M744" s="2">
        <v>2673967</v>
      </c>
      <c r="N744" s="2">
        <v>3072122</v>
      </c>
      <c r="O744" s="2">
        <v>3503676</v>
      </c>
      <c r="P744" s="2">
        <v>3962373</v>
      </c>
      <c r="Q744" s="2">
        <v>4431250</v>
      </c>
      <c r="R744" s="2">
        <v>4897377</v>
      </c>
      <c r="S744" s="2">
        <v>5361144</v>
      </c>
      <c r="T744" s="2">
        <v>11631513</v>
      </c>
      <c r="U744" s="2">
        <v>13311331</v>
      </c>
      <c r="V744" s="2">
        <v>15118428</v>
      </c>
      <c r="W744" s="2">
        <v>17027314</v>
      </c>
      <c r="X744" s="2">
        <v>18961660</v>
      </c>
      <c r="Y744" s="2">
        <v>20870548</v>
      </c>
      <c r="Z744" s="2">
        <v>22753988</v>
      </c>
      <c r="AA744" s="2">
        <v>48371479218</v>
      </c>
      <c r="AB744" s="2">
        <v>56198753338</v>
      </c>
      <c r="AC744" s="2">
        <v>64847433515</v>
      </c>
      <c r="AD744" s="2">
        <v>74183357302</v>
      </c>
      <c r="AE744" s="2">
        <v>83929263963</v>
      </c>
      <c r="AF744" s="2">
        <v>93785776657</v>
      </c>
      <c r="AG744" s="2">
        <v>103783625516</v>
      </c>
      <c r="AH744" s="1">
        <f>(Table1[[#This Row],[2050_BUILDINGS]]/Table1[[#This Row],[2020_BUILDINGS]])-1</f>
        <v>0.98557930805581595</v>
      </c>
      <c r="AI744" s="1">
        <f>(Table1[[#This Row],[2050_DWELLINGS]]/Table1[[#This Row],[2020_DWELLINGS]])-1</f>
        <v>1.0049402255151243</v>
      </c>
      <c r="AJ744" s="1">
        <f>(Table1[[#This Row],[2050_OCCUPANTS]]/Table1[[#This Row],[2020_OCCUPANTS]])-1</f>
        <v>0.956236303909904</v>
      </c>
      <c r="AK744" s="1">
        <f>(Table1[[#This Row],[2050_TOTAL_REPL_COST_USD]]/Table1[[#This Row],[2020_TOTAL_REPL_COST_USD]])-1</f>
        <v>1.1455540991059876</v>
      </c>
      <c r="AL744"/>
      <c r="AM744"/>
    </row>
    <row r="745" spans="1:39" x14ac:dyDescent="0.2">
      <c r="A745" t="s">
        <v>529</v>
      </c>
      <c r="B745" t="s">
        <v>606</v>
      </c>
      <c r="C745" t="s">
        <v>607</v>
      </c>
      <c r="D745" t="s">
        <v>2260</v>
      </c>
      <c r="E745" t="s">
        <v>2261</v>
      </c>
      <c r="F745" s="2">
        <v>2270196</v>
      </c>
      <c r="G745" s="2">
        <v>2424503</v>
      </c>
      <c r="H745" s="2">
        <v>2574246</v>
      </c>
      <c r="I745" s="2">
        <v>2712487</v>
      </c>
      <c r="J745" s="2">
        <v>2846482</v>
      </c>
      <c r="K745" s="2">
        <v>2966257</v>
      </c>
      <c r="L745" s="2">
        <v>3079661</v>
      </c>
      <c r="M745" s="2">
        <v>2507107</v>
      </c>
      <c r="N745" s="2">
        <v>2669156</v>
      </c>
      <c r="O745" s="2">
        <v>2819366</v>
      </c>
      <c r="P745" s="2">
        <v>2952504</v>
      </c>
      <c r="Q745" s="2">
        <v>3077412</v>
      </c>
      <c r="R745" s="2">
        <v>3184608</v>
      </c>
      <c r="S745" s="2">
        <v>3279536</v>
      </c>
      <c r="T745" s="2">
        <v>7293740</v>
      </c>
      <c r="U745" s="2">
        <v>7724239</v>
      </c>
      <c r="V745" s="2">
        <v>8117834</v>
      </c>
      <c r="W745" s="2">
        <v>8462223</v>
      </c>
      <c r="X745" s="2">
        <v>8782018</v>
      </c>
      <c r="Y745" s="2">
        <v>9052614</v>
      </c>
      <c r="Z745" s="2">
        <v>9286303</v>
      </c>
      <c r="AA745" s="2">
        <v>101351687239</v>
      </c>
      <c r="AB745" s="2">
        <v>108948363126</v>
      </c>
      <c r="AC745" s="2">
        <v>116319862085</v>
      </c>
      <c r="AD745" s="2">
        <v>123125471366</v>
      </c>
      <c r="AE745" s="2">
        <v>129722015840</v>
      </c>
      <c r="AF745" s="2">
        <v>135619057812</v>
      </c>
      <c r="AG745" s="2">
        <v>141201323657</v>
      </c>
      <c r="AH745" s="1">
        <f>(Table1[[#This Row],[2050_BUILDINGS]]/Table1[[#This Row],[2020_BUILDINGS]])-1</f>
        <v>0.35656172418592935</v>
      </c>
      <c r="AI745" s="1">
        <f>(Table1[[#This Row],[2050_DWELLINGS]]/Table1[[#This Row],[2020_DWELLINGS]])-1</f>
        <v>0.30809574541493445</v>
      </c>
      <c r="AJ745" s="1">
        <f>(Table1[[#This Row],[2050_OCCUPANTS]]/Table1[[#This Row],[2020_OCCUPANTS]])-1</f>
        <v>0.27318810377117919</v>
      </c>
      <c r="AK745" s="1">
        <f>(Table1[[#This Row],[2050_TOTAL_REPL_COST_USD]]/Table1[[#This Row],[2020_TOTAL_REPL_COST_USD]])-1</f>
        <v>0.39318177628389694</v>
      </c>
      <c r="AL745"/>
      <c r="AM745"/>
    </row>
    <row r="746" spans="1:39" x14ac:dyDescent="0.2">
      <c r="A746" t="s">
        <v>529</v>
      </c>
      <c r="B746" t="s">
        <v>606</v>
      </c>
      <c r="C746" t="s">
        <v>608</v>
      </c>
      <c r="D746" t="s">
        <v>2262</v>
      </c>
      <c r="E746" t="s">
        <v>2263</v>
      </c>
      <c r="F746" s="2">
        <v>423071</v>
      </c>
      <c r="G746" s="2">
        <v>451847</v>
      </c>
      <c r="H746" s="2">
        <v>479765</v>
      </c>
      <c r="I746" s="2">
        <v>505540</v>
      </c>
      <c r="J746" s="2">
        <v>530520</v>
      </c>
      <c r="K746" s="2">
        <v>552852</v>
      </c>
      <c r="L746" s="2">
        <v>573999</v>
      </c>
      <c r="M746" s="2">
        <v>466376</v>
      </c>
      <c r="N746" s="2">
        <v>496525</v>
      </c>
      <c r="O746" s="2">
        <v>524457</v>
      </c>
      <c r="P746" s="2">
        <v>549218</v>
      </c>
      <c r="Q746" s="2">
        <v>572458</v>
      </c>
      <c r="R746" s="2">
        <v>592397</v>
      </c>
      <c r="S746" s="2">
        <v>610047</v>
      </c>
      <c r="T746" s="2">
        <v>1356779</v>
      </c>
      <c r="U746" s="2">
        <v>1436861</v>
      </c>
      <c r="V746" s="2">
        <v>1510077</v>
      </c>
      <c r="W746" s="2">
        <v>1574136</v>
      </c>
      <c r="X746" s="2">
        <v>1633631</v>
      </c>
      <c r="Y746" s="2">
        <v>1683961</v>
      </c>
      <c r="Z746" s="2">
        <v>1727434</v>
      </c>
      <c r="AA746" s="2">
        <v>18544215215</v>
      </c>
      <c r="AB746" s="2">
        <v>19923715509</v>
      </c>
      <c r="AC746" s="2">
        <v>21262325315</v>
      </c>
      <c r="AD746" s="2">
        <v>22498173746</v>
      </c>
      <c r="AE746" s="2">
        <v>23696057550</v>
      </c>
      <c r="AF746" s="2">
        <v>24766916860</v>
      </c>
      <c r="AG746" s="2">
        <v>25780615139</v>
      </c>
      <c r="AH746" s="1">
        <f>(Table1[[#This Row],[2050_BUILDINGS]]/Table1[[#This Row],[2020_BUILDINGS]])-1</f>
        <v>0.35674390350555818</v>
      </c>
      <c r="AI746" s="1">
        <f>(Table1[[#This Row],[2050_DWELLINGS]]/Table1[[#This Row],[2020_DWELLINGS]])-1</f>
        <v>0.308058304887044</v>
      </c>
      <c r="AJ746" s="1">
        <f>(Table1[[#This Row],[2050_OCCUPANTS]]/Table1[[#This Row],[2020_OCCUPANTS]])-1</f>
        <v>0.27318745352043328</v>
      </c>
      <c r="AK746" s="1">
        <f>(Table1[[#This Row],[2050_TOTAL_REPL_COST_USD]]/Table1[[#This Row],[2020_TOTAL_REPL_COST_USD]])-1</f>
        <v>0.39022411248477296</v>
      </c>
      <c r="AL746"/>
      <c r="AM746"/>
    </row>
    <row r="747" spans="1:39" x14ac:dyDescent="0.2">
      <c r="A747" t="s">
        <v>529</v>
      </c>
      <c r="B747" t="s">
        <v>606</v>
      </c>
      <c r="C747" t="s">
        <v>609</v>
      </c>
      <c r="D747" t="s">
        <v>2264</v>
      </c>
      <c r="E747" t="s">
        <v>2265</v>
      </c>
      <c r="F747" s="2">
        <v>2109326</v>
      </c>
      <c r="G747" s="2">
        <v>2252456</v>
      </c>
      <c r="H747" s="2">
        <v>2391337</v>
      </c>
      <c r="I747" s="2">
        <v>2519569</v>
      </c>
      <c r="J747" s="2">
        <v>2643851</v>
      </c>
      <c r="K747" s="2">
        <v>2754946</v>
      </c>
      <c r="L747" s="2">
        <v>2860131</v>
      </c>
      <c r="M747" s="2">
        <v>2342061</v>
      </c>
      <c r="N747" s="2">
        <v>2493455</v>
      </c>
      <c r="O747" s="2">
        <v>2633767</v>
      </c>
      <c r="P747" s="2">
        <v>2758124</v>
      </c>
      <c r="Q747" s="2">
        <v>2874827</v>
      </c>
      <c r="R747" s="2">
        <v>2974969</v>
      </c>
      <c r="S747" s="2">
        <v>3063631</v>
      </c>
      <c r="T747" s="2">
        <v>6813600</v>
      </c>
      <c r="U747" s="2">
        <v>7215753</v>
      </c>
      <c r="V747" s="2">
        <v>7583439</v>
      </c>
      <c r="W747" s="2">
        <v>7905157</v>
      </c>
      <c r="X747" s="2">
        <v>8203897</v>
      </c>
      <c r="Y747" s="2">
        <v>8456674</v>
      </c>
      <c r="Z747" s="2">
        <v>8674982</v>
      </c>
      <c r="AA747" s="2">
        <v>98082884956</v>
      </c>
      <c r="AB747" s="2">
        <v>105526886031</v>
      </c>
      <c r="AC747" s="2">
        <v>112750235689</v>
      </c>
      <c r="AD747" s="2">
        <v>119419068684</v>
      </c>
      <c r="AE747" s="2">
        <v>125883038586</v>
      </c>
      <c r="AF747" s="2">
        <v>131661564283</v>
      </c>
      <c r="AG747" s="2">
        <v>137131640077</v>
      </c>
      <c r="AH747" s="1">
        <f>(Table1[[#This Row],[2050_BUILDINGS]]/Table1[[#This Row],[2020_BUILDINGS]])-1</f>
        <v>0.35594545366624231</v>
      </c>
      <c r="AI747" s="1">
        <f>(Table1[[#This Row],[2050_DWELLINGS]]/Table1[[#This Row],[2020_DWELLINGS]])-1</f>
        <v>0.30809189000628079</v>
      </c>
      <c r="AJ747" s="1">
        <f>(Table1[[#This Row],[2050_OCCUPANTS]]/Table1[[#This Row],[2020_OCCUPANTS]])-1</f>
        <v>0.27318627450980393</v>
      </c>
      <c r="AK747" s="1">
        <f>(Table1[[#This Row],[2050_TOTAL_REPL_COST_USD]]/Table1[[#This Row],[2020_TOTAL_REPL_COST_USD]])-1</f>
        <v>0.39811996902943148</v>
      </c>
      <c r="AL747"/>
      <c r="AM747"/>
    </row>
    <row r="748" spans="1:39" x14ac:dyDescent="0.2">
      <c r="A748" t="s">
        <v>529</v>
      </c>
      <c r="B748" t="s">
        <v>606</v>
      </c>
      <c r="C748" t="s">
        <v>610</v>
      </c>
      <c r="D748" t="s">
        <v>2266</v>
      </c>
      <c r="E748" t="s">
        <v>2267</v>
      </c>
      <c r="F748" s="2">
        <v>865457</v>
      </c>
      <c r="G748" s="2">
        <v>924263</v>
      </c>
      <c r="H748" s="2">
        <v>981301</v>
      </c>
      <c r="I748" s="2">
        <v>1033985</v>
      </c>
      <c r="J748" s="2">
        <v>1085047</v>
      </c>
      <c r="K748" s="2">
        <v>1130679</v>
      </c>
      <c r="L748" s="2">
        <v>1173885</v>
      </c>
      <c r="M748" s="2">
        <v>955345</v>
      </c>
      <c r="N748" s="2">
        <v>1017089</v>
      </c>
      <c r="O748" s="2">
        <v>1074328</v>
      </c>
      <c r="P748" s="2">
        <v>1125059</v>
      </c>
      <c r="Q748" s="2">
        <v>1172657</v>
      </c>
      <c r="R748" s="2">
        <v>1213516</v>
      </c>
      <c r="S748" s="2">
        <v>1249677</v>
      </c>
      <c r="T748" s="2">
        <v>2779318</v>
      </c>
      <c r="U748" s="2">
        <v>2943359</v>
      </c>
      <c r="V748" s="2">
        <v>3093346</v>
      </c>
      <c r="W748" s="2">
        <v>3224579</v>
      </c>
      <c r="X748" s="2">
        <v>3346435</v>
      </c>
      <c r="Y748" s="2">
        <v>3449549</v>
      </c>
      <c r="Z748" s="2">
        <v>3538600</v>
      </c>
      <c r="AA748" s="2">
        <v>37811246943</v>
      </c>
      <c r="AB748" s="2">
        <v>40670620969</v>
      </c>
      <c r="AC748" s="2">
        <v>43445238818</v>
      </c>
      <c r="AD748" s="2">
        <v>46006856912</v>
      </c>
      <c r="AE748" s="2">
        <v>48489783412</v>
      </c>
      <c r="AF748" s="2">
        <v>50709418541</v>
      </c>
      <c r="AG748" s="2">
        <v>52810572536</v>
      </c>
      <c r="AH748" s="1">
        <f>(Table1[[#This Row],[2050_BUILDINGS]]/Table1[[#This Row],[2020_BUILDINGS]])-1</f>
        <v>0.35637588002639076</v>
      </c>
      <c r="AI748" s="1">
        <f>(Table1[[#This Row],[2050_DWELLINGS]]/Table1[[#This Row],[2020_DWELLINGS]])-1</f>
        <v>0.3080897476827742</v>
      </c>
      <c r="AJ748" s="1">
        <f>(Table1[[#This Row],[2050_OCCUPANTS]]/Table1[[#This Row],[2020_OCCUPANTS]])-1</f>
        <v>0.27319004158574156</v>
      </c>
      <c r="AK748" s="1">
        <f>(Table1[[#This Row],[2050_TOTAL_REPL_COST_USD]]/Table1[[#This Row],[2020_TOTAL_REPL_COST_USD]])-1</f>
        <v>0.39668952509318989</v>
      </c>
      <c r="AL748"/>
      <c r="AM748"/>
    </row>
    <row r="749" spans="1:39" x14ac:dyDescent="0.2">
      <c r="A749" t="s">
        <v>529</v>
      </c>
      <c r="B749" t="s">
        <v>606</v>
      </c>
      <c r="C749" t="s">
        <v>611</v>
      </c>
      <c r="D749" t="s">
        <v>2268</v>
      </c>
      <c r="E749" t="s">
        <v>2269</v>
      </c>
      <c r="F749" s="2">
        <v>4842787</v>
      </c>
      <c r="G749" s="2">
        <v>5171821</v>
      </c>
      <c r="H749" s="2">
        <v>5491113</v>
      </c>
      <c r="I749" s="2">
        <v>5785890</v>
      </c>
      <c r="J749" s="2">
        <v>6071628</v>
      </c>
      <c r="K749" s="2">
        <v>6327039</v>
      </c>
      <c r="L749" s="2">
        <v>6568825</v>
      </c>
      <c r="M749" s="2">
        <v>5337109</v>
      </c>
      <c r="N749" s="2">
        <v>5682107</v>
      </c>
      <c r="O749" s="2">
        <v>6001847</v>
      </c>
      <c r="P749" s="2">
        <v>6285231</v>
      </c>
      <c r="Q749" s="2">
        <v>6551186</v>
      </c>
      <c r="R749" s="2">
        <v>6779377</v>
      </c>
      <c r="S749" s="2">
        <v>6981431</v>
      </c>
      <c r="T749" s="2">
        <v>15526869</v>
      </c>
      <c r="U749" s="2">
        <v>16443286</v>
      </c>
      <c r="V749" s="2">
        <v>17281166</v>
      </c>
      <c r="W749" s="2">
        <v>18014304</v>
      </c>
      <c r="X749" s="2">
        <v>18695080</v>
      </c>
      <c r="Y749" s="2">
        <v>19271118</v>
      </c>
      <c r="Z749" s="2">
        <v>19768607</v>
      </c>
      <c r="AA749" s="2">
        <v>207600163341</v>
      </c>
      <c r="AB749" s="2">
        <v>223445482500</v>
      </c>
      <c r="AC749" s="2">
        <v>238821122502</v>
      </c>
      <c r="AD749" s="2">
        <v>253016416975</v>
      </c>
      <c r="AE749" s="2">
        <v>266775639332</v>
      </c>
      <c r="AF749" s="2">
        <v>279075823469</v>
      </c>
      <c r="AG749" s="2">
        <v>290719440386</v>
      </c>
      <c r="AH749" s="1">
        <f>(Table1[[#This Row],[2050_BUILDINGS]]/Table1[[#This Row],[2020_BUILDINGS]])-1</f>
        <v>0.35641418877187858</v>
      </c>
      <c r="AI749" s="1">
        <f>(Table1[[#This Row],[2050_DWELLINGS]]/Table1[[#This Row],[2020_DWELLINGS]])-1</f>
        <v>0.30809226493219466</v>
      </c>
      <c r="AJ749" s="1">
        <f>(Table1[[#This Row],[2050_OCCUPANTS]]/Table1[[#This Row],[2020_OCCUPANTS]])-1</f>
        <v>0.2731869509557916</v>
      </c>
      <c r="AK749" s="1">
        <f>(Table1[[#This Row],[2050_TOTAL_REPL_COST_USD]]/Table1[[#This Row],[2020_TOTAL_REPL_COST_USD]])-1</f>
        <v>0.40038155898976768</v>
      </c>
      <c r="AL749"/>
      <c r="AM749"/>
    </row>
    <row r="750" spans="1:39" x14ac:dyDescent="0.2">
      <c r="A750" t="s">
        <v>529</v>
      </c>
      <c r="B750" t="s">
        <v>606</v>
      </c>
      <c r="C750" t="s">
        <v>612</v>
      </c>
      <c r="D750" t="s">
        <v>2270</v>
      </c>
      <c r="E750" t="s">
        <v>2271</v>
      </c>
      <c r="F750" s="2">
        <v>3365629</v>
      </c>
      <c r="G750" s="2">
        <v>3593961</v>
      </c>
      <c r="H750" s="2">
        <v>3815535</v>
      </c>
      <c r="I750" s="2">
        <v>4020084</v>
      </c>
      <c r="J750" s="2">
        <v>4218364</v>
      </c>
      <c r="K750" s="2">
        <v>4395612</v>
      </c>
      <c r="L750" s="2">
        <v>4563402</v>
      </c>
      <c r="M750" s="2">
        <v>3747969</v>
      </c>
      <c r="N750" s="2">
        <v>3990239</v>
      </c>
      <c r="O750" s="2">
        <v>4214780</v>
      </c>
      <c r="P750" s="2">
        <v>4413781</v>
      </c>
      <c r="Q750" s="2">
        <v>4600526</v>
      </c>
      <c r="R750" s="2">
        <v>4760796</v>
      </c>
      <c r="S750" s="2">
        <v>4902685</v>
      </c>
      <c r="T750" s="2">
        <v>10903662</v>
      </c>
      <c r="U750" s="2">
        <v>11547220</v>
      </c>
      <c r="V750" s="2">
        <v>12135610</v>
      </c>
      <c r="W750" s="2">
        <v>12650460</v>
      </c>
      <c r="X750" s="2">
        <v>13128527</v>
      </c>
      <c r="Y750" s="2">
        <v>13533045</v>
      </c>
      <c r="Z750" s="2">
        <v>13882407</v>
      </c>
      <c r="AA750" s="2">
        <v>159960493817</v>
      </c>
      <c r="AB750" s="2">
        <v>171986967644</v>
      </c>
      <c r="AC750" s="2">
        <v>183656958653</v>
      </c>
      <c r="AD750" s="2">
        <v>194431076586</v>
      </c>
      <c r="AE750" s="2">
        <v>204874219199</v>
      </c>
      <c r="AF750" s="2">
        <v>214209963150</v>
      </c>
      <c r="AG750" s="2">
        <v>223047377706</v>
      </c>
      <c r="AH750" s="1">
        <f>(Table1[[#This Row],[2050_BUILDINGS]]/Table1[[#This Row],[2020_BUILDINGS]])-1</f>
        <v>0.35588384816032903</v>
      </c>
      <c r="AI750" s="1">
        <f>(Table1[[#This Row],[2050_DWELLINGS]]/Table1[[#This Row],[2020_DWELLINGS]])-1</f>
        <v>0.30809112882203671</v>
      </c>
      <c r="AJ750" s="1">
        <f>(Table1[[#This Row],[2050_OCCUPANTS]]/Table1[[#This Row],[2020_OCCUPANTS]])-1</f>
        <v>0.27318757679759331</v>
      </c>
      <c r="AK750" s="1">
        <f>(Table1[[#This Row],[2050_TOTAL_REPL_COST_USD]]/Table1[[#This Row],[2020_TOTAL_REPL_COST_USD]])-1</f>
        <v>0.39439040467812903</v>
      </c>
      <c r="AL750"/>
      <c r="AM750"/>
    </row>
    <row r="751" spans="1:39" x14ac:dyDescent="0.2">
      <c r="A751" t="s">
        <v>529</v>
      </c>
      <c r="B751" t="s">
        <v>606</v>
      </c>
      <c r="C751" t="s">
        <v>613</v>
      </c>
      <c r="D751" t="s">
        <v>2272</v>
      </c>
      <c r="E751" t="s">
        <v>2273</v>
      </c>
      <c r="F751" s="2">
        <v>1267599</v>
      </c>
      <c r="G751" s="2">
        <v>1353625</v>
      </c>
      <c r="H751" s="2">
        <v>1437084</v>
      </c>
      <c r="I751" s="2">
        <v>1514141</v>
      </c>
      <c r="J751" s="2">
        <v>1588840</v>
      </c>
      <c r="K751" s="2">
        <v>1655609</v>
      </c>
      <c r="L751" s="2">
        <v>1718816</v>
      </c>
      <c r="M751" s="2">
        <v>1402593</v>
      </c>
      <c r="N751" s="2">
        <v>1493275</v>
      </c>
      <c r="O751" s="2">
        <v>1577303</v>
      </c>
      <c r="P751" s="2">
        <v>1651778</v>
      </c>
      <c r="Q751" s="2">
        <v>1721655</v>
      </c>
      <c r="R751" s="2">
        <v>1781625</v>
      </c>
      <c r="S751" s="2">
        <v>1834728</v>
      </c>
      <c r="T751" s="2">
        <v>4080495</v>
      </c>
      <c r="U751" s="2">
        <v>4321326</v>
      </c>
      <c r="V751" s="2">
        <v>4541526</v>
      </c>
      <c r="W751" s="2">
        <v>4734199</v>
      </c>
      <c r="X751" s="2">
        <v>4913103</v>
      </c>
      <c r="Y751" s="2">
        <v>5064493</v>
      </c>
      <c r="Z751" s="2">
        <v>5195220</v>
      </c>
      <c r="AA751" s="2">
        <v>56126912848</v>
      </c>
      <c r="AB751" s="2">
        <v>60408888119</v>
      </c>
      <c r="AC751" s="2">
        <v>64563939183</v>
      </c>
      <c r="AD751" s="2">
        <v>68400018419</v>
      </c>
      <c r="AE751" s="2">
        <v>72118255291</v>
      </c>
      <c r="AF751" s="2">
        <v>75442207544</v>
      </c>
      <c r="AG751" s="2">
        <v>78588731713</v>
      </c>
      <c r="AH751" s="1">
        <f>(Table1[[#This Row],[2050_BUILDINGS]]/Table1[[#This Row],[2020_BUILDINGS]])-1</f>
        <v>0.35596194064526721</v>
      </c>
      <c r="AI751" s="1">
        <f>(Table1[[#This Row],[2050_DWELLINGS]]/Table1[[#This Row],[2020_DWELLINGS]])-1</f>
        <v>0.30809721708293147</v>
      </c>
      <c r="AJ751" s="1">
        <f>(Table1[[#This Row],[2050_OCCUPANTS]]/Table1[[#This Row],[2020_OCCUPANTS]])-1</f>
        <v>0.2731837681457765</v>
      </c>
      <c r="AK751" s="1">
        <f>(Table1[[#This Row],[2050_TOTAL_REPL_COST_USD]]/Table1[[#This Row],[2020_TOTAL_REPL_COST_USD]])-1</f>
        <v>0.40019694163172548</v>
      </c>
      <c r="AL751"/>
      <c r="AM751"/>
    </row>
    <row r="752" spans="1:39" x14ac:dyDescent="0.2">
      <c r="A752" t="s">
        <v>529</v>
      </c>
      <c r="B752" t="s">
        <v>606</v>
      </c>
      <c r="C752" t="s">
        <v>614</v>
      </c>
      <c r="D752" t="s">
        <v>2274</v>
      </c>
      <c r="E752" t="s">
        <v>2275</v>
      </c>
      <c r="F752" s="2">
        <v>1779696</v>
      </c>
      <c r="G752" s="2">
        <v>1900142</v>
      </c>
      <c r="H752" s="2">
        <v>2017018</v>
      </c>
      <c r="I752" s="2">
        <v>2124930</v>
      </c>
      <c r="J752" s="2">
        <v>2229512</v>
      </c>
      <c r="K752" s="2">
        <v>2323014</v>
      </c>
      <c r="L752" s="2">
        <v>2411528</v>
      </c>
      <c r="M752" s="2">
        <v>1987238</v>
      </c>
      <c r="N752" s="2">
        <v>2115696</v>
      </c>
      <c r="O752" s="2">
        <v>2234749</v>
      </c>
      <c r="P752" s="2">
        <v>2340264</v>
      </c>
      <c r="Q752" s="2">
        <v>2439275</v>
      </c>
      <c r="R752" s="2">
        <v>2524274</v>
      </c>
      <c r="S752" s="2">
        <v>2599502</v>
      </c>
      <c r="T752" s="2">
        <v>5781344</v>
      </c>
      <c r="U752" s="2">
        <v>6122567</v>
      </c>
      <c r="V752" s="2">
        <v>6434548</v>
      </c>
      <c r="W752" s="2">
        <v>6707525</v>
      </c>
      <c r="X752" s="2">
        <v>6961004</v>
      </c>
      <c r="Y752" s="2">
        <v>7175487</v>
      </c>
      <c r="Z752" s="2">
        <v>7360730</v>
      </c>
      <c r="AA752" s="2">
        <v>85435602694</v>
      </c>
      <c r="AB752" s="2">
        <v>91884944122</v>
      </c>
      <c r="AC752" s="2">
        <v>98143117336</v>
      </c>
      <c r="AD752" s="2">
        <v>103920867840</v>
      </c>
      <c r="AE752" s="2">
        <v>109521128825</v>
      </c>
      <c r="AF752" s="2">
        <v>114527533957</v>
      </c>
      <c r="AG752" s="2">
        <v>119266703939</v>
      </c>
      <c r="AH752" s="1">
        <f>(Table1[[#This Row],[2050_BUILDINGS]]/Table1[[#This Row],[2020_BUILDINGS]])-1</f>
        <v>0.35502243079716989</v>
      </c>
      <c r="AI752" s="1">
        <f>(Table1[[#This Row],[2050_DWELLINGS]]/Table1[[#This Row],[2020_DWELLINGS]])-1</f>
        <v>0.30809797316677723</v>
      </c>
      <c r="AJ752" s="1">
        <f>(Table1[[#This Row],[2050_OCCUPANTS]]/Table1[[#This Row],[2020_OCCUPANTS]])-1</f>
        <v>0.27318665002463094</v>
      </c>
      <c r="AK752" s="1">
        <f>(Table1[[#This Row],[2050_TOTAL_REPL_COST_USD]]/Table1[[#This Row],[2020_TOTAL_REPL_COST_USD]])-1</f>
        <v>0.39598364356568072</v>
      </c>
      <c r="AL752"/>
      <c r="AM752"/>
    </row>
    <row r="753" spans="1:39" x14ac:dyDescent="0.2">
      <c r="A753" t="s">
        <v>529</v>
      </c>
      <c r="B753" t="s">
        <v>606</v>
      </c>
      <c r="C753" t="s">
        <v>615</v>
      </c>
      <c r="D753" t="s">
        <v>2276</v>
      </c>
      <c r="E753" t="s">
        <v>2277</v>
      </c>
      <c r="F753" s="2">
        <v>1475313</v>
      </c>
      <c r="G753" s="2">
        <v>1575384</v>
      </c>
      <c r="H753" s="2">
        <v>1672492</v>
      </c>
      <c r="I753" s="2">
        <v>1762164</v>
      </c>
      <c r="J753" s="2">
        <v>1849056</v>
      </c>
      <c r="K753" s="2">
        <v>1926734</v>
      </c>
      <c r="L753" s="2">
        <v>2000278</v>
      </c>
      <c r="M753" s="2">
        <v>1636796</v>
      </c>
      <c r="N753" s="2">
        <v>1742590</v>
      </c>
      <c r="O753" s="2">
        <v>1840651</v>
      </c>
      <c r="P753" s="2">
        <v>1927571</v>
      </c>
      <c r="Q753" s="2">
        <v>2009130</v>
      </c>
      <c r="R753" s="2">
        <v>2079108</v>
      </c>
      <c r="S753" s="2">
        <v>2141087</v>
      </c>
      <c r="T753" s="2">
        <v>4761814</v>
      </c>
      <c r="U753" s="2">
        <v>5042868</v>
      </c>
      <c r="V753" s="2">
        <v>5299824</v>
      </c>
      <c r="W753" s="2">
        <v>5524676</v>
      </c>
      <c r="X753" s="2">
        <v>5733457</v>
      </c>
      <c r="Y753" s="2">
        <v>5910122</v>
      </c>
      <c r="Z753" s="2">
        <v>6062684</v>
      </c>
      <c r="AA753" s="2">
        <v>67965159100</v>
      </c>
      <c r="AB753" s="2">
        <v>73070708115</v>
      </c>
      <c r="AC753" s="2">
        <v>78024920955</v>
      </c>
      <c r="AD753" s="2">
        <v>82598812520</v>
      </c>
      <c r="AE753" s="2">
        <v>87032196498</v>
      </c>
      <c r="AF753" s="2">
        <v>90995461119</v>
      </c>
      <c r="AG753" s="2">
        <v>94747172024</v>
      </c>
      <c r="AH753" s="1">
        <f>(Table1[[#This Row],[2050_BUILDINGS]]/Table1[[#This Row],[2020_BUILDINGS]])-1</f>
        <v>0.3558329656147543</v>
      </c>
      <c r="AI753" s="1">
        <f>(Table1[[#This Row],[2050_DWELLINGS]]/Table1[[#This Row],[2020_DWELLINGS]])-1</f>
        <v>0.30809642741062415</v>
      </c>
      <c r="AJ753" s="1">
        <f>(Table1[[#This Row],[2050_OCCUPANTS]]/Table1[[#This Row],[2020_OCCUPANTS]])-1</f>
        <v>0.27318790696150663</v>
      </c>
      <c r="AK753" s="1">
        <f>(Table1[[#This Row],[2050_TOTAL_REPL_COST_USD]]/Table1[[#This Row],[2020_TOTAL_REPL_COST_USD]])-1</f>
        <v>0.39405503170520784</v>
      </c>
      <c r="AL753"/>
      <c r="AM753"/>
    </row>
    <row r="754" spans="1:39" x14ac:dyDescent="0.2">
      <c r="A754" t="s">
        <v>529</v>
      </c>
      <c r="B754" t="s">
        <v>616</v>
      </c>
      <c r="C754" t="s">
        <v>617</v>
      </c>
      <c r="D754" t="s">
        <v>12</v>
      </c>
      <c r="E754" t="s">
        <v>2278</v>
      </c>
      <c r="F754" s="2">
        <v>428488</v>
      </c>
      <c r="G754" s="2">
        <v>494147</v>
      </c>
      <c r="H754" s="2">
        <v>566959</v>
      </c>
      <c r="I754" s="2">
        <v>646903</v>
      </c>
      <c r="J754" s="2">
        <v>731671</v>
      </c>
      <c r="K754" s="2">
        <v>821286</v>
      </c>
      <c r="L754" s="2">
        <v>915723</v>
      </c>
      <c r="M754" s="2">
        <v>457502</v>
      </c>
      <c r="N754" s="2">
        <v>528216</v>
      </c>
      <c r="O754" s="2">
        <v>606736</v>
      </c>
      <c r="P754" s="2">
        <v>693096</v>
      </c>
      <c r="Q754" s="2">
        <v>784828</v>
      </c>
      <c r="R754" s="2">
        <v>881980</v>
      </c>
      <c r="S754" s="2">
        <v>984494</v>
      </c>
      <c r="T754" s="2">
        <v>2187880</v>
      </c>
      <c r="U754" s="2">
        <v>2520816</v>
      </c>
      <c r="V754" s="2">
        <v>2889425</v>
      </c>
      <c r="W754" s="2">
        <v>3293708</v>
      </c>
      <c r="X754" s="2">
        <v>3721770</v>
      </c>
      <c r="Y754" s="2">
        <v>4173614</v>
      </c>
      <c r="Z754" s="2">
        <v>4649243</v>
      </c>
      <c r="AA754" s="2">
        <v>13326468905</v>
      </c>
      <c r="AB754" s="2">
        <v>15518470439</v>
      </c>
      <c r="AC754" s="2">
        <v>17982215859</v>
      </c>
      <c r="AD754" s="2">
        <v>20720000080</v>
      </c>
      <c r="AE754" s="2">
        <v>23663426100</v>
      </c>
      <c r="AF754" s="2">
        <v>26817297272</v>
      </c>
      <c r="AG754" s="2">
        <v>30175983023</v>
      </c>
      <c r="AH754" s="1">
        <f>(Table1[[#This Row],[2050_BUILDINGS]]/Table1[[#This Row],[2020_BUILDINGS]])-1</f>
        <v>1.1371030227217567</v>
      </c>
      <c r="AI754" s="1">
        <f>(Table1[[#This Row],[2050_DWELLINGS]]/Table1[[#This Row],[2020_DWELLINGS]])-1</f>
        <v>1.1518900463823107</v>
      </c>
      <c r="AJ754" s="1">
        <f>(Table1[[#This Row],[2050_OCCUPANTS]]/Table1[[#This Row],[2020_OCCUPANTS]])-1</f>
        <v>1.1249990858730827</v>
      </c>
      <c r="AK754" s="1">
        <f>(Table1[[#This Row],[2050_TOTAL_REPL_COST_USD]]/Table1[[#This Row],[2020_TOTAL_REPL_COST_USD]])-1</f>
        <v>1.2643644943093797</v>
      </c>
      <c r="AL754"/>
      <c r="AM754"/>
    </row>
    <row r="755" spans="1:39" x14ac:dyDescent="0.2">
      <c r="A755" t="s">
        <v>529</v>
      </c>
      <c r="B755" t="s">
        <v>616</v>
      </c>
      <c r="C755" t="s">
        <v>618</v>
      </c>
      <c r="D755" t="s">
        <v>1420</v>
      </c>
      <c r="E755" t="s">
        <v>2279</v>
      </c>
      <c r="F755" s="2">
        <v>210269</v>
      </c>
      <c r="G755" s="2">
        <v>242505</v>
      </c>
      <c r="H755" s="2">
        <v>278232</v>
      </c>
      <c r="I755" s="2">
        <v>317462</v>
      </c>
      <c r="J755" s="2">
        <v>359061</v>
      </c>
      <c r="K755" s="2">
        <v>403050</v>
      </c>
      <c r="L755" s="2">
        <v>449380</v>
      </c>
      <c r="M755" s="2">
        <v>224505</v>
      </c>
      <c r="N755" s="2">
        <v>259212</v>
      </c>
      <c r="O755" s="2">
        <v>297761</v>
      </c>
      <c r="P755" s="2">
        <v>340140</v>
      </c>
      <c r="Q755" s="2">
        <v>385150</v>
      </c>
      <c r="R755" s="2">
        <v>432837</v>
      </c>
      <c r="S755" s="2">
        <v>483136</v>
      </c>
      <c r="T755" s="2">
        <v>1073703</v>
      </c>
      <c r="U755" s="2">
        <v>1237095</v>
      </c>
      <c r="V755" s="2">
        <v>1417982</v>
      </c>
      <c r="W755" s="2">
        <v>1616383</v>
      </c>
      <c r="X755" s="2">
        <v>1826461</v>
      </c>
      <c r="Y755" s="2">
        <v>2048199</v>
      </c>
      <c r="Z755" s="2">
        <v>2281617</v>
      </c>
      <c r="AA755" s="2">
        <v>6539968416</v>
      </c>
      <c r="AB755" s="2">
        <v>7615693795</v>
      </c>
      <c r="AC755" s="2">
        <v>8824777557</v>
      </c>
      <c r="AD755" s="2">
        <v>10168345947</v>
      </c>
      <c r="AE755" s="2">
        <v>11612833109</v>
      </c>
      <c r="AF755" s="2">
        <v>13160596286</v>
      </c>
      <c r="AG755" s="2">
        <v>14808872269</v>
      </c>
      <c r="AH755" s="1">
        <f>(Table1[[#This Row],[2050_BUILDINGS]]/Table1[[#This Row],[2020_BUILDINGS]])-1</f>
        <v>1.1371671525522071</v>
      </c>
      <c r="AI755" s="1">
        <f>(Table1[[#This Row],[2050_DWELLINGS]]/Table1[[#This Row],[2020_DWELLINGS]])-1</f>
        <v>1.1520055232622881</v>
      </c>
      <c r="AJ755" s="1">
        <f>(Table1[[#This Row],[2050_OCCUPANTS]]/Table1[[#This Row],[2020_OCCUPANTS]])-1</f>
        <v>1.1249982537070307</v>
      </c>
      <c r="AK755" s="1">
        <f>(Table1[[#This Row],[2050_TOTAL_REPL_COST_USD]]/Table1[[#This Row],[2020_TOTAL_REPL_COST_USD]])-1</f>
        <v>1.2643644933773945</v>
      </c>
      <c r="AL755"/>
      <c r="AM755"/>
    </row>
    <row r="756" spans="1:39" x14ac:dyDescent="0.2">
      <c r="A756" t="s">
        <v>529</v>
      </c>
      <c r="B756" t="s">
        <v>616</v>
      </c>
      <c r="C756" t="s">
        <v>619</v>
      </c>
      <c r="D756" t="s">
        <v>2280</v>
      </c>
      <c r="E756" t="s">
        <v>2281</v>
      </c>
      <c r="F756" s="2">
        <v>490726</v>
      </c>
      <c r="G756" s="2">
        <v>565919</v>
      </c>
      <c r="H756" s="2">
        <v>649306</v>
      </c>
      <c r="I756" s="2">
        <v>740855</v>
      </c>
      <c r="J756" s="2">
        <v>837934</v>
      </c>
      <c r="K756" s="2">
        <v>940554</v>
      </c>
      <c r="L756" s="2">
        <v>1048725</v>
      </c>
      <c r="M756" s="2">
        <v>523948</v>
      </c>
      <c r="N756" s="2">
        <v>604914</v>
      </c>
      <c r="O756" s="2">
        <v>694859</v>
      </c>
      <c r="P756" s="2">
        <v>793763</v>
      </c>
      <c r="Q756" s="2">
        <v>898811</v>
      </c>
      <c r="R756" s="2">
        <v>1010076</v>
      </c>
      <c r="S756" s="2">
        <v>1127491</v>
      </c>
      <c r="T756" s="2">
        <v>2505638</v>
      </c>
      <c r="U756" s="2">
        <v>2886937</v>
      </c>
      <c r="V756" s="2">
        <v>3309080</v>
      </c>
      <c r="W756" s="2">
        <v>3772077</v>
      </c>
      <c r="X756" s="2">
        <v>4262311</v>
      </c>
      <c r="Y756" s="2">
        <v>4779781</v>
      </c>
      <c r="Z756" s="2">
        <v>5324486</v>
      </c>
      <c r="AA756" s="2">
        <v>15261979743</v>
      </c>
      <c r="AB756" s="2">
        <v>17772343393</v>
      </c>
      <c r="AC756" s="2">
        <v>20593918468</v>
      </c>
      <c r="AD756" s="2">
        <v>23729333241</v>
      </c>
      <c r="AE756" s="2">
        <v>27100256822</v>
      </c>
      <c r="AF756" s="2">
        <v>30712190215</v>
      </c>
      <c r="AG756" s="2">
        <v>34558685049</v>
      </c>
      <c r="AH756" s="1">
        <f>(Table1[[#This Row],[2050_BUILDINGS]]/Table1[[#This Row],[2020_BUILDINGS]])-1</f>
        <v>1.1370887216083925</v>
      </c>
      <c r="AI756" s="1">
        <f>(Table1[[#This Row],[2050_DWELLINGS]]/Table1[[#This Row],[2020_DWELLINGS]])-1</f>
        <v>1.1519139303900388</v>
      </c>
      <c r="AJ756" s="1">
        <f>(Table1[[#This Row],[2050_OCCUPANTS]]/Table1[[#This Row],[2020_OCCUPANTS]])-1</f>
        <v>1.1250020952747364</v>
      </c>
      <c r="AK756" s="1">
        <f>(Table1[[#This Row],[2050_TOTAL_REPL_COST_USD]]/Table1[[#This Row],[2020_TOTAL_REPL_COST_USD]])-1</f>
        <v>1.2643644947078738</v>
      </c>
      <c r="AL756"/>
      <c r="AM756"/>
    </row>
    <row r="757" spans="1:39" x14ac:dyDescent="0.2">
      <c r="A757" t="s">
        <v>529</v>
      </c>
      <c r="B757" t="s">
        <v>616</v>
      </c>
      <c r="C757" t="s">
        <v>620</v>
      </c>
      <c r="D757" t="s">
        <v>1422</v>
      </c>
      <c r="E757" t="s">
        <v>2282</v>
      </c>
      <c r="F757" s="2">
        <v>418680</v>
      </c>
      <c r="G757" s="2">
        <v>482832</v>
      </c>
      <c r="H757" s="2">
        <v>553968</v>
      </c>
      <c r="I757" s="2">
        <v>632086</v>
      </c>
      <c r="J757" s="2">
        <v>714905</v>
      </c>
      <c r="K757" s="2">
        <v>802474</v>
      </c>
      <c r="L757" s="2">
        <v>894747</v>
      </c>
      <c r="M757" s="2">
        <v>447027</v>
      </c>
      <c r="N757" s="2">
        <v>516110</v>
      </c>
      <c r="O757" s="2">
        <v>592837</v>
      </c>
      <c r="P757" s="2">
        <v>677223</v>
      </c>
      <c r="Q757" s="2">
        <v>766854</v>
      </c>
      <c r="R757" s="2">
        <v>861777</v>
      </c>
      <c r="S757" s="2">
        <v>961941</v>
      </c>
      <c r="T757" s="2">
        <v>2137761</v>
      </c>
      <c r="U757" s="2">
        <v>2463072</v>
      </c>
      <c r="V757" s="2">
        <v>2823239</v>
      </c>
      <c r="W757" s="2">
        <v>3218259</v>
      </c>
      <c r="X757" s="2">
        <v>3636518</v>
      </c>
      <c r="Y757" s="2">
        <v>4078010</v>
      </c>
      <c r="Z757" s="2">
        <v>4542740</v>
      </c>
      <c r="AA757" s="2">
        <v>13021193260</v>
      </c>
      <c r="AB757" s="2">
        <v>15162981583</v>
      </c>
      <c r="AC757" s="2">
        <v>17570288836</v>
      </c>
      <c r="AD757" s="2">
        <v>20245357343</v>
      </c>
      <c r="AE757" s="2">
        <v>23121356934</v>
      </c>
      <c r="AF757" s="2">
        <v>26202980917</v>
      </c>
      <c r="AG757" s="2">
        <v>29484727677</v>
      </c>
      <c r="AH757" s="1">
        <f>(Table1[[#This Row],[2050_BUILDINGS]]/Table1[[#This Row],[2020_BUILDINGS]])-1</f>
        <v>1.137066494697621</v>
      </c>
      <c r="AI757" s="1">
        <f>(Table1[[#This Row],[2050_DWELLINGS]]/Table1[[#This Row],[2020_DWELLINGS]])-1</f>
        <v>1.1518633102698494</v>
      </c>
      <c r="AJ757" s="1">
        <f>(Table1[[#This Row],[2050_OCCUPANTS]]/Table1[[#This Row],[2020_OCCUPANTS]])-1</f>
        <v>1.1249990059693298</v>
      </c>
      <c r="AK757" s="1">
        <f>(Table1[[#This Row],[2050_TOTAL_REPL_COST_USD]]/Table1[[#This Row],[2020_TOTAL_REPL_COST_USD]])-1</f>
        <v>1.2643644931969931</v>
      </c>
      <c r="AL757"/>
      <c r="AM757"/>
    </row>
    <row r="758" spans="1:39" x14ac:dyDescent="0.2">
      <c r="A758" t="s">
        <v>529</v>
      </c>
      <c r="B758" t="s">
        <v>616</v>
      </c>
      <c r="C758" t="s">
        <v>621</v>
      </c>
      <c r="D758" t="s">
        <v>2283</v>
      </c>
      <c r="E758" t="s">
        <v>2284</v>
      </c>
      <c r="F758" s="2">
        <v>325417</v>
      </c>
      <c r="G758" s="2">
        <v>375271</v>
      </c>
      <c r="H758" s="2">
        <v>430574</v>
      </c>
      <c r="I758" s="2">
        <v>491285</v>
      </c>
      <c r="J758" s="2">
        <v>555672</v>
      </c>
      <c r="K758" s="2">
        <v>623725</v>
      </c>
      <c r="L758" s="2">
        <v>695426</v>
      </c>
      <c r="M758" s="2">
        <v>347449</v>
      </c>
      <c r="N758" s="2">
        <v>401135</v>
      </c>
      <c r="O758" s="2">
        <v>460780</v>
      </c>
      <c r="P758" s="2">
        <v>526373</v>
      </c>
      <c r="Q758" s="2">
        <v>596044</v>
      </c>
      <c r="R758" s="2">
        <v>669814</v>
      </c>
      <c r="S758" s="2">
        <v>747655</v>
      </c>
      <c r="T758" s="2">
        <v>1661577</v>
      </c>
      <c r="U758" s="2">
        <v>1914424</v>
      </c>
      <c r="V758" s="2">
        <v>2194369</v>
      </c>
      <c r="W758" s="2">
        <v>2501397</v>
      </c>
      <c r="X758" s="2">
        <v>2826486</v>
      </c>
      <c r="Y758" s="2">
        <v>3169640</v>
      </c>
      <c r="Z758" s="2">
        <v>3530856</v>
      </c>
      <c r="AA758" s="2">
        <v>10120744096</v>
      </c>
      <c r="AB758" s="2">
        <v>11785452637</v>
      </c>
      <c r="AC758" s="2">
        <v>13656536191</v>
      </c>
      <c r="AD758" s="2">
        <v>15735737643</v>
      </c>
      <c r="AE758" s="2">
        <v>17971113111</v>
      </c>
      <c r="AF758" s="2">
        <v>20366310474</v>
      </c>
      <c r="AG758" s="2">
        <v>22917053602</v>
      </c>
      <c r="AH758" s="1">
        <f>(Table1[[#This Row],[2050_BUILDINGS]]/Table1[[#This Row],[2020_BUILDINGS]])-1</f>
        <v>1.1370303333876226</v>
      </c>
      <c r="AI758" s="1">
        <f>(Table1[[#This Row],[2050_DWELLINGS]]/Table1[[#This Row],[2020_DWELLINGS]])-1</f>
        <v>1.1518409896128641</v>
      </c>
      <c r="AJ758" s="1">
        <f>(Table1[[#This Row],[2050_OCCUPANTS]]/Table1[[#This Row],[2020_OCCUPANTS]])-1</f>
        <v>1.1250029339597263</v>
      </c>
      <c r="AK758" s="1">
        <f>(Table1[[#This Row],[2050_TOTAL_REPL_COST_USD]]/Table1[[#This Row],[2020_TOTAL_REPL_COST_USD]])-1</f>
        <v>1.2643644957940849</v>
      </c>
      <c r="AL758"/>
      <c r="AM758"/>
    </row>
    <row r="759" spans="1:39" x14ac:dyDescent="0.2">
      <c r="A759" t="s">
        <v>529</v>
      </c>
      <c r="B759" t="s">
        <v>616</v>
      </c>
      <c r="C759" t="s">
        <v>622</v>
      </c>
      <c r="D759" t="s">
        <v>2285</v>
      </c>
      <c r="E759" t="s">
        <v>2286</v>
      </c>
      <c r="F759" s="2">
        <v>594088</v>
      </c>
      <c r="G759" s="2">
        <v>685125</v>
      </c>
      <c r="H759" s="2">
        <v>786058</v>
      </c>
      <c r="I759" s="2">
        <v>896894</v>
      </c>
      <c r="J759" s="2">
        <v>1014428</v>
      </c>
      <c r="K759" s="2">
        <v>1138674</v>
      </c>
      <c r="L759" s="2">
        <v>1269595</v>
      </c>
      <c r="M759" s="2">
        <v>634299</v>
      </c>
      <c r="N759" s="2">
        <v>732331</v>
      </c>
      <c r="O759" s="2">
        <v>841207</v>
      </c>
      <c r="P759" s="2">
        <v>960939</v>
      </c>
      <c r="Q759" s="2">
        <v>1088140</v>
      </c>
      <c r="R759" s="2">
        <v>1222829</v>
      </c>
      <c r="S759" s="2">
        <v>1364945</v>
      </c>
      <c r="T759" s="2">
        <v>3033360</v>
      </c>
      <c r="U759" s="2">
        <v>3494960</v>
      </c>
      <c r="V759" s="2">
        <v>4006011</v>
      </c>
      <c r="W759" s="2">
        <v>4566528</v>
      </c>
      <c r="X759" s="2">
        <v>5160008</v>
      </c>
      <c r="Y759" s="2">
        <v>5786465</v>
      </c>
      <c r="Z759" s="2">
        <v>6445892</v>
      </c>
      <c r="AA759" s="2">
        <v>18476337856</v>
      </c>
      <c r="AB759" s="2">
        <v>21515414537</v>
      </c>
      <c r="AC759" s="2">
        <v>24931247562</v>
      </c>
      <c r="AD759" s="2">
        <v>28727018720</v>
      </c>
      <c r="AE759" s="2">
        <v>32807899715</v>
      </c>
      <c r="AF759" s="2">
        <v>37180550092</v>
      </c>
      <c r="AG759" s="2">
        <v>41837163408</v>
      </c>
      <c r="AH759" s="1">
        <f>(Table1[[#This Row],[2050_BUILDINGS]]/Table1[[#This Row],[2020_BUILDINGS]])-1</f>
        <v>1.1370487200549415</v>
      </c>
      <c r="AI759" s="1">
        <f>(Table1[[#This Row],[2050_DWELLINGS]]/Table1[[#This Row],[2020_DWELLINGS]])-1</f>
        <v>1.1518952418338984</v>
      </c>
      <c r="AJ759" s="1">
        <f>(Table1[[#This Row],[2050_OCCUPANTS]]/Table1[[#This Row],[2020_OCCUPANTS]])-1</f>
        <v>1.1250006593348632</v>
      </c>
      <c r="AK759" s="1">
        <f>(Table1[[#This Row],[2050_TOTAL_REPL_COST_USD]]/Table1[[#This Row],[2020_TOTAL_REPL_COST_USD]])-1</f>
        <v>1.2643644933356648</v>
      </c>
      <c r="AL759"/>
      <c r="AM759"/>
    </row>
    <row r="760" spans="1:39" x14ac:dyDescent="0.2">
      <c r="A760" t="s">
        <v>529</v>
      </c>
      <c r="B760" t="s">
        <v>616</v>
      </c>
      <c r="C760" t="s">
        <v>623</v>
      </c>
      <c r="D760" t="s">
        <v>2287</v>
      </c>
      <c r="E760" t="s">
        <v>2288</v>
      </c>
      <c r="F760" s="2">
        <v>194842</v>
      </c>
      <c r="G760" s="2">
        <v>224698</v>
      </c>
      <c r="H760" s="2">
        <v>257817</v>
      </c>
      <c r="I760" s="2">
        <v>294161</v>
      </c>
      <c r="J760" s="2">
        <v>332714</v>
      </c>
      <c r="K760" s="2">
        <v>373457</v>
      </c>
      <c r="L760" s="2">
        <v>416405</v>
      </c>
      <c r="M760" s="2">
        <v>208035</v>
      </c>
      <c r="N760" s="2">
        <v>240182</v>
      </c>
      <c r="O760" s="2">
        <v>275907</v>
      </c>
      <c r="P760" s="2">
        <v>315167</v>
      </c>
      <c r="Q760" s="2">
        <v>356891</v>
      </c>
      <c r="R760" s="2">
        <v>401064</v>
      </c>
      <c r="S760" s="2">
        <v>447683</v>
      </c>
      <c r="T760" s="2">
        <v>994892</v>
      </c>
      <c r="U760" s="2">
        <v>1146286</v>
      </c>
      <c r="V760" s="2">
        <v>1313904</v>
      </c>
      <c r="W760" s="2">
        <v>1497742</v>
      </c>
      <c r="X760" s="2">
        <v>1692393</v>
      </c>
      <c r="Y760" s="2">
        <v>1897862</v>
      </c>
      <c r="Z760" s="2">
        <v>2114143</v>
      </c>
      <c r="AA760" s="2">
        <v>6059918931</v>
      </c>
      <c r="AB760" s="2">
        <v>7056683461</v>
      </c>
      <c r="AC760" s="2">
        <v>8177017563</v>
      </c>
      <c r="AD760" s="2">
        <v>9421964784</v>
      </c>
      <c r="AE760" s="2">
        <v>10760423101</v>
      </c>
      <c r="AF760" s="2">
        <v>12194576713</v>
      </c>
      <c r="AG760" s="2">
        <v>13721865253</v>
      </c>
      <c r="AH760" s="1">
        <f>(Table1[[#This Row],[2050_BUILDINGS]]/Table1[[#This Row],[2020_BUILDINGS]])-1</f>
        <v>1.1371418893257101</v>
      </c>
      <c r="AI760" s="1">
        <f>(Table1[[#This Row],[2050_DWELLINGS]]/Table1[[#This Row],[2020_DWELLINGS]])-1</f>
        <v>1.1519600067296367</v>
      </c>
      <c r="AJ760" s="1">
        <f>(Table1[[#This Row],[2050_OCCUPANTS]]/Table1[[#This Row],[2020_OCCUPANTS]])-1</f>
        <v>1.1249974871644359</v>
      </c>
      <c r="AK760" s="1">
        <f>(Table1[[#This Row],[2050_TOTAL_REPL_COST_USD]]/Table1[[#This Row],[2020_TOTAL_REPL_COST_USD]])-1</f>
        <v>1.2643644922054484</v>
      </c>
      <c r="AL760"/>
      <c r="AM760"/>
    </row>
    <row r="761" spans="1:39" x14ac:dyDescent="0.2">
      <c r="A761" t="s">
        <v>529</v>
      </c>
      <c r="B761" t="s">
        <v>616</v>
      </c>
      <c r="C761" t="s">
        <v>624</v>
      </c>
      <c r="D761" t="s">
        <v>2289</v>
      </c>
      <c r="E761" t="s">
        <v>2290</v>
      </c>
      <c r="F761" s="2">
        <v>205192</v>
      </c>
      <c r="G761" s="2">
        <v>236632</v>
      </c>
      <c r="H761" s="2">
        <v>271509</v>
      </c>
      <c r="I761" s="2">
        <v>309777</v>
      </c>
      <c r="J761" s="2">
        <v>350371</v>
      </c>
      <c r="K761" s="2">
        <v>393285</v>
      </c>
      <c r="L761" s="2">
        <v>438512</v>
      </c>
      <c r="M761" s="2">
        <v>219084</v>
      </c>
      <c r="N761" s="2">
        <v>252935</v>
      </c>
      <c r="O761" s="2">
        <v>290560</v>
      </c>
      <c r="P761" s="2">
        <v>331911</v>
      </c>
      <c r="Q761" s="2">
        <v>375835</v>
      </c>
      <c r="R761" s="2">
        <v>422352</v>
      </c>
      <c r="S761" s="2">
        <v>471455</v>
      </c>
      <c r="T761" s="2">
        <v>1047728</v>
      </c>
      <c r="U761" s="2">
        <v>1207161</v>
      </c>
      <c r="V761" s="2">
        <v>1383681</v>
      </c>
      <c r="W761" s="2">
        <v>1577282</v>
      </c>
      <c r="X761" s="2">
        <v>1782271</v>
      </c>
      <c r="Y761" s="2">
        <v>1998648</v>
      </c>
      <c r="Z761" s="2">
        <v>2226414</v>
      </c>
      <c r="AA761" s="2">
        <v>6381742055</v>
      </c>
      <c r="AB761" s="2">
        <v>7431441595</v>
      </c>
      <c r="AC761" s="2">
        <v>8611273091</v>
      </c>
      <c r="AD761" s="2">
        <v>9922335523</v>
      </c>
      <c r="AE761" s="2">
        <v>11331875120</v>
      </c>
      <c r="AF761" s="2">
        <v>12842192104</v>
      </c>
      <c r="AG761" s="2">
        <v>14450590120</v>
      </c>
      <c r="AH761" s="1">
        <f>(Table1[[#This Row],[2050_BUILDINGS]]/Table1[[#This Row],[2020_BUILDINGS]])-1</f>
        <v>1.137081367694647</v>
      </c>
      <c r="AI761" s="1">
        <f>(Table1[[#This Row],[2050_DWELLINGS]]/Table1[[#This Row],[2020_DWELLINGS]])-1</f>
        <v>1.1519371565244381</v>
      </c>
      <c r="AJ761" s="1">
        <f>(Table1[[#This Row],[2050_OCCUPANTS]]/Table1[[#This Row],[2020_OCCUPANTS]])-1</f>
        <v>1.1249923644304629</v>
      </c>
      <c r="AK761" s="1">
        <f>(Table1[[#This Row],[2050_TOTAL_REPL_COST_USD]]/Table1[[#This Row],[2020_TOTAL_REPL_COST_USD]])-1</f>
        <v>1.2643644941240106</v>
      </c>
      <c r="AL761"/>
      <c r="AM761"/>
    </row>
    <row r="762" spans="1:39" x14ac:dyDescent="0.2">
      <c r="A762" t="s">
        <v>529</v>
      </c>
      <c r="B762" t="s">
        <v>616</v>
      </c>
      <c r="C762" t="s">
        <v>625</v>
      </c>
      <c r="D762" t="s">
        <v>1430</v>
      </c>
      <c r="E762" t="s">
        <v>2291</v>
      </c>
      <c r="F762" s="2">
        <v>301677</v>
      </c>
      <c r="G762" s="2">
        <v>347902</v>
      </c>
      <c r="H762" s="2">
        <v>399162</v>
      </c>
      <c r="I762" s="2">
        <v>455437</v>
      </c>
      <c r="J762" s="2">
        <v>515112</v>
      </c>
      <c r="K762" s="2">
        <v>578210</v>
      </c>
      <c r="L762" s="2">
        <v>644702</v>
      </c>
      <c r="M762" s="2">
        <v>322100</v>
      </c>
      <c r="N762" s="2">
        <v>371881</v>
      </c>
      <c r="O762" s="2">
        <v>427164</v>
      </c>
      <c r="P762" s="2">
        <v>487964</v>
      </c>
      <c r="Q762" s="2">
        <v>552546</v>
      </c>
      <c r="R762" s="2">
        <v>620934</v>
      </c>
      <c r="S762" s="2">
        <v>693124</v>
      </c>
      <c r="T762" s="2">
        <v>1540349</v>
      </c>
      <c r="U762" s="2">
        <v>1774749</v>
      </c>
      <c r="V762" s="2">
        <v>2034266</v>
      </c>
      <c r="W762" s="2">
        <v>2318899</v>
      </c>
      <c r="X762" s="2">
        <v>2620273</v>
      </c>
      <c r="Y762" s="2">
        <v>2938387</v>
      </c>
      <c r="Z762" s="2">
        <v>3273247</v>
      </c>
      <c r="AA762" s="2">
        <v>9382349330</v>
      </c>
      <c r="AB762" s="2">
        <v>10925603159</v>
      </c>
      <c r="AC762" s="2">
        <v>12660175182</v>
      </c>
      <c r="AD762" s="2">
        <v>14587681121</v>
      </c>
      <c r="AE762" s="2">
        <v>16659966853</v>
      </c>
      <c r="AF762" s="2">
        <v>18880414077</v>
      </c>
      <c r="AG762" s="2">
        <v>21245058705</v>
      </c>
      <c r="AH762" s="1">
        <f>(Table1[[#This Row],[2050_BUILDINGS]]/Table1[[#This Row],[2020_BUILDINGS]])-1</f>
        <v>1.1370604984801624</v>
      </c>
      <c r="AI762" s="1">
        <f>(Table1[[#This Row],[2050_DWELLINGS]]/Table1[[#This Row],[2020_DWELLINGS]])-1</f>
        <v>1.1518907171685813</v>
      </c>
      <c r="AJ762" s="1">
        <f>(Table1[[#This Row],[2050_OCCUPANTS]]/Table1[[#This Row],[2020_OCCUPANTS]])-1</f>
        <v>1.1250034894689449</v>
      </c>
      <c r="AK762" s="1">
        <f>(Table1[[#This Row],[2050_TOTAL_REPL_COST_USD]]/Table1[[#This Row],[2020_TOTAL_REPL_COST_USD]])-1</f>
        <v>1.264364495262297</v>
      </c>
      <c r="AL762"/>
      <c r="AM762"/>
    </row>
    <row r="763" spans="1:39" x14ac:dyDescent="0.2">
      <c r="A763" t="s">
        <v>529</v>
      </c>
      <c r="B763" t="s">
        <v>616</v>
      </c>
      <c r="C763" t="s">
        <v>626</v>
      </c>
      <c r="D763" t="s">
        <v>1990</v>
      </c>
      <c r="E763" t="s">
        <v>2292</v>
      </c>
      <c r="F763" s="2">
        <v>413776</v>
      </c>
      <c r="G763" s="2">
        <v>477186</v>
      </c>
      <c r="H763" s="2">
        <v>547484</v>
      </c>
      <c r="I763" s="2">
        <v>624689</v>
      </c>
      <c r="J763" s="2">
        <v>706546</v>
      </c>
      <c r="K763" s="2">
        <v>793087</v>
      </c>
      <c r="L763" s="2">
        <v>884274</v>
      </c>
      <c r="M763" s="2">
        <v>441789</v>
      </c>
      <c r="N763" s="2">
        <v>510071</v>
      </c>
      <c r="O763" s="2">
        <v>585896</v>
      </c>
      <c r="P763" s="2">
        <v>669296</v>
      </c>
      <c r="Q763" s="2">
        <v>757887</v>
      </c>
      <c r="R763" s="2">
        <v>851689</v>
      </c>
      <c r="S763" s="2">
        <v>950694</v>
      </c>
      <c r="T763" s="2">
        <v>2112748</v>
      </c>
      <c r="U763" s="2">
        <v>2434259</v>
      </c>
      <c r="V763" s="2">
        <v>2790205</v>
      </c>
      <c r="W763" s="2">
        <v>3180602</v>
      </c>
      <c r="X763" s="2">
        <v>3593967</v>
      </c>
      <c r="Y763" s="2">
        <v>4030295</v>
      </c>
      <c r="Z763" s="2">
        <v>4489586</v>
      </c>
      <c r="AA763" s="2">
        <v>12868833339</v>
      </c>
      <c r="AB763" s="2">
        <v>14985560771</v>
      </c>
      <c r="AC763" s="2">
        <v>17364700306</v>
      </c>
      <c r="AD763" s="2">
        <v>20008468063</v>
      </c>
      <c r="AE763" s="2">
        <v>22850815823</v>
      </c>
      <c r="AF763" s="2">
        <v>25896381959</v>
      </c>
      <c r="AG763" s="2">
        <v>29139729273</v>
      </c>
      <c r="AH763" s="1">
        <f>(Table1[[#This Row],[2050_BUILDINGS]]/Table1[[#This Row],[2020_BUILDINGS]])-1</f>
        <v>1.1370838327984223</v>
      </c>
      <c r="AI763" s="1">
        <f>(Table1[[#This Row],[2050_DWELLINGS]]/Table1[[#This Row],[2020_DWELLINGS]])-1</f>
        <v>1.1519186761100886</v>
      </c>
      <c r="AJ763" s="1">
        <f>(Table1[[#This Row],[2050_OCCUPANTS]]/Table1[[#This Row],[2020_OCCUPANTS]])-1</f>
        <v>1.1249983433897466</v>
      </c>
      <c r="AK763" s="1">
        <f>(Table1[[#This Row],[2050_TOTAL_REPL_COST_USD]]/Table1[[#This Row],[2020_TOTAL_REPL_COST_USD]])-1</f>
        <v>1.2643644925208397</v>
      </c>
      <c r="AL763"/>
      <c r="AM763"/>
    </row>
    <row r="764" spans="1:39" x14ac:dyDescent="0.2">
      <c r="A764" t="s">
        <v>529</v>
      </c>
      <c r="B764" t="s">
        <v>627</v>
      </c>
      <c r="C764" t="s">
        <v>628</v>
      </c>
      <c r="D764" t="s">
        <v>2293</v>
      </c>
      <c r="E764" t="s">
        <v>2294</v>
      </c>
      <c r="F764" s="2">
        <v>196585</v>
      </c>
      <c r="G764" s="2">
        <v>212590</v>
      </c>
      <c r="H764" s="2">
        <v>232765</v>
      </c>
      <c r="I764" s="2">
        <v>254605</v>
      </c>
      <c r="J764" s="2">
        <v>278155</v>
      </c>
      <c r="K764" s="2">
        <v>300587</v>
      </c>
      <c r="L764" s="2">
        <v>320546</v>
      </c>
      <c r="M764" s="2">
        <v>207395</v>
      </c>
      <c r="N764" s="2">
        <v>224345</v>
      </c>
      <c r="O764" s="2">
        <v>245729</v>
      </c>
      <c r="P764" s="2">
        <v>268984</v>
      </c>
      <c r="Q764" s="2">
        <v>294141</v>
      </c>
      <c r="R764" s="2">
        <v>318210</v>
      </c>
      <c r="S764" s="2">
        <v>339696</v>
      </c>
      <c r="T764" s="2">
        <v>804988</v>
      </c>
      <c r="U764" s="2">
        <v>869824</v>
      </c>
      <c r="V764" s="2">
        <v>950869</v>
      </c>
      <c r="W764" s="2">
        <v>1037299</v>
      </c>
      <c r="X764" s="2">
        <v>1129146</v>
      </c>
      <c r="Y764" s="2">
        <v>1215587</v>
      </c>
      <c r="Z764" s="2">
        <v>1291233</v>
      </c>
      <c r="AA764" s="2">
        <v>5277943414</v>
      </c>
      <c r="AB764" s="2">
        <v>5720788441</v>
      </c>
      <c r="AC764" s="2">
        <v>6289868954</v>
      </c>
      <c r="AD764" s="2">
        <v>6928298853</v>
      </c>
      <c r="AE764" s="2">
        <v>7640636435</v>
      </c>
      <c r="AF764" s="2">
        <v>8339128543</v>
      </c>
      <c r="AG764" s="2">
        <v>8982406460</v>
      </c>
      <c r="AH764" s="1">
        <f>(Table1[[#This Row],[2050_BUILDINGS]]/Table1[[#This Row],[2020_BUILDINGS]])-1</f>
        <v>0.63057201719358047</v>
      </c>
      <c r="AI764" s="1">
        <f>(Table1[[#This Row],[2050_DWELLINGS]]/Table1[[#This Row],[2020_DWELLINGS]])-1</f>
        <v>0.63791798259360166</v>
      </c>
      <c r="AJ764" s="1">
        <f>(Table1[[#This Row],[2050_OCCUPANTS]]/Table1[[#This Row],[2020_OCCUPANTS]])-1</f>
        <v>0.60404006022450019</v>
      </c>
      <c r="AK764" s="1">
        <f>(Table1[[#This Row],[2050_TOTAL_REPL_COST_USD]]/Table1[[#This Row],[2020_TOTAL_REPL_COST_USD]])-1</f>
        <v>0.70187623387051334</v>
      </c>
      <c r="AL764"/>
      <c r="AM764"/>
    </row>
    <row r="765" spans="1:39" x14ac:dyDescent="0.2">
      <c r="A765" t="s">
        <v>529</v>
      </c>
      <c r="B765" t="s">
        <v>627</v>
      </c>
      <c r="C765" t="s">
        <v>629</v>
      </c>
      <c r="D765" t="s">
        <v>2295</v>
      </c>
      <c r="E765" t="s">
        <v>2296</v>
      </c>
      <c r="F765" s="2">
        <v>585944</v>
      </c>
      <c r="G765" s="2">
        <v>633673</v>
      </c>
      <c r="H765" s="2">
        <v>693810</v>
      </c>
      <c r="I765" s="2">
        <v>758882</v>
      </c>
      <c r="J765" s="2">
        <v>829052</v>
      </c>
      <c r="K765" s="2">
        <v>895928</v>
      </c>
      <c r="L765" s="2">
        <v>955432</v>
      </c>
      <c r="M765" s="2">
        <v>618170</v>
      </c>
      <c r="N765" s="2">
        <v>668688</v>
      </c>
      <c r="O765" s="2">
        <v>732445</v>
      </c>
      <c r="P765" s="2">
        <v>801742</v>
      </c>
      <c r="Q765" s="2">
        <v>876735</v>
      </c>
      <c r="R765" s="2">
        <v>948447</v>
      </c>
      <c r="S765" s="2">
        <v>1012515</v>
      </c>
      <c r="T765" s="2">
        <v>2399393</v>
      </c>
      <c r="U765" s="2">
        <v>2592638</v>
      </c>
      <c r="V765" s="2">
        <v>2834189</v>
      </c>
      <c r="W765" s="2">
        <v>3091834</v>
      </c>
      <c r="X765" s="2">
        <v>3365590</v>
      </c>
      <c r="Y765" s="2">
        <v>3623244</v>
      </c>
      <c r="Z765" s="2">
        <v>3848693</v>
      </c>
      <c r="AA765" s="2">
        <v>15731677608</v>
      </c>
      <c r="AB765" s="2">
        <v>17051641602</v>
      </c>
      <c r="AC765" s="2">
        <v>18747868797</v>
      </c>
      <c r="AD765" s="2">
        <v>20650801922</v>
      </c>
      <c r="AE765" s="2">
        <v>22774027643</v>
      </c>
      <c r="AF765" s="2">
        <v>24855984922</v>
      </c>
      <c r="AG765" s="2">
        <v>26773368287</v>
      </c>
      <c r="AH765" s="1">
        <f>(Table1[[#This Row],[2050_BUILDINGS]]/Table1[[#This Row],[2020_BUILDINGS]])-1</f>
        <v>0.63058585803421496</v>
      </c>
      <c r="AI765" s="1">
        <f>(Table1[[#This Row],[2050_DWELLINGS]]/Table1[[#This Row],[2020_DWELLINGS]])-1</f>
        <v>0.63792322500283083</v>
      </c>
      <c r="AJ765" s="1">
        <f>(Table1[[#This Row],[2050_OCCUPANTS]]/Table1[[#This Row],[2020_OCCUPANTS]])-1</f>
        <v>0.60402776868983121</v>
      </c>
      <c r="AK765" s="1">
        <f>(Table1[[#This Row],[2050_TOTAL_REPL_COST_USD]]/Table1[[#This Row],[2020_TOTAL_REPL_COST_USD]])-1</f>
        <v>0.70187623686014189</v>
      </c>
      <c r="AL765"/>
      <c r="AM765"/>
    </row>
    <row r="766" spans="1:39" x14ac:dyDescent="0.2">
      <c r="A766" t="s">
        <v>529</v>
      </c>
      <c r="B766" t="s">
        <v>627</v>
      </c>
      <c r="C766" t="s">
        <v>630</v>
      </c>
      <c r="D766" t="s">
        <v>2297</v>
      </c>
      <c r="E766" t="s">
        <v>2298</v>
      </c>
      <c r="F766" s="2">
        <v>178707</v>
      </c>
      <c r="G766" s="2">
        <v>193259</v>
      </c>
      <c r="H766" s="2">
        <v>211591</v>
      </c>
      <c r="I766" s="2">
        <v>231457</v>
      </c>
      <c r="J766" s="2">
        <v>252844</v>
      </c>
      <c r="K766" s="2">
        <v>273254</v>
      </c>
      <c r="L766" s="2">
        <v>291387</v>
      </c>
      <c r="M766" s="2">
        <v>188543</v>
      </c>
      <c r="N766" s="2">
        <v>203934</v>
      </c>
      <c r="O766" s="2">
        <v>223384</v>
      </c>
      <c r="P766" s="2">
        <v>244518</v>
      </c>
      <c r="Q766" s="2">
        <v>267386</v>
      </c>
      <c r="R766" s="2">
        <v>289270</v>
      </c>
      <c r="S766" s="2">
        <v>308795</v>
      </c>
      <c r="T766" s="2">
        <v>731778</v>
      </c>
      <c r="U766" s="2">
        <v>790713</v>
      </c>
      <c r="V766" s="2">
        <v>864380</v>
      </c>
      <c r="W766" s="2">
        <v>942963</v>
      </c>
      <c r="X766" s="2">
        <v>1026455</v>
      </c>
      <c r="Y766" s="2">
        <v>1105032</v>
      </c>
      <c r="Z766" s="2">
        <v>1173796</v>
      </c>
      <c r="AA766" s="2">
        <v>4797920149</v>
      </c>
      <c r="AB766" s="2">
        <v>5200488910</v>
      </c>
      <c r="AC766" s="2">
        <v>5717812166</v>
      </c>
      <c r="AD766" s="2">
        <v>6298177563</v>
      </c>
      <c r="AE766" s="2">
        <v>6945728792</v>
      </c>
      <c r="AF766" s="2">
        <v>7580693801</v>
      </c>
      <c r="AG766" s="2">
        <v>8165466292</v>
      </c>
      <c r="AH766" s="1">
        <f>(Table1[[#This Row],[2050_BUILDINGS]]/Table1[[#This Row],[2020_BUILDINGS]])-1</f>
        <v>0.63052930215380476</v>
      </c>
      <c r="AI766" s="1">
        <f>(Table1[[#This Row],[2050_DWELLINGS]]/Table1[[#This Row],[2020_DWELLINGS]])-1</f>
        <v>0.63779615260179368</v>
      </c>
      <c r="AJ766" s="1">
        <f>(Table1[[#This Row],[2050_OCCUPANTS]]/Table1[[#This Row],[2020_OCCUPANTS]])-1</f>
        <v>0.60403291708687612</v>
      </c>
      <c r="AK766" s="1">
        <f>(Table1[[#This Row],[2050_TOTAL_REPL_COST_USD]]/Table1[[#This Row],[2020_TOTAL_REPL_COST_USD]])-1</f>
        <v>0.70187623770726493</v>
      </c>
      <c r="AL766"/>
      <c r="AM766"/>
    </row>
    <row r="767" spans="1:39" x14ac:dyDescent="0.2">
      <c r="A767" t="s">
        <v>529</v>
      </c>
      <c r="B767" t="s">
        <v>627</v>
      </c>
      <c r="C767" t="s">
        <v>631</v>
      </c>
      <c r="D767" t="s">
        <v>2299</v>
      </c>
      <c r="E767" t="s">
        <v>2300</v>
      </c>
      <c r="F767" s="2">
        <v>484346</v>
      </c>
      <c r="G767" s="2">
        <v>523793</v>
      </c>
      <c r="H767" s="2">
        <v>573509</v>
      </c>
      <c r="I767" s="2">
        <v>627300</v>
      </c>
      <c r="J767" s="2">
        <v>685298</v>
      </c>
      <c r="K767" s="2">
        <v>740603</v>
      </c>
      <c r="L767" s="2">
        <v>789761</v>
      </c>
      <c r="M767" s="2">
        <v>510990</v>
      </c>
      <c r="N767" s="2">
        <v>552739</v>
      </c>
      <c r="O767" s="2">
        <v>605447</v>
      </c>
      <c r="P767" s="2">
        <v>662729</v>
      </c>
      <c r="Q767" s="2">
        <v>724704</v>
      </c>
      <c r="R767" s="2">
        <v>784015</v>
      </c>
      <c r="S767" s="2">
        <v>836949</v>
      </c>
      <c r="T767" s="2">
        <v>1983360</v>
      </c>
      <c r="U767" s="2">
        <v>2143097</v>
      </c>
      <c r="V767" s="2">
        <v>2342762</v>
      </c>
      <c r="W767" s="2">
        <v>2555746</v>
      </c>
      <c r="X767" s="2">
        <v>2782031</v>
      </c>
      <c r="Y767" s="2">
        <v>2995006</v>
      </c>
      <c r="Z767" s="2">
        <v>3181371</v>
      </c>
      <c r="AA767" s="2">
        <v>13003952554</v>
      </c>
      <c r="AB767" s="2">
        <v>14095047202</v>
      </c>
      <c r="AC767" s="2">
        <v>15497164539</v>
      </c>
      <c r="AD767" s="2">
        <v>17070146945</v>
      </c>
      <c r="AE767" s="2">
        <v>18825225269</v>
      </c>
      <c r="AF767" s="2">
        <v>20546190734</v>
      </c>
      <c r="AG767" s="2">
        <v>22131117843</v>
      </c>
      <c r="AH767" s="1">
        <f>(Table1[[#This Row],[2050_BUILDINGS]]/Table1[[#This Row],[2020_BUILDINGS]])-1</f>
        <v>0.63057194650105508</v>
      </c>
      <c r="AI767" s="1">
        <f>(Table1[[#This Row],[2050_DWELLINGS]]/Table1[[#This Row],[2020_DWELLINGS]])-1</f>
        <v>0.63789702342511601</v>
      </c>
      <c r="AJ767" s="1">
        <f>(Table1[[#This Row],[2050_OCCUPANTS]]/Table1[[#This Row],[2020_OCCUPANTS]])-1</f>
        <v>0.6040310382381413</v>
      </c>
      <c r="AK767" s="1">
        <f>(Table1[[#This Row],[2050_TOTAL_REPL_COST_USD]]/Table1[[#This Row],[2020_TOTAL_REPL_COST_USD]])-1</f>
        <v>0.70187623732851101</v>
      </c>
      <c r="AL767"/>
      <c r="AM767"/>
    </row>
    <row r="768" spans="1:39" x14ac:dyDescent="0.2">
      <c r="A768" t="s">
        <v>529</v>
      </c>
      <c r="B768" t="s">
        <v>627</v>
      </c>
      <c r="C768" t="s">
        <v>632</v>
      </c>
      <c r="D768" t="s">
        <v>2301</v>
      </c>
      <c r="E768" t="s">
        <v>2302</v>
      </c>
      <c r="F768" s="2">
        <v>326342</v>
      </c>
      <c r="G768" s="2">
        <v>352918</v>
      </c>
      <c r="H768" s="2">
        <v>386403</v>
      </c>
      <c r="I768" s="2">
        <v>422647</v>
      </c>
      <c r="J768" s="2">
        <v>461723</v>
      </c>
      <c r="K768" s="2">
        <v>498975</v>
      </c>
      <c r="L768" s="2">
        <v>532116</v>
      </c>
      <c r="M768" s="2">
        <v>344290</v>
      </c>
      <c r="N768" s="2">
        <v>372424</v>
      </c>
      <c r="O768" s="2">
        <v>407936</v>
      </c>
      <c r="P768" s="2">
        <v>446509</v>
      </c>
      <c r="Q768" s="2">
        <v>488282</v>
      </c>
      <c r="R768" s="2">
        <v>528235</v>
      </c>
      <c r="S768" s="2">
        <v>563911</v>
      </c>
      <c r="T768" s="2">
        <v>1336325</v>
      </c>
      <c r="U768" s="2">
        <v>1443942</v>
      </c>
      <c r="V768" s="2">
        <v>1578465</v>
      </c>
      <c r="W768" s="2">
        <v>1721969</v>
      </c>
      <c r="X768" s="2">
        <v>1874435</v>
      </c>
      <c r="Y768" s="2">
        <v>2017927</v>
      </c>
      <c r="Z768" s="2">
        <v>2143494</v>
      </c>
      <c r="AA768" s="2">
        <v>8761610938</v>
      </c>
      <c r="AB768" s="2">
        <v>9496752561</v>
      </c>
      <c r="AC768" s="2">
        <v>10441450458</v>
      </c>
      <c r="AD768" s="2">
        <v>11501271295</v>
      </c>
      <c r="AE768" s="2">
        <v>12683782024</v>
      </c>
      <c r="AF768" s="2">
        <v>13843308691</v>
      </c>
      <c r="AG768" s="2">
        <v>14911177454</v>
      </c>
      <c r="AH768" s="1">
        <f>(Table1[[#This Row],[2050_BUILDINGS]]/Table1[[#This Row],[2020_BUILDINGS]])-1</f>
        <v>0.63054709476561399</v>
      </c>
      <c r="AI768" s="1">
        <f>(Table1[[#This Row],[2050_DWELLINGS]]/Table1[[#This Row],[2020_DWELLINGS]])-1</f>
        <v>0.63789537889569847</v>
      </c>
      <c r="AJ768" s="1">
        <f>(Table1[[#This Row],[2050_OCCUPANTS]]/Table1[[#This Row],[2020_OCCUPANTS]])-1</f>
        <v>0.6040214768114045</v>
      </c>
      <c r="AK768" s="1">
        <f>(Table1[[#This Row],[2050_TOTAL_REPL_COST_USD]]/Table1[[#This Row],[2020_TOTAL_REPL_COST_USD]])-1</f>
        <v>0.70187623708885583</v>
      </c>
      <c r="AL768"/>
      <c r="AM768"/>
    </row>
    <row r="769" spans="1:39" x14ac:dyDescent="0.2">
      <c r="A769" t="s">
        <v>529</v>
      </c>
      <c r="B769" t="s">
        <v>627</v>
      </c>
      <c r="C769" t="s">
        <v>633</v>
      </c>
      <c r="D769" t="s">
        <v>2303</v>
      </c>
      <c r="E769" t="s">
        <v>2304</v>
      </c>
      <c r="F769" s="2">
        <v>412395</v>
      </c>
      <c r="G769" s="2">
        <v>445996</v>
      </c>
      <c r="H769" s="2">
        <v>488304</v>
      </c>
      <c r="I769" s="2">
        <v>534112</v>
      </c>
      <c r="J769" s="2">
        <v>583507</v>
      </c>
      <c r="K769" s="2">
        <v>630571</v>
      </c>
      <c r="L769" s="2">
        <v>672431</v>
      </c>
      <c r="M769" s="2">
        <v>435082</v>
      </c>
      <c r="N769" s="2">
        <v>470644</v>
      </c>
      <c r="O769" s="2">
        <v>515504</v>
      </c>
      <c r="P769" s="2">
        <v>564281</v>
      </c>
      <c r="Q769" s="2">
        <v>617066</v>
      </c>
      <c r="R769" s="2">
        <v>667537</v>
      </c>
      <c r="S769" s="2">
        <v>712610</v>
      </c>
      <c r="T769" s="2">
        <v>1688744</v>
      </c>
      <c r="U769" s="2">
        <v>1824750</v>
      </c>
      <c r="V769" s="2">
        <v>1994758</v>
      </c>
      <c r="W769" s="2">
        <v>2176103</v>
      </c>
      <c r="X769" s="2">
        <v>2368781</v>
      </c>
      <c r="Y769" s="2">
        <v>2550119</v>
      </c>
      <c r="Z769" s="2">
        <v>2708797</v>
      </c>
      <c r="AA769" s="2">
        <v>11072290556</v>
      </c>
      <c r="AB769" s="2">
        <v>12001309400</v>
      </c>
      <c r="AC769" s="2">
        <v>13195150310</v>
      </c>
      <c r="AD769" s="2">
        <v>14534475272</v>
      </c>
      <c r="AE769" s="2">
        <v>16028846850</v>
      </c>
      <c r="AF769" s="2">
        <v>17494172841</v>
      </c>
      <c r="AG769" s="2">
        <v>18843668186</v>
      </c>
      <c r="AH769" s="1">
        <f>(Table1[[#This Row],[2050_BUILDINGS]]/Table1[[#This Row],[2020_BUILDINGS]])-1</f>
        <v>0.63055080687205223</v>
      </c>
      <c r="AI769" s="1">
        <f>(Table1[[#This Row],[2050_DWELLINGS]]/Table1[[#This Row],[2020_DWELLINGS]])-1</f>
        <v>0.63787515916539861</v>
      </c>
      <c r="AJ769" s="1">
        <f>(Table1[[#This Row],[2050_OCCUPANTS]]/Table1[[#This Row],[2020_OCCUPANTS]])-1</f>
        <v>0.60403056946464351</v>
      </c>
      <c r="AK769" s="1">
        <f>(Table1[[#This Row],[2050_TOTAL_REPL_COST_USD]]/Table1[[#This Row],[2020_TOTAL_REPL_COST_USD]])-1</f>
        <v>0.70187623696243606</v>
      </c>
      <c r="AL769"/>
      <c r="AM769"/>
    </row>
    <row r="770" spans="1:39" x14ac:dyDescent="0.2">
      <c r="A770" t="s">
        <v>529</v>
      </c>
      <c r="B770" t="s">
        <v>627</v>
      </c>
      <c r="C770" t="s">
        <v>634</v>
      </c>
      <c r="D770" t="s">
        <v>2305</v>
      </c>
      <c r="E770" t="s">
        <v>2306</v>
      </c>
      <c r="F770" s="2">
        <v>441187</v>
      </c>
      <c r="G770" s="2">
        <v>477132</v>
      </c>
      <c r="H770" s="2">
        <v>522399</v>
      </c>
      <c r="I770" s="2">
        <v>571401</v>
      </c>
      <c r="J770" s="2">
        <v>624238</v>
      </c>
      <c r="K770" s="2">
        <v>674597</v>
      </c>
      <c r="L770" s="2">
        <v>719395</v>
      </c>
      <c r="M770" s="2">
        <v>465456</v>
      </c>
      <c r="N770" s="2">
        <v>503488</v>
      </c>
      <c r="O770" s="2">
        <v>551502</v>
      </c>
      <c r="P770" s="2">
        <v>603659</v>
      </c>
      <c r="Q770" s="2">
        <v>660135</v>
      </c>
      <c r="R770" s="2">
        <v>714142</v>
      </c>
      <c r="S770" s="2">
        <v>762378</v>
      </c>
      <c r="T770" s="2">
        <v>1806637</v>
      </c>
      <c r="U770" s="2">
        <v>1952139</v>
      </c>
      <c r="V770" s="2">
        <v>2134009</v>
      </c>
      <c r="W770" s="2">
        <v>2328012</v>
      </c>
      <c r="X770" s="2">
        <v>2534138</v>
      </c>
      <c r="Y770" s="2">
        <v>2728139</v>
      </c>
      <c r="Z770" s="2">
        <v>2897895</v>
      </c>
      <c r="AA770" s="2">
        <v>11845235325</v>
      </c>
      <c r="AB770" s="2">
        <v>12839107969</v>
      </c>
      <c r="AC770" s="2">
        <v>14116289649</v>
      </c>
      <c r="AD770" s="2">
        <v>15549111450</v>
      </c>
      <c r="AE770" s="2">
        <v>17147803507</v>
      </c>
      <c r="AF770" s="2">
        <v>18715422340</v>
      </c>
      <c r="AG770" s="2">
        <v>20159124506</v>
      </c>
      <c r="AH770" s="1">
        <f>(Table1[[#This Row],[2050_BUILDINGS]]/Table1[[#This Row],[2020_BUILDINGS]])-1</f>
        <v>0.63058974992463512</v>
      </c>
      <c r="AI770" s="1">
        <f>(Table1[[#This Row],[2050_DWELLINGS]]/Table1[[#This Row],[2020_DWELLINGS]])-1</f>
        <v>0.6379163658863567</v>
      </c>
      <c r="AJ770" s="1">
        <f>(Table1[[#This Row],[2050_OCCUPANTS]]/Table1[[#This Row],[2020_OCCUPANTS]])-1</f>
        <v>0.60402726170226773</v>
      </c>
      <c r="AK770" s="1">
        <f>(Table1[[#This Row],[2050_TOTAL_REPL_COST_USD]]/Table1[[#This Row],[2020_TOTAL_REPL_COST_USD]])-1</f>
        <v>0.7018762357091457</v>
      </c>
      <c r="AL770"/>
      <c r="AM770"/>
    </row>
    <row r="771" spans="1:39" x14ac:dyDescent="0.2">
      <c r="A771" t="s">
        <v>529</v>
      </c>
      <c r="B771" t="s">
        <v>627</v>
      </c>
      <c r="C771" t="s">
        <v>635</v>
      </c>
      <c r="D771" t="s">
        <v>2307</v>
      </c>
      <c r="E771" t="s">
        <v>2308</v>
      </c>
      <c r="F771" s="2">
        <v>162363</v>
      </c>
      <c r="G771" s="2">
        <v>175586</v>
      </c>
      <c r="H771" s="2">
        <v>192242</v>
      </c>
      <c r="I771" s="2">
        <v>210281</v>
      </c>
      <c r="J771" s="2">
        <v>229724</v>
      </c>
      <c r="K771" s="2">
        <v>248256</v>
      </c>
      <c r="L771" s="2">
        <v>264745</v>
      </c>
      <c r="M771" s="2">
        <v>171298</v>
      </c>
      <c r="N771" s="2">
        <v>185286</v>
      </c>
      <c r="O771" s="2">
        <v>202956</v>
      </c>
      <c r="P771" s="2">
        <v>222158</v>
      </c>
      <c r="Q771" s="2">
        <v>242934</v>
      </c>
      <c r="R771" s="2">
        <v>262814</v>
      </c>
      <c r="S771" s="2">
        <v>280565</v>
      </c>
      <c r="T771" s="2">
        <v>664874</v>
      </c>
      <c r="U771" s="2">
        <v>718417</v>
      </c>
      <c r="V771" s="2">
        <v>785347</v>
      </c>
      <c r="W771" s="2">
        <v>856747</v>
      </c>
      <c r="X771" s="2">
        <v>932602</v>
      </c>
      <c r="Y771" s="2">
        <v>1004000</v>
      </c>
      <c r="Z771" s="2">
        <v>1066463</v>
      </c>
      <c r="AA771" s="2">
        <v>4359221404</v>
      </c>
      <c r="AB771" s="2">
        <v>4724981217</v>
      </c>
      <c r="AC771" s="2">
        <v>5195002903</v>
      </c>
      <c r="AD771" s="2">
        <v>5722302481</v>
      </c>
      <c r="AE771" s="2">
        <v>6310644761</v>
      </c>
      <c r="AF771" s="2">
        <v>6887551616</v>
      </c>
      <c r="AG771" s="2">
        <v>7418855326</v>
      </c>
      <c r="AH771" s="1">
        <f>(Table1[[#This Row],[2050_BUILDINGS]]/Table1[[#This Row],[2020_BUILDINGS]])-1</f>
        <v>0.63057469990083947</v>
      </c>
      <c r="AI771" s="1">
        <f>(Table1[[#This Row],[2050_DWELLINGS]]/Table1[[#This Row],[2020_DWELLINGS]])-1</f>
        <v>0.63787668274002041</v>
      </c>
      <c r="AJ771" s="1">
        <f>(Table1[[#This Row],[2050_OCCUPANTS]]/Table1[[#This Row],[2020_OCCUPANTS]])-1</f>
        <v>0.60400767664249155</v>
      </c>
      <c r="AK771" s="1">
        <f>(Table1[[#This Row],[2050_TOTAL_REPL_COST_USD]]/Table1[[#This Row],[2020_TOTAL_REPL_COST_USD]])-1</f>
        <v>0.70187623853940861</v>
      </c>
      <c r="AL771"/>
      <c r="AM771"/>
    </row>
    <row r="772" spans="1:39" x14ac:dyDescent="0.2">
      <c r="A772" t="s">
        <v>529</v>
      </c>
      <c r="B772" t="s">
        <v>627</v>
      </c>
      <c r="C772" t="s">
        <v>636</v>
      </c>
      <c r="D772" t="s">
        <v>2309</v>
      </c>
      <c r="E772" t="s">
        <v>2302</v>
      </c>
      <c r="F772" s="2">
        <v>436633</v>
      </c>
      <c r="G772" s="2">
        <v>472202</v>
      </c>
      <c r="H772" s="2">
        <v>517009</v>
      </c>
      <c r="I772" s="2">
        <v>565497</v>
      </c>
      <c r="J772" s="2">
        <v>617793</v>
      </c>
      <c r="K772" s="2">
        <v>667641</v>
      </c>
      <c r="L772" s="2">
        <v>711971</v>
      </c>
      <c r="M772" s="2">
        <v>460646</v>
      </c>
      <c r="N772" s="2">
        <v>498287</v>
      </c>
      <c r="O772" s="2">
        <v>545813</v>
      </c>
      <c r="P772" s="2">
        <v>597427</v>
      </c>
      <c r="Q772" s="2">
        <v>653331</v>
      </c>
      <c r="R772" s="2">
        <v>706773</v>
      </c>
      <c r="S772" s="2">
        <v>754506</v>
      </c>
      <c r="T772" s="2">
        <v>1787993</v>
      </c>
      <c r="U772" s="2">
        <v>1931988</v>
      </c>
      <c r="V772" s="2">
        <v>2111990</v>
      </c>
      <c r="W772" s="2">
        <v>2303989</v>
      </c>
      <c r="X772" s="2">
        <v>2507982</v>
      </c>
      <c r="Y772" s="2">
        <v>2699988</v>
      </c>
      <c r="Z772" s="2">
        <v>2867980</v>
      </c>
      <c r="AA772" s="2">
        <v>11722986564</v>
      </c>
      <c r="AB772" s="2">
        <v>12706601952</v>
      </c>
      <c r="AC772" s="2">
        <v>13970602467</v>
      </c>
      <c r="AD772" s="2">
        <v>15388636830</v>
      </c>
      <c r="AE772" s="2">
        <v>16970829602</v>
      </c>
      <c r="AF772" s="2">
        <v>18522269809</v>
      </c>
      <c r="AG772" s="2">
        <v>19951072251</v>
      </c>
      <c r="AH772" s="1">
        <f>(Table1[[#This Row],[2050_BUILDINGS]]/Table1[[#This Row],[2020_BUILDINGS]])-1</f>
        <v>0.63059365645748255</v>
      </c>
      <c r="AI772" s="1">
        <f>(Table1[[#This Row],[2050_DWELLINGS]]/Table1[[#This Row],[2020_DWELLINGS]])-1</f>
        <v>0.63793021105143644</v>
      </c>
      <c r="AJ772" s="1">
        <f>(Table1[[#This Row],[2050_OCCUPANTS]]/Table1[[#This Row],[2020_OCCUPANTS]])-1</f>
        <v>0.60402193968320894</v>
      </c>
      <c r="AK772" s="1">
        <f>(Table1[[#This Row],[2050_TOTAL_REPL_COST_USD]]/Table1[[#This Row],[2020_TOTAL_REPL_COST_USD]])-1</f>
        <v>0.70187623623723527</v>
      </c>
      <c r="AL772"/>
      <c r="AM772"/>
    </row>
    <row r="773" spans="1:39" x14ac:dyDescent="0.2">
      <c r="A773" t="s">
        <v>529</v>
      </c>
      <c r="B773" t="s">
        <v>627</v>
      </c>
      <c r="C773" t="s">
        <v>637</v>
      </c>
      <c r="D773" t="s">
        <v>2310</v>
      </c>
      <c r="E773" t="s">
        <v>2311</v>
      </c>
      <c r="F773" s="2">
        <v>404691</v>
      </c>
      <c r="G773" s="2">
        <v>437660</v>
      </c>
      <c r="H773" s="2">
        <v>479198</v>
      </c>
      <c r="I773" s="2">
        <v>524142</v>
      </c>
      <c r="J773" s="2">
        <v>572604</v>
      </c>
      <c r="K773" s="2">
        <v>618804</v>
      </c>
      <c r="L773" s="2">
        <v>659884</v>
      </c>
      <c r="M773" s="2">
        <v>426953</v>
      </c>
      <c r="N773" s="2">
        <v>461847</v>
      </c>
      <c r="O773" s="2">
        <v>505890</v>
      </c>
      <c r="P773" s="2">
        <v>553736</v>
      </c>
      <c r="Q773" s="2">
        <v>605535</v>
      </c>
      <c r="R773" s="2">
        <v>655078</v>
      </c>
      <c r="S773" s="2">
        <v>699320</v>
      </c>
      <c r="T773" s="2">
        <v>1657201</v>
      </c>
      <c r="U773" s="2">
        <v>1790675</v>
      </c>
      <c r="V773" s="2">
        <v>1957503</v>
      </c>
      <c r="W773" s="2">
        <v>2135456</v>
      </c>
      <c r="X773" s="2">
        <v>2324539</v>
      </c>
      <c r="Y773" s="2">
        <v>2502488</v>
      </c>
      <c r="Z773" s="2">
        <v>2658208</v>
      </c>
      <c r="AA773" s="2">
        <v>10865489752</v>
      </c>
      <c r="AB773" s="2">
        <v>11777157001</v>
      </c>
      <c r="AC773" s="2">
        <v>12948700149</v>
      </c>
      <c r="AD773" s="2">
        <v>14263010101</v>
      </c>
      <c r="AE773" s="2">
        <v>15729470825</v>
      </c>
      <c r="AF773" s="2">
        <v>17167428423</v>
      </c>
      <c r="AG773" s="2">
        <v>18491718806</v>
      </c>
      <c r="AH773" s="1">
        <f>(Table1[[#This Row],[2050_BUILDINGS]]/Table1[[#This Row],[2020_BUILDINGS]])-1</f>
        <v>0.63058728758484861</v>
      </c>
      <c r="AI773" s="1">
        <f>(Table1[[#This Row],[2050_DWELLINGS]]/Table1[[#This Row],[2020_DWELLINGS]])-1</f>
        <v>0.6379320440423184</v>
      </c>
      <c r="AJ773" s="1">
        <f>(Table1[[#This Row],[2050_OCCUPANTS]]/Table1[[#This Row],[2020_OCCUPANTS]])-1</f>
        <v>0.60403475498747583</v>
      </c>
      <c r="AK773" s="1">
        <f>(Table1[[#This Row],[2050_TOTAL_REPL_COST_USD]]/Table1[[#This Row],[2020_TOTAL_REPL_COST_USD]])-1</f>
        <v>0.70187623642056707</v>
      </c>
      <c r="AL773"/>
      <c r="AM773"/>
    </row>
  </sheetData>
  <mergeCells count="5">
    <mergeCell ref="T1:Z1"/>
    <mergeCell ref="AA1:AG1"/>
    <mergeCell ref="A1:E1"/>
    <mergeCell ref="F1:L1"/>
    <mergeCell ref="M1:S1"/>
  </mergeCells>
  <phoneticPr fontId="18" type="noConversion"/>
  <conditionalFormatting sqref="F2:L1048576 F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{EC8393A0-A623-834B-A29F-686CF044560A}</x14:id>
        </ext>
      </extLst>
    </cfRule>
  </conditionalFormatting>
  <conditionalFormatting sqref="AH1:AH773 AM774:AM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{710CE762-D66D-3D43-A36B-C95F63D3B816}</x14:id>
        </ext>
      </extLst>
    </cfRule>
  </conditionalFormatting>
  <conditionalFormatting sqref="AI3:AI77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{D8A44497-C472-3646-8923-2632B7F36745}</x14:id>
        </ext>
      </extLst>
    </cfRule>
  </conditionalFormatting>
  <conditionalFormatting sqref="AJ3:AJ7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{9071545D-8DEA-0347-AE7E-803BDC991355}</x14:id>
        </ext>
      </extLst>
    </cfRule>
  </conditionalFormatting>
  <conditionalFormatting sqref="AJ2:AJ773 AC774:AC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{90860819-4FE7-A844-BDEA-E9A9773398DE}</x14:id>
        </ext>
      </extLst>
    </cfRule>
  </conditionalFormatting>
  <conditionalFormatting sqref="AK3:AK77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{AEF2119F-9CDE-694C-9AF4-457CA4AA017C}</x14:id>
        </ext>
      </extLst>
    </cfRule>
  </conditionalFormatting>
  <conditionalFormatting sqref="AK3:AK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{328A2BAE-589B-124D-A262-C9CE354094E5}</x14:id>
        </ext>
      </extLst>
    </cfRule>
  </conditionalFormatting>
  <conditionalFormatting sqref="AD774:AJ1048576 AA1 AA2:AG77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{2C221334-9765-0941-9937-DC7D1E02C774}</x14:id>
        </ext>
      </extLst>
    </cfRule>
  </conditionalFormatting>
  <conditionalFormatting sqref="N774:S1048576 AI2 U774:U1048576 AL774:AL1048576 M2:S77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{F04DF5E6-A901-FB48-AA5F-A6CC0D821219}</x14:id>
        </ext>
      </extLst>
    </cfRule>
  </conditionalFormatting>
  <conditionalFormatting sqref="V774:Z1048576 AJ2 AB774:AC1048576 AK774:AK1048576 AJ4:AJ773 T2:Z77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{3D126BCE-5045-2846-9182-16F9094D5CD9}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8393A0-A623-834B-A29F-686CF0445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F2:L1048576 F1</xm:sqref>
        </x14:conditionalFormatting>
        <x14:conditionalFormatting xmlns:xm="http://schemas.microsoft.com/office/excel/2006/main">
          <x14:cfRule type="dataBar" id="{710CE762-D66D-3D43-A36B-C95F63D3B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AH1:AH773 AM774:AM1048576</xm:sqref>
        </x14:conditionalFormatting>
        <x14:conditionalFormatting xmlns:xm="http://schemas.microsoft.com/office/excel/2006/main">
          <x14:cfRule type="dataBar" id="{D8A44497-C472-3646-8923-2632B7F3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AI3:AI773</xm:sqref>
        </x14:conditionalFormatting>
        <x14:conditionalFormatting xmlns:xm="http://schemas.microsoft.com/office/excel/2006/main">
          <x14:cfRule type="dataBar" id="{9071545D-8DEA-0347-AE7E-803BDC991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AJ3:AJ773</xm:sqref>
        </x14:conditionalFormatting>
        <x14:conditionalFormatting xmlns:xm="http://schemas.microsoft.com/office/excel/2006/main">
          <x14:cfRule type="dataBar" id="{90860819-4FE7-A844-BDEA-E9A977339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AJ2:AJ773 AC774:AC1048576</xm:sqref>
        </x14:conditionalFormatting>
        <x14:conditionalFormatting xmlns:xm="http://schemas.microsoft.com/office/excel/2006/main">
          <x14:cfRule type="dataBar" id="{AEF2119F-9CDE-694C-9AF4-457CA4AA0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AK3:AK773</xm:sqref>
        </x14:conditionalFormatting>
        <x14:conditionalFormatting xmlns:xm="http://schemas.microsoft.com/office/excel/2006/main">
          <x14:cfRule type="dataBar" id="{328A2BAE-589B-124D-A262-C9CE35409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AK3:AK773</xm:sqref>
        </x14:conditionalFormatting>
        <x14:conditionalFormatting xmlns:xm="http://schemas.microsoft.com/office/excel/2006/main">
          <x14:cfRule type="dataBar" id="{2C221334-9765-0941-9937-DC7D1E02C77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AD774:AJ1048576 AA1 AA2:AG773</xm:sqref>
        </x14:conditionalFormatting>
        <x14:conditionalFormatting xmlns:xm="http://schemas.microsoft.com/office/excel/2006/main">
          <x14:cfRule type="dataBar" id="{F04DF5E6-A901-FB48-AA5F-A6CC0D8212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N774:S1048576 AI2 U774:U1048576 AL774:AL1048576 M2:S773</xm:sqref>
        </x14:conditionalFormatting>
        <x14:conditionalFormatting xmlns:xm="http://schemas.microsoft.com/office/excel/2006/main">
          <x14:cfRule type="dataBar" id="{3D126BCE-5045-2846-9182-16F9094D5C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V774:Z1048576 AJ2 AB774:AC1048576 AK774:AK1048576 AJ4:AJ773 T2:Z773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BC5D-024D-9443-962E-3CF69B1CCE7F}">
  <dimension ref="A1:AM773"/>
  <sheetViews>
    <sheetView workbookViewId="0">
      <selection activeCell="C22" sqref="C22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5" width="11.33203125" bestFit="1" customWidth="1"/>
    <col min="6" max="12" width="18" style="2" customWidth="1"/>
    <col min="13" max="13" width="18" customWidth="1"/>
    <col min="14" max="19" width="18" style="2" customWidth="1"/>
    <col min="20" max="21" width="18" customWidth="1"/>
    <col min="22" max="26" width="18" style="2" customWidth="1"/>
    <col min="27" max="27" width="18" customWidth="1"/>
    <col min="28" max="37" width="18" style="2" customWidth="1"/>
    <col min="38" max="38" width="18.33203125" style="2" customWidth="1"/>
    <col min="39" max="39" width="17.6640625" style="1" customWidth="1"/>
  </cols>
  <sheetData>
    <row r="1" spans="1:39" s="4" customFormat="1" x14ac:dyDescent="0.2">
      <c r="A1" s="9" t="s">
        <v>2312</v>
      </c>
      <c r="B1" s="9"/>
      <c r="C1" s="9"/>
      <c r="D1" s="9"/>
      <c r="E1" s="9"/>
      <c r="F1" s="8" t="s">
        <v>2313</v>
      </c>
      <c r="G1" s="8"/>
      <c r="H1" s="8"/>
      <c r="I1" s="8"/>
      <c r="J1" s="8"/>
      <c r="K1" s="8"/>
      <c r="L1" s="8"/>
      <c r="M1" s="8" t="s">
        <v>2314</v>
      </c>
      <c r="N1" s="8"/>
      <c r="O1" s="8"/>
      <c r="P1" s="8"/>
      <c r="Q1" s="8"/>
      <c r="R1" s="8"/>
      <c r="S1" s="8"/>
      <c r="T1" s="8" t="s">
        <v>2315</v>
      </c>
      <c r="U1" s="8"/>
      <c r="V1" s="8"/>
      <c r="W1" s="8"/>
      <c r="X1" s="8"/>
      <c r="Y1" s="8"/>
      <c r="Z1" s="8"/>
      <c r="AA1" s="8" t="s">
        <v>2316</v>
      </c>
      <c r="AB1" s="8"/>
      <c r="AC1" s="8"/>
      <c r="AD1" s="8"/>
      <c r="AE1" s="8"/>
      <c r="AF1" s="8"/>
      <c r="AG1" s="8"/>
      <c r="AH1" s="3"/>
      <c r="AI1" s="7"/>
      <c r="AJ1" s="7"/>
      <c r="AK1" s="6"/>
    </row>
    <row r="2" spans="1:39" x14ac:dyDescent="0.2">
      <c r="A2" t="s">
        <v>0</v>
      </c>
      <c r="B2" t="s">
        <v>1</v>
      </c>
      <c r="C2" t="s">
        <v>2</v>
      </c>
      <c r="D2" t="s">
        <v>865</v>
      </c>
      <c r="E2" t="s">
        <v>866</v>
      </c>
      <c r="F2" s="2" t="s">
        <v>3</v>
      </c>
      <c r="G2" s="2" t="s">
        <v>846</v>
      </c>
      <c r="H2" s="2" t="s">
        <v>847</v>
      </c>
      <c r="I2" s="2" t="s">
        <v>4</v>
      </c>
      <c r="J2" s="2" t="s">
        <v>848</v>
      </c>
      <c r="K2" s="2" t="s">
        <v>849</v>
      </c>
      <c r="L2" s="2" t="s">
        <v>5</v>
      </c>
      <c r="M2" s="2" t="s">
        <v>6</v>
      </c>
      <c r="N2" s="2" t="s">
        <v>850</v>
      </c>
      <c r="O2" s="2" t="s">
        <v>851</v>
      </c>
      <c r="P2" s="2" t="s">
        <v>7</v>
      </c>
      <c r="Q2" s="2" t="s">
        <v>852</v>
      </c>
      <c r="R2" s="2" t="s">
        <v>853</v>
      </c>
      <c r="S2" s="2" t="s">
        <v>8</v>
      </c>
      <c r="T2" s="2" t="s">
        <v>854</v>
      </c>
      <c r="U2" s="2" t="s">
        <v>855</v>
      </c>
      <c r="V2" s="2" t="s">
        <v>856</v>
      </c>
      <c r="W2" s="2" t="s">
        <v>857</v>
      </c>
      <c r="X2" s="2" t="s">
        <v>859</v>
      </c>
      <c r="Y2" s="2" t="s">
        <v>860</v>
      </c>
      <c r="Z2" s="2" t="s">
        <v>858</v>
      </c>
      <c r="AA2" s="2" t="s">
        <v>9</v>
      </c>
      <c r="AB2" s="2" t="s">
        <v>861</v>
      </c>
      <c r="AC2" s="2" t="s">
        <v>862</v>
      </c>
      <c r="AD2" s="2" t="s">
        <v>10</v>
      </c>
      <c r="AE2" s="2" t="s">
        <v>863</v>
      </c>
      <c r="AF2" s="2" t="s">
        <v>864</v>
      </c>
      <c r="AG2" s="2" t="s">
        <v>11</v>
      </c>
      <c r="AH2" s="1" t="s">
        <v>842</v>
      </c>
      <c r="AI2" t="s">
        <v>843</v>
      </c>
      <c r="AJ2" s="2" t="s">
        <v>844</v>
      </c>
      <c r="AK2" t="s">
        <v>845</v>
      </c>
      <c r="AL2"/>
      <c r="AM2"/>
    </row>
    <row r="3" spans="1:39" x14ac:dyDescent="0.2">
      <c r="A3" t="s">
        <v>529</v>
      </c>
      <c r="B3" t="s">
        <v>530</v>
      </c>
      <c r="C3" t="s">
        <v>531</v>
      </c>
      <c r="D3" t="s">
        <v>867</v>
      </c>
      <c r="E3" t="s">
        <v>868</v>
      </c>
      <c r="F3" s="2">
        <v>225251</v>
      </c>
      <c r="G3" s="2">
        <v>262534</v>
      </c>
      <c r="H3" s="2">
        <v>304453</v>
      </c>
      <c r="I3" s="2">
        <v>352270</v>
      </c>
      <c r="J3" s="2">
        <v>404054</v>
      </c>
      <c r="K3" s="2">
        <v>460392</v>
      </c>
      <c r="L3" s="2">
        <v>520562</v>
      </c>
      <c r="M3" s="2">
        <v>238779</v>
      </c>
      <c r="N3" s="2">
        <v>278587</v>
      </c>
      <c r="O3" s="2">
        <v>323358</v>
      </c>
      <c r="P3" s="2">
        <v>374454</v>
      </c>
      <c r="Q3" s="2">
        <v>429793</v>
      </c>
      <c r="R3" s="2">
        <v>490027</v>
      </c>
      <c r="S3" s="2">
        <v>554392</v>
      </c>
      <c r="T3" s="2">
        <v>1123296</v>
      </c>
      <c r="U3" s="2">
        <v>1314499</v>
      </c>
      <c r="V3" s="2">
        <v>1529591</v>
      </c>
      <c r="W3" s="2">
        <v>1775425</v>
      </c>
      <c r="X3" s="2">
        <v>2041733</v>
      </c>
      <c r="Y3" s="2">
        <v>2331947</v>
      </c>
      <c r="Z3" s="2">
        <v>2642647</v>
      </c>
      <c r="AA3" s="2">
        <v>3676326004</v>
      </c>
      <c r="AB3" s="2">
        <v>4326284606</v>
      </c>
      <c r="AC3" s="2">
        <v>5057841107</v>
      </c>
      <c r="AD3" s="2">
        <v>5896014520</v>
      </c>
      <c r="AE3" s="2">
        <v>6804668376</v>
      </c>
      <c r="AF3" s="2">
        <v>7796816066</v>
      </c>
      <c r="AG3" s="2">
        <v>8862311401</v>
      </c>
      <c r="AH3" s="1">
        <f>(Table1345[[#This Row],[2050_BUILDINGS]]/Table1345[[#This Row],[2020_BUILDINGS]])-1</f>
        <v>1.3110308056346032</v>
      </c>
      <c r="AI3" s="1">
        <f>(Table1345[[#This Row],[2050_DWELLINGS]]/Table1345[[#This Row],[2020_DWELLINGS]])-1</f>
        <v>1.3217787158837253</v>
      </c>
      <c r="AJ3" s="1">
        <f>(Table1345[[#This Row],[2050_OCCUPANTS]]/Table1345[[#This Row],[2020_OCCUPANTS]])-1</f>
        <v>1.3525829345070224</v>
      </c>
      <c r="AK3" s="1">
        <f>(Table1345[[#This Row],[2050_TOTAL_REPL_COST_USD]]/Table1345[[#This Row],[2020_TOTAL_REPL_COST_USD]])-1</f>
        <v>1.4106435042369543</v>
      </c>
      <c r="AL3"/>
      <c r="AM3"/>
    </row>
    <row r="4" spans="1:39" x14ac:dyDescent="0.2">
      <c r="A4" t="s">
        <v>529</v>
      </c>
      <c r="B4" t="s">
        <v>530</v>
      </c>
      <c r="C4" t="s">
        <v>532</v>
      </c>
      <c r="D4" t="s">
        <v>869</v>
      </c>
      <c r="E4" t="s">
        <v>870</v>
      </c>
      <c r="F4" s="2">
        <v>63642</v>
      </c>
      <c r="G4" s="2">
        <v>74174</v>
      </c>
      <c r="H4" s="2">
        <v>86023</v>
      </c>
      <c r="I4" s="2">
        <v>99527</v>
      </c>
      <c r="J4" s="2">
        <v>114160</v>
      </c>
      <c r="K4" s="2">
        <v>130077</v>
      </c>
      <c r="L4" s="2">
        <v>147077</v>
      </c>
      <c r="M4" s="2">
        <v>67460</v>
      </c>
      <c r="N4" s="2">
        <v>78707</v>
      </c>
      <c r="O4" s="2">
        <v>91366</v>
      </c>
      <c r="P4" s="2">
        <v>105798</v>
      </c>
      <c r="Q4" s="2">
        <v>121428</v>
      </c>
      <c r="R4" s="2">
        <v>138445</v>
      </c>
      <c r="S4" s="2">
        <v>156634</v>
      </c>
      <c r="T4" s="2">
        <v>317375</v>
      </c>
      <c r="U4" s="2">
        <v>371389</v>
      </c>
      <c r="V4" s="2">
        <v>432162</v>
      </c>
      <c r="W4" s="2">
        <v>501620</v>
      </c>
      <c r="X4" s="2">
        <v>576868</v>
      </c>
      <c r="Y4" s="2">
        <v>658856</v>
      </c>
      <c r="Z4" s="2">
        <v>746643</v>
      </c>
      <c r="AA4" s="2">
        <v>1038695480</v>
      </c>
      <c r="AB4" s="2">
        <v>1222332366</v>
      </c>
      <c r="AC4" s="2">
        <v>1429023616</v>
      </c>
      <c r="AD4" s="2">
        <v>1665838020</v>
      </c>
      <c r="AE4" s="2">
        <v>1922565699</v>
      </c>
      <c r="AF4" s="2">
        <v>2202883421</v>
      </c>
      <c r="AG4" s="2">
        <v>2503924508</v>
      </c>
      <c r="AH4" s="1">
        <f>(Table1345[[#This Row],[2050_BUILDINGS]]/Table1345[[#This Row],[2020_BUILDINGS]])-1</f>
        <v>1.3110053109581723</v>
      </c>
      <c r="AI4" s="1">
        <f>(Table1345[[#This Row],[2050_DWELLINGS]]/Table1345[[#This Row],[2020_DWELLINGS]])-1</f>
        <v>1.3218796323747406</v>
      </c>
      <c r="AJ4" s="1">
        <f>(Table1345[[#This Row],[2050_OCCUPANTS]]/Table1345[[#This Row],[2020_OCCUPANTS]])-1</f>
        <v>1.3525576998818432</v>
      </c>
      <c r="AK4" s="1">
        <f>(Table1345[[#This Row],[2050_TOTAL_REPL_COST_USD]]/Table1345[[#This Row],[2020_TOTAL_REPL_COST_USD]])-1</f>
        <v>1.4106435006340838</v>
      </c>
      <c r="AL4"/>
      <c r="AM4"/>
    </row>
    <row r="5" spans="1:39" x14ac:dyDescent="0.2">
      <c r="A5" t="s">
        <v>529</v>
      </c>
      <c r="B5" t="s">
        <v>530</v>
      </c>
      <c r="C5" t="s">
        <v>533</v>
      </c>
      <c r="D5" t="s">
        <v>871</v>
      </c>
      <c r="E5" t="s">
        <v>872</v>
      </c>
      <c r="F5" s="2">
        <v>341589</v>
      </c>
      <c r="G5" s="2">
        <v>398124</v>
      </c>
      <c r="H5" s="2">
        <v>461700</v>
      </c>
      <c r="I5" s="2">
        <v>534218</v>
      </c>
      <c r="J5" s="2">
        <v>612740</v>
      </c>
      <c r="K5" s="2">
        <v>698171</v>
      </c>
      <c r="L5" s="2">
        <v>789417</v>
      </c>
      <c r="M5" s="2">
        <v>362097</v>
      </c>
      <c r="N5" s="2">
        <v>422468</v>
      </c>
      <c r="O5" s="2">
        <v>490365</v>
      </c>
      <c r="P5" s="2">
        <v>567856</v>
      </c>
      <c r="Q5" s="2">
        <v>651765</v>
      </c>
      <c r="R5" s="2">
        <v>743103</v>
      </c>
      <c r="S5" s="2">
        <v>840722</v>
      </c>
      <c r="T5" s="2">
        <v>1703448</v>
      </c>
      <c r="U5" s="2">
        <v>1993404</v>
      </c>
      <c r="V5" s="2">
        <v>2319589</v>
      </c>
      <c r="W5" s="2">
        <v>2692382</v>
      </c>
      <c r="X5" s="2">
        <v>3096237</v>
      </c>
      <c r="Y5" s="2">
        <v>3536339</v>
      </c>
      <c r="Z5" s="2">
        <v>4007513</v>
      </c>
      <c r="AA5" s="2">
        <v>5575053447</v>
      </c>
      <c r="AB5" s="2">
        <v>6560698874</v>
      </c>
      <c r="AC5" s="2">
        <v>7670085418</v>
      </c>
      <c r="AD5" s="2">
        <v>8941153765</v>
      </c>
      <c r="AE5" s="2">
        <v>10319103865</v>
      </c>
      <c r="AF5" s="2">
        <v>11823670209</v>
      </c>
      <c r="AG5" s="2">
        <v>13439466374</v>
      </c>
      <c r="AH5" s="1">
        <f>(Table1345[[#This Row],[2050_BUILDINGS]]/Table1345[[#This Row],[2020_BUILDINGS]])-1</f>
        <v>1.3110141134521309</v>
      </c>
      <c r="AI5" s="1">
        <f>(Table1345[[#This Row],[2050_DWELLINGS]]/Table1345[[#This Row],[2020_DWELLINGS]])-1</f>
        <v>1.3218143204721389</v>
      </c>
      <c r="AJ5" s="1">
        <f>(Table1345[[#This Row],[2050_OCCUPANTS]]/Table1345[[#This Row],[2020_OCCUPANTS]])-1</f>
        <v>1.3525889842249366</v>
      </c>
      <c r="AK5" s="1">
        <f>(Table1345[[#This Row],[2050_TOTAL_REPL_COST_USD]]/Table1345[[#This Row],[2020_TOTAL_REPL_COST_USD]])-1</f>
        <v>1.4106435035581462</v>
      </c>
      <c r="AL5"/>
      <c r="AM5"/>
    </row>
    <row r="6" spans="1:39" x14ac:dyDescent="0.2">
      <c r="A6" t="s">
        <v>529</v>
      </c>
      <c r="B6" t="s">
        <v>530</v>
      </c>
      <c r="C6" t="s">
        <v>534</v>
      </c>
      <c r="D6" t="s">
        <v>873</v>
      </c>
      <c r="E6" t="s">
        <v>874</v>
      </c>
      <c r="F6" s="2">
        <v>305090</v>
      </c>
      <c r="G6" s="2">
        <v>355574</v>
      </c>
      <c r="H6" s="2">
        <v>412361</v>
      </c>
      <c r="I6" s="2">
        <v>477126</v>
      </c>
      <c r="J6" s="2">
        <v>547248</v>
      </c>
      <c r="K6" s="2">
        <v>623552</v>
      </c>
      <c r="L6" s="2">
        <v>705055</v>
      </c>
      <c r="M6" s="2">
        <v>323404</v>
      </c>
      <c r="N6" s="2">
        <v>377317</v>
      </c>
      <c r="O6" s="2">
        <v>437966</v>
      </c>
      <c r="P6" s="2">
        <v>507169</v>
      </c>
      <c r="Q6" s="2">
        <v>582107</v>
      </c>
      <c r="R6" s="2">
        <v>663689</v>
      </c>
      <c r="S6" s="2">
        <v>750877</v>
      </c>
      <c r="T6" s="2">
        <v>1521405</v>
      </c>
      <c r="U6" s="2">
        <v>1780366</v>
      </c>
      <c r="V6" s="2">
        <v>2071699</v>
      </c>
      <c r="W6" s="2">
        <v>2404644</v>
      </c>
      <c r="X6" s="2">
        <v>2765346</v>
      </c>
      <c r="Y6" s="2">
        <v>3158413</v>
      </c>
      <c r="Z6" s="2">
        <v>3579227</v>
      </c>
      <c r="AA6" s="2">
        <v>4979255292</v>
      </c>
      <c r="AB6" s="2">
        <v>5859566172</v>
      </c>
      <c r="AC6" s="2">
        <v>6850394136</v>
      </c>
      <c r="AD6" s="2">
        <v>7985625174</v>
      </c>
      <c r="AE6" s="2">
        <v>9216315675</v>
      </c>
      <c r="AF6" s="2">
        <v>10560091128</v>
      </c>
      <c r="AG6" s="2">
        <v>12003209416</v>
      </c>
      <c r="AH6" s="1">
        <f>(Table1345[[#This Row],[2050_BUILDINGS]]/Table1345[[#This Row],[2020_BUILDINGS]])-1</f>
        <v>1.3109738110065883</v>
      </c>
      <c r="AI6" s="1">
        <f>(Table1345[[#This Row],[2050_DWELLINGS]]/Table1345[[#This Row],[2020_DWELLINGS]])-1</f>
        <v>1.3217925566783344</v>
      </c>
      <c r="AJ6" s="1">
        <f>(Table1345[[#This Row],[2050_OCCUPANTS]]/Table1345[[#This Row],[2020_OCCUPANTS]])-1</f>
        <v>1.352580016497908</v>
      </c>
      <c r="AK6" s="1">
        <f>(Table1345[[#This Row],[2050_TOTAL_REPL_COST_USD]]/Table1345[[#This Row],[2020_TOTAL_REPL_COST_USD]])-1</f>
        <v>1.4106435023095014</v>
      </c>
      <c r="AL6"/>
      <c r="AM6"/>
    </row>
    <row r="7" spans="1:39" x14ac:dyDescent="0.2">
      <c r="A7" t="s">
        <v>529</v>
      </c>
      <c r="B7" t="s">
        <v>530</v>
      </c>
      <c r="C7" t="s">
        <v>535</v>
      </c>
      <c r="D7" t="s">
        <v>875</v>
      </c>
      <c r="E7" t="s">
        <v>876</v>
      </c>
      <c r="F7" s="2">
        <v>580128</v>
      </c>
      <c r="G7" s="2">
        <v>676138</v>
      </c>
      <c r="H7" s="2">
        <v>784104</v>
      </c>
      <c r="I7" s="2">
        <v>907266</v>
      </c>
      <c r="J7" s="2">
        <v>1040614</v>
      </c>
      <c r="K7" s="2">
        <v>1185708</v>
      </c>
      <c r="L7" s="2">
        <v>1340676</v>
      </c>
      <c r="M7" s="2">
        <v>614953</v>
      </c>
      <c r="N7" s="2">
        <v>717478</v>
      </c>
      <c r="O7" s="2">
        <v>832792</v>
      </c>
      <c r="P7" s="2">
        <v>964395</v>
      </c>
      <c r="Q7" s="2">
        <v>1106901</v>
      </c>
      <c r="R7" s="2">
        <v>1262022</v>
      </c>
      <c r="S7" s="2">
        <v>1427808</v>
      </c>
      <c r="T7" s="2">
        <v>2892983</v>
      </c>
      <c r="U7" s="2">
        <v>3385402</v>
      </c>
      <c r="V7" s="2">
        <v>3939377</v>
      </c>
      <c r="W7" s="2">
        <v>4572490</v>
      </c>
      <c r="X7" s="2">
        <v>5258364</v>
      </c>
      <c r="Y7" s="2">
        <v>6005792</v>
      </c>
      <c r="Z7" s="2">
        <v>6805979</v>
      </c>
      <c r="AA7" s="2">
        <v>9468155570</v>
      </c>
      <c r="AB7" s="2">
        <v>11142084692</v>
      </c>
      <c r="AC7" s="2">
        <v>13026164276</v>
      </c>
      <c r="AD7" s="2">
        <v>15184829283</v>
      </c>
      <c r="AE7" s="2">
        <v>17525012400</v>
      </c>
      <c r="AF7" s="2">
        <v>20080228840</v>
      </c>
      <c r="AG7" s="2">
        <v>22824347724</v>
      </c>
      <c r="AH7" s="1">
        <f>(Table1345[[#This Row],[2050_BUILDINGS]]/Table1345[[#This Row],[2020_BUILDINGS]])-1</f>
        <v>1.3110003309614431</v>
      </c>
      <c r="AI7" s="1">
        <f>(Table1345[[#This Row],[2050_DWELLINGS]]/Table1345[[#This Row],[2020_DWELLINGS]])-1</f>
        <v>1.3218164640224539</v>
      </c>
      <c r="AJ7" s="1">
        <f>(Table1345[[#This Row],[2050_OCCUPANTS]]/Table1345[[#This Row],[2020_OCCUPANTS]])-1</f>
        <v>1.3525817469373309</v>
      </c>
      <c r="AK7" s="1">
        <f>(Table1345[[#This Row],[2050_TOTAL_REPL_COST_USD]]/Table1345[[#This Row],[2020_TOTAL_REPL_COST_USD]])-1</f>
        <v>1.4106435044560639</v>
      </c>
      <c r="AL7"/>
      <c r="AM7"/>
    </row>
    <row r="8" spans="1:39" x14ac:dyDescent="0.2">
      <c r="A8" t="s">
        <v>529</v>
      </c>
      <c r="B8" t="s">
        <v>530</v>
      </c>
      <c r="C8" t="s">
        <v>536</v>
      </c>
      <c r="D8" t="s">
        <v>877</v>
      </c>
      <c r="E8" t="s">
        <v>878</v>
      </c>
      <c r="F8" s="2">
        <v>3037094</v>
      </c>
      <c r="G8" s="2">
        <v>3539722</v>
      </c>
      <c r="H8" s="2">
        <v>4104970</v>
      </c>
      <c r="I8" s="2">
        <v>4749721</v>
      </c>
      <c r="J8" s="2">
        <v>5447830</v>
      </c>
      <c r="K8" s="2">
        <v>6207440</v>
      </c>
      <c r="L8" s="2">
        <v>7018694</v>
      </c>
      <c r="M8" s="2">
        <v>3219405</v>
      </c>
      <c r="N8" s="2">
        <v>3756156</v>
      </c>
      <c r="O8" s="2">
        <v>4359842</v>
      </c>
      <c r="P8" s="2">
        <v>5048786</v>
      </c>
      <c r="Q8" s="2">
        <v>5794848</v>
      </c>
      <c r="R8" s="2">
        <v>6606964</v>
      </c>
      <c r="S8" s="2">
        <v>7474866</v>
      </c>
      <c r="T8" s="2">
        <v>15145364</v>
      </c>
      <c r="U8" s="2">
        <v>17723298</v>
      </c>
      <c r="V8" s="2">
        <v>20623475</v>
      </c>
      <c r="W8" s="2">
        <v>23937960</v>
      </c>
      <c r="X8" s="2">
        <v>27528653</v>
      </c>
      <c r="Y8" s="2">
        <v>31441597</v>
      </c>
      <c r="Z8" s="2">
        <v>35630730</v>
      </c>
      <c r="AA8" s="2">
        <v>49567785811</v>
      </c>
      <c r="AB8" s="2">
        <v>58331156798</v>
      </c>
      <c r="AC8" s="2">
        <v>68194709707</v>
      </c>
      <c r="AD8" s="2">
        <v>79495775044</v>
      </c>
      <c r="AE8" s="2">
        <v>91747125857</v>
      </c>
      <c r="AF8" s="2">
        <v>105124221360</v>
      </c>
      <c r="AG8" s="2">
        <v>119490260872</v>
      </c>
      <c r="AH8" s="1">
        <f>(Table1345[[#This Row],[2050_BUILDINGS]]/Table1345[[#This Row],[2020_BUILDINGS]])-1</f>
        <v>1.3109900450891545</v>
      </c>
      <c r="AI8" s="1">
        <f>(Table1345[[#This Row],[2050_DWELLINGS]]/Table1345[[#This Row],[2020_DWELLINGS]])-1</f>
        <v>1.3218159877368643</v>
      </c>
      <c r="AJ8" s="1">
        <f>(Table1345[[#This Row],[2050_OCCUPANTS]]/Table1345[[#This Row],[2020_OCCUPANTS]])-1</f>
        <v>1.3525832723465743</v>
      </c>
      <c r="AK8" s="1">
        <f>(Table1345[[#This Row],[2050_TOTAL_REPL_COST_USD]]/Table1345[[#This Row],[2020_TOTAL_REPL_COST_USD]])-1</f>
        <v>1.4106435039808236</v>
      </c>
      <c r="AL8"/>
      <c r="AM8"/>
    </row>
    <row r="9" spans="1:39" x14ac:dyDescent="0.2">
      <c r="A9" t="s">
        <v>529</v>
      </c>
      <c r="B9" t="s">
        <v>530</v>
      </c>
      <c r="C9" t="s">
        <v>537</v>
      </c>
      <c r="D9" t="s">
        <v>879</v>
      </c>
      <c r="E9" t="s">
        <v>880</v>
      </c>
      <c r="F9" s="2">
        <v>159604</v>
      </c>
      <c r="G9" s="2">
        <v>186023</v>
      </c>
      <c r="H9" s="2">
        <v>215726</v>
      </c>
      <c r="I9" s="2">
        <v>249606</v>
      </c>
      <c r="J9" s="2">
        <v>286293</v>
      </c>
      <c r="K9" s="2">
        <v>326212</v>
      </c>
      <c r="L9" s="2">
        <v>368843</v>
      </c>
      <c r="M9" s="2">
        <v>169185</v>
      </c>
      <c r="N9" s="2">
        <v>197399</v>
      </c>
      <c r="O9" s="2">
        <v>229122</v>
      </c>
      <c r="P9" s="2">
        <v>265327</v>
      </c>
      <c r="Q9" s="2">
        <v>304530</v>
      </c>
      <c r="R9" s="2">
        <v>347216</v>
      </c>
      <c r="S9" s="2">
        <v>392822</v>
      </c>
      <c r="T9" s="2">
        <v>795915</v>
      </c>
      <c r="U9" s="2">
        <v>931392</v>
      </c>
      <c r="V9" s="2">
        <v>1083802</v>
      </c>
      <c r="W9" s="2">
        <v>1257987</v>
      </c>
      <c r="X9" s="2">
        <v>1446687</v>
      </c>
      <c r="Y9" s="2">
        <v>1652322</v>
      </c>
      <c r="Z9" s="2">
        <v>1872462</v>
      </c>
      <c r="AA9" s="2">
        <v>2604880818</v>
      </c>
      <c r="AB9" s="2">
        <v>3065412528</v>
      </c>
      <c r="AC9" s="2">
        <v>3583760875</v>
      </c>
      <c r="AD9" s="2">
        <v>4177653209</v>
      </c>
      <c r="AE9" s="2">
        <v>4821484849</v>
      </c>
      <c r="AF9" s="2">
        <v>5524476493</v>
      </c>
      <c r="AG9" s="2">
        <v>6279439022</v>
      </c>
      <c r="AH9" s="1">
        <f>(Table1345[[#This Row],[2050_BUILDINGS]]/Table1345[[#This Row],[2020_BUILDINGS]])-1</f>
        <v>1.3109884464048518</v>
      </c>
      <c r="AI9" s="1">
        <f>(Table1345[[#This Row],[2050_DWELLINGS]]/Table1345[[#This Row],[2020_DWELLINGS]])-1</f>
        <v>1.3218488636699472</v>
      </c>
      <c r="AJ9" s="1">
        <f>(Table1345[[#This Row],[2050_OCCUPANTS]]/Table1345[[#This Row],[2020_OCCUPANTS]])-1</f>
        <v>1.3525904148056012</v>
      </c>
      <c r="AK9" s="1">
        <f>(Table1345[[#This Row],[2050_TOTAL_REPL_COST_USD]]/Table1345[[#This Row],[2020_TOTAL_REPL_COST_USD]])-1</f>
        <v>1.4106435037673957</v>
      </c>
      <c r="AL9"/>
      <c r="AM9"/>
    </row>
    <row r="10" spans="1:39" x14ac:dyDescent="0.2">
      <c r="A10" t="s">
        <v>529</v>
      </c>
      <c r="B10" t="s">
        <v>530</v>
      </c>
      <c r="C10" t="s">
        <v>538</v>
      </c>
      <c r="D10" t="s">
        <v>881</v>
      </c>
      <c r="E10" t="s">
        <v>882</v>
      </c>
      <c r="F10" s="2">
        <v>92282</v>
      </c>
      <c r="G10" s="2">
        <v>107552</v>
      </c>
      <c r="H10" s="2">
        <v>124725</v>
      </c>
      <c r="I10" s="2">
        <v>144317</v>
      </c>
      <c r="J10" s="2">
        <v>165525</v>
      </c>
      <c r="K10" s="2">
        <v>188606</v>
      </c>
      <c r="L10" s="2">
        <v>213256</v>
      </c>
      <c r="M10" s="2">
        <v>97819</v>
      </c>
      <c r="N10" s="2">
        <v>114127</v>
      </c>
      <c r="O10" s="2">
        <v>132467</v>
      </c>
      <c r="P10" s="2">
        <v>153401</v>
      </c>
      <c r="Q10" s="2">
        <v>176068</v>
      </c>
      <c r="R10" s="2">
        <v>200741</v>
      </c>
      <c r="S10" s="2">
        <v>227115</v>
      </c>
      <c r="T10" s="2">
        <v>460175</v>
      </c>
      <c r="U10" s="2">
        <v>538499</v>
      </c>
      <c r="V10" s="2">
        <v>626620</v>
      </c>
      <c r="W10" s="2">
        <v>727323</v>
      </c>
      <c r="X10" s="2">
        <v>836417</v>
      </c>
      <c r="Y10" s="2">
        <v>955318</v>
      </c>
      <c r="Z10" s="2">
        <v>1082591</v>
      </c>
      <c r="AA10" s="2">
        <v>1506052908</v>
      </c>
      <c r="AB10" s="2">
        <v>1772316578</v>
      </c>
      <c r="AC10" s="2">
        <v>2072007847</v>
      </c>
      <c r="AD10" s="2">
        <v>2415376061</v>
      </c>
      <c r="AE10" s="2">
        <v>2787617475</v>
      </c>
      <c r="AF10" s="2">
        <v>3194063183</v>
      </c>
      <c r="AG10" s="2">
        <v>3630556661</v>
      </c>
      <c r="AH10" s="1">
        <f>(Table1345[[#This Row],[2050_BUILDINGS]]/Table1345[[#This Row],[2020_BUILDINGS]])-1</f>
        <v>1.3109165384365316</v>
      </c>
      <c r="AI10" s="1">
        <f>(Table1345[[#This Row],[2050_DWELLINGS]]/Table1345[[#This Row],[2020_DWELLINGS]])-1</f>
        <v>1.3217882006563144</v>
      </c>
      <c r="AJ10" s="1">
        <f>(Table1345[[#This Row],[2050_OCCUPANTS]]/Table1345[[#This Row],[2020_OCCUPANTS]])-1</f>
        <v>1.3525636985929266</v>
      </c>
      <c r="AK10" s="1">
        <f>(Table1345[[#This Row],[2050_TOTAL_REPL_COST_USD]]/Table1345[[#This Row],[2020_TOTAL_REPL_COST_USD]])-1</f>
        <v>1.4106435050952406</v>
      </c>
      <c r="AL10"/>
      <c r="AM10"/>
    </row>
    <row r="11" spans="1:39" x14ac:dyDescent="0.2">
      <c r="A11" t="s">
        <v>529</v>
      </c>
      <c r="B11" t="s">
        <v>530</v>
      </c>
      <c r="C11" t="s">
        <v>539</v>
      </c>
      <c r="D11" t="s">
        <v>883</v>
      </c>
      <c r="E11" t="s">
        <v>884</v>
      </c>
      <c r="F11" s="2">
        <v>217073</v>
      </c>
      <c r="G11" s="2">
        <v>252990</v>
      </c>
      <c r="H11" s="2">
        <v>293392</v>
      </c>
      <c r="I11" s="2">
        <v>339477</v>
      </c>
      <c r="J11" s="2">
        <v>389376</v>
      </c>
      <c r="K11" s="2">
        <v>443664</v>
      </c>
      <c r="L11" s="2">
        <v>501645</v>
      </c>
      <c r="M11" s="2">
        <v>230100</v>
      </c>
      <c r="N11" s="2">
        <v>268463</v>
      </c>
      <c r="O11" s="2">
        <v>311601</v>
      </c>
      <c r="P11" s="2">
        <v>360845</v>
      </c>
      <c r="Q11" s="2">
        <v>414174</v>
      </c>
      <c r="R11" s="2">
        <v>472218</v>
      </c>
      <c r="S11" s="2">
        <v>534246</v>
      </c>
      <c r="T11" s="2">
        <v>1082486</v>
      </c>
      <c r="U11" s="2">
        <v>1266739</v>
      </c>
      <c r="V11" s="2">
        <v>1474021</v>
      </c>
      <c r="W11" s="2">
        <v>1710916</v>
      </c>
      <c r="X11" s="2">
        <v>1967555</v>
      </c>
      <c r="Y11" s="2">
        <v>2247224</v>
      </c>
      <c r="Z11" s="2">
        <v>2546636</v>
      </c>
      <c r="AA11" s="2">
        <v>3542756799</v>
      </c>
      <c r="AB11" s="2">
        <v>4169100938</v>
      </c>
      <c r="AC11" s="2">
        <v>4874078342</v>
      </c>
      <c r="AD11" s="2">
        <v>5681799032</v>
      </c>
      <c r="AE11" s="2">
        <v>6557439441</v>
      </c>
      <c r="AF11" s="2">
        <v>7513540166</v>
      </c>
      <c r="AG11" s="2">
        <v>8540323659</v>
      </c>
      <c r="AH11" s="1">
        <f>(Table1345[[#This Row],[2050_BUILDINGS]]/Table1345[[#This Row],[2020_BUILDINGS]])-1</f>
        <v>1.3109506940061637</v>
      </c>
      <c r="AI11" s="1">
        <f>(Table1345[[#This Row],[2050_DWELLINGS]]/Table1345[[#This Row],[2020_DWELLINGS]])-1</f>
        <v>1.3217992177314213</v>
      </c>
      <c r="AJ11" s="1">
        <f>(Table1345[[#This Row],[2050_OCCUPANTS]]/Table1345[[#This Row],[2020_OCCUPANTS]])-1</f>
        <v>1.3525810033570873</v>
      </c>
      <c r="AK11" s="1">
        <f>(Table1345[[#This Row],[2050_TOTAL_REPL_COST_USD]]/Table1345[[#This Row],[2020_TOTAL_REPL_COST_USD]])-1</f>
        <v>1.4106435026560793</v>
      </c>
      <c r="AL11"/>
      <c r="AM11"/>
    </row>
    <row r="12" spans="1:39" x14ac:dyDescent="0.2">
      <c r="A12" t="s">
        <v>529</v>
      </c>
      <c r="B12" t="s">
        <v>530</v>
      </c>
      <c r="C12" t="s">
        <v>540</v>
      </c>
      <c r="D12" t="s">
        <v>885</v>
      </c>
      <c r="E12" t="s">
        <v>886</v>
      </c>
      <c r="F12" s="2">
        <v>115160</v>
      </c>
      <c r="G12" s="2">
        <v>134218</v>
      </c>
      <c r="H12" s="2">
        <v>155644</v>
      </c>
      <c r="I12" s="2">
        <v>180101</v>
      </c>
      <c r="J12" s="2">
        <v>206570</v>
      </c>
      <c r="K12" s="2">
        <v>235373</v>
      </c>
      <c r="L12" s="2">
        <v>266129</v>
      </c>
      <c r="M12" s="2">
        <v>122075</v>
      </c>
      <c r="N12" s="2">
        <v>142425</v>
      </c>
      <c r="O12" s="2">
        <v>165312</v>
      </c>
      <c r="P12" s="2">
        <v>191435</v>
      </c>
      <c r="Q12" s="2">
        <v>219726</v>
      </c>
      <c r="R12" s="2">
        <v>250522</v>
      </c>
      <c r="S12" s="2">
        <v>283422</v>
      </c>
      <c r="T12" s="2">
        <v>574276</v>
      </c>
      <c r="U12" s="2">
        <v>672022</v>
      </c>
      <c r="V12" s="2">
        <v>781990</v>
      </c>
      <c r="W12" s="2">
        <v>907672</v>
      </c>
      <c r="X12" s="2">
        <v>1043817</v>
      </c>
      <c r="Y12" s="2">
        <v>1192191</v>
      </c>
      <c r="Z12" s="2">
        <v>1351028</v>
      </c>
      <c r="AA12" s="2">
        <v>1879487457</v>
      </c>
      <c r="AB12" s="2">
        <v>2211772739</v>
      </c>
      <c r="AC12" s="2">
        <v>2585774192</v>
      </c>
      <c r="AD12" s="2">
        <v>3014282545</v>
      </c>
      <c r="AE12" s="2">
        <v>3478823376</v>
      </c>
      <c r="AF12" s="2">
        <v>3986049650</v>
      </c>
      <c r="AG12" s="2">
        <v>4530774223</v>
      </c>
      <c r="AH12" s="1">
        <f>(Table1345[[#This Row],[2050_BUILDINGS]]/Table1345[[#This Row],[2020_BUILDINGS]])-1</f>
        <v>1.3109499826328586</v>
      </c>
      <c r="AI12" s="1">
        <f>(Table1345[[#This Row],[2050_DWELLINGS]]/Table1345[[#This Row],[2020_DWELLINGS]])-1</f>
        <v>1.32170387057137</v>
      </c>
      <c r="AJ12" s="1">
        <f>(Table1345[[#This Row],[2050_OCCUPANTS]]/Table1345[[#This Row],[2020_OCCUPANTS]])-1</f>
        <v>1.3525761132277858</v>
      </c>
      <c r="AK12" s="1">
        <f>(Table1345[[#This Row],[2050_TOTAL_REPL_COST_USD]]/Table1345[[#This Row],[2020_TOTAL_REPL_COST_USD]])-1</f>
        <v>1.4106435007722427</v>
      </c>
      <c r="AL12"/>
      <c r="AM12"/>
    </row>
    <row r="13" spans="1:39" x14ac:dyDescent="0.2">
      <c r="A13" t="s">
        <v>529</v>
      </c>
      <c r="B13" t="s">
        <v>530</v>
      </c>
      <c r="C13" t="s">
        <v>541</v>
      </c>
      <c r="D13" t="s">
        <v>887</v>
      </c>
      <c r="E13" t="s">
        <v>888</v>
      </c>
      <c r="F13" s="2">
        <v>254467</v>
      </c>
      <c r="G13" s="2">
        <v>296573</v>
      </c>
      <c r="H13" s="2">
        <v>343936</v>
      </c>
      <c r="I13" s="2">
        <v>397961</v>
      </c>
      <c r="J13" s="2">
        <v>456449</v>
      </c>
      <c r="K13" s="2">
        <v>520093</v>
      </c>
      <c r="L13" s="2">
        <v>588062</v>
      </c>
      <c r="M13" s="2">
        <v>269736</v>
      </c>
      <c r="N13" s="2">
        <v>314709</v>
      </c>
      <c r="O13" s="2">
        <v>365291</v>
      </c>
      <c r="P13" s="2">
        <v>423014</v>
      </c>
      <c r="Q13" s="2">
        <v>485523</v>
      </c>
      <c r="R13" s="2">
        <v>553567</v>
      </c>
      <c r="S13" s="2">
        <v>626286</v>
      </c>
      <c r="T13" s="2">
        <v>1268960</v>
      </c>
      <c r="U13" s="2">
        <v>1484951</v>
      </c>
      <c r="V13" s="2">
        <v>1727941</v>
      </c>
      <c r="W13" s="2">
        <v>2005645</v>
      </c>
      <c r="X13" s="2">
        <v>2306495</v>
      </c>
      <c r="Y13" s="2">
        <v>2634336</v>
      </c>
      <c r="Z13" s="2">
        <v>2985321</v>
      </c>
      <c r="AA13" s="2">
        <v>4153046111</v>
      </c>
      <c r="AB13" s="2">
        <v>4887286764</v>
      </c>
      <c r="AC13" s="2">
        <v>5713706368</v>
      </c>
      <c r="AD13" s="2">
        <v>6660568217</v>
      </c>
      <c r="AE13" s="2">
        <v>7687049913</v>
      </c>
      <c r="AF13" s="2">
        <v>8807852336</v>
      </c>
      <c r="AG13" s="2">
        <v>10011513617</v>
      </c>
      <c r="AH13" s="1">
        <f>(Table1345[[#This Row],[2050_BUILDINGS]]/Table1345[[#This Row],[2020_BUILDINGS]])-1</f>
        <v>1.3109558410324325</v>
      </c>
      <c r="AI13" s="1">
        <f>(Table1345[[#This Row],[2050_DWELLINGS]]/Table1345[[#This Row],[2020_DWELLINGS]])-1</f>
        <v>1.3218480291840913</v>
      </c>
      <c r="AJ13" s="1">
        <f>(Table1345[[#This Row],[2050_OCCUPANTS]]/Table1345[[#This Row],[2020_OCCUPANTS]])-1</f>
        <v>1.3525729731433613</v>
      </c>
      <c r="AK13" s="1">
        <f>(Table1345[[#This Row],[2050_TOTAL_REPL_COST_USD]]/Table1345[[#This Row],[2020_TOTAL_REPL_COST_USD]])-1</f>
        <v>1.4106435010396154</v>
      </c>
      <c r="AL13"/>
      <c r="AM13"/>
    </row>
    <row r="14" spans="1:39" x14ac:dyDescent="0.2">
      <c r="A14" t="s">
        <v>529</v>
      </c>
      <c r="B14" t="s">
        <v>530</v>
      </c>
      <c r="C14" t="s">
        <v>542</v>
      </c>
      <c r="D14" t="s">
        <v>889</v>
      </c>
      <c r="E14" t="s">
        <v>890</v>
      </c>
      <c r="F14" s="2">
        <v>142729</v>
      </c>
      <c r="G14" s="2">
        <v>166354</v>
      </c>
      <c r="H14" s="2">
        <v>192914</v>
      </c>
      <c r="I14" s="2">
        <v>223215</v>
      </c>
      <c r="J14" s="2">
        <v>256027</v>
      </c>
      <c r="K14" s="2">
        <v>291711</v>
      </c>
      <c r="L14" s="2">
        <v>329838</v>
      </c>
      <c r="M14" s="2">
        <v>151296</v>
      </c>
      <c r="N14" s="2">
        <v>176522</v>
      </c>
      <c r="O14" s="2">
        <v>204888</v>
      </c>
      <c r="P14" s="2">
        <v>237272</v>
      </c>
      <c r="Q14" s="2">
        <v>272328</v>
      </c>
      <c r="R14" s="2">
        <v>310494</v>
      </c>
      <c r="S14" s="2">
        <v>351277</v>
      </c>
      <c r="T14" s="2">
        <v>711757</v>
      </c>
      <c r="U14" s="2">
        <v>832909</v>
      </c>
      <c r="V14" s="2">
        <v>969206</v>
      </c>
      <c r="W14" s="2">
        <v>1124964</v>
      </c>
      <c r="X14" s="2">
        <v>1293710</v>
      </c>
      <c r="Y14" s="2">
        <v>1477595</v>
      </c>
      <c r="Z14" s="2">
        <v>1674472</v>
      </c>
      <c r="AA14" s="2">
        <v>2329440118</v>
      </c>
      <c r="AB14" s="2">
        <v>2741275099</v>
      </c>
      <c r="AC14" s="2">
        <v>3204813170</v>
      </c>
      <c r="AD14" s="2">
        <v>3735907198</v>
      </c>
      <c r="AE14" s="2">
        <v>4311659933</v>
      </c>
      <c r="AF14" s="2">
        <v>4940317079</v>
      </c>
      <c r="AG14" s="2">
        <v>5615449689</v>
      </c>
      <c r="AH14" s="1">
        <f>(Table1345[[#This Row],[2050_BUILDINGS]]/Table1345[[#This Row],[2020_BUILDINGS]])-1</f>
        <v>1.3109389122042474</v>
      </c>
      <c r="AI14" s="1">
        <f>(Table1345[[#This Row],[2050_DWELLINGS]]/Table1345[[#This Row],[2020_DWELLINGS]])-1</f>
        <v>1.3217864318950929</v>
      </c>
      <c r="AJ14" s="1">
        <f>(Table1345[[#This Row],[2050_OCCUPANTS]]/Table1345[[#This Row],[2020_OCCUPANTS]])-1</f>
        <v>1.3525894371253111</v>
      </c>
      <c r="AK14" s="1">
        <f>(Table1345[[#This Row],[2050_TOTAL_REPL_COST_USD]]/Table1345[[#This Row],[2020_TOTAL_REPL_COST_USD]])-1</f>
        <v>1.410643504251694</v>
      </c>
      <c r="AL14"/>
      <c r="AM14"/>
    </row>
    <row r="15" spans="1:39" x14ac:dyDescent="0.2">
      <c r="A15" t="s">
        <v>529</v>
      </c>
      <c r="B15" t="s">
        <v>530</v>
      </c>
      <c r="C15" t="s">
        <v>543</v>
      </c>
      <c r="D15" t="s">
        <v>891</v>
      </c>
      <c r="E15" t="s">
        <v>892</v>
      </c>
      <c r="F15" s="2">
        <v>164449</v>
      </c>
      <c r="G15" s="2">
        <v>191661</v>
      </c>
      <c r="H15" s="2">
        <v>222267</v>
      </c>
      <c r="I15" s="2">
        <v>257181</v>
      </c>
      <c r="J15" s="2">
        <v>294973</v>
      </c>
      <c r="K15" s="2">
        <v>336103</v>
      </c>
      <c r="L15" s="2">
        <v>380032</v>
      </c>
      <c r="M15" s="2">
        <v>174316</v>
      </c>
      <c r="N15" s="2">
        <v>203380</v>
      </c>
      <c r="O15" s="2">
        <v>236064</v>
      </c>
      <c r="P15" s="2">
        <v>273370</v>
      </c>
      <c r="Q15" s="2">
        <v>313765</v>
      </c>
      <c r="R15" s="2">
        <v>357735</v>
      </c>
      <c r="S15" s="2">
        <v>404731</v>
      </c>
      <c r="T15" s="2">
        <v>820055</v>
      </c>
      <c r="U15" s="2">
        <v>959644</v>
      </c>
      <c r="V15" s="2">
        <v>1116672</v>
      </c>
      <c r="W15" s="2">
        <v>1296144</v>
      </c>
      <c r="X15" s="2">
        <v>1490559</v>
      </c>
      <c r="Y15" s="2">
        <v>1702428</v>
      </c>
      <c r="Z15" s="2">
        <v>1929255</v>
      </c>
      <c r="AA15" s="2">
        <v>2683885044</v>
      </c>
      <c r="AB15" s="2">
        <v>3158384357</v>
      </c>
      <c r="AC15" s="2">
        <v>3692453853</v>
      </c>
      <c r="AD15" s="2">
        <v>4304358532</v>
      </c>
      <c r="AE15" s="2">
        <v>4967717138</v>
      </c>
      <c r="AF15" s="2">
        <v>5692030036</v>
      </c>
      <c r="AG15" s="2">
        <v>6469890052</v>
      </c>
      <c r="AH15" s="1">
        <f>(Table1345[[#This Row],[2050_BUILDINGS]]/Table1345[[#This Row],[2020_BUILDINGS]])-1</f>
        <v>1.3109413860832233</v>
      </c>
      <c r="AI15" s="1">
        <f>(Table1345[[#This Row],[2050_DWELLINGS]]/Table1345[[#This Row],[2020_DWELLINGS]])-1</f>
        <v>1.3218235847541249</v>
      </c>
      <c r="AJ15" s="1">
        <f>(Table1345[[#This Row],[2050_OCCUPANTS]]/Table1345[[#This Row],[2020_OCCUPANTS]])-1</f>
        <v>1.3525922041814269</v>
      </c>
      <c r="AK15" s="1">
        <f>(Table1345[[#This Row],[2050_TOTAL_REPL_COST_USD]]/Table1345[[#This Row],[2020_TOTAL_REPL_COST_USD]])-1</f>
        <v>1.4106435059369851</v>
      </c>
      <c r="AL15"/>
      <c r="AM15"/>
    </row>
    <row r="16" spans="1:39" x14ac:dyDescent="0.2">
      <c r="A16" t="s">
        <v>529</v>
      </c>
      <c r="B16" t="s">
        <v>530</v>
      </c>
      <c r="C16" t="s">
        <v>544</v>
      </c>
      <c r="D16" t="s">
        <v>893</v>
      </c>
      <c r="E16" t="s">
        <v>894</v>
      </c>
      <c r="F16" s="2">
        <v>172267</v>
      </c>
      <c r="G16" s="2">
        <v>200782</v>
      </c>
      <c r="H16" s="2">
        <v>232837</v>
      </c>
      <c r="I16" s="2">
        <v>269410</v>
      </c>
      <c r="J16" s="2">
        <v>309008</v>
      </c>
      <c r="K16" s="2">
        <v>352094</v>
      </c>
      <c r="L16" s="2">
        <v>398111</v>
      </c>
      <c r="M16" s="2">
        <v>182607</v>
      </c>
      <c r="N16" s="2">
        <v>213053</v>
      </c>
      <c r="O16" s="2">
        <v>247293</v>
      </c>
      <c r="P16" s="2">
        <v>286372</v>
      </c>
      <c r="Q16" s="2">
        <v>328691</v>
      </c>
      <c r="R16" s="2">
        <v>374754</v>
      </c>
      <c r="S16" s="2">
        <v>423982</v>
      </c>
      <c r="T16" s="2">
        <v>859063</v>
      </c>
      <c r="U16" s="2">
        <v>1005288</v>
      </c>
      <c r="V16" s="2">
        <v>1169787</v>
      </c>
      <c r="W16" s="2">
        <v>1357783</v>
      </c>
      <c r="X16" s="2">
        <v>1561453</v>
      </c>
      <c r="Y16" s="2">
        <v>1783402</v>
      </c>
      <c r="Z16" s="2">
        <v>2021016</v>
      </c>
      <c r="AA16" s="2">
        <v>2811535801</v>
      </c>
      <c r="AB16" s="2">
        <v>3308603211</v>
      </c>
      <c r="AC16" s="2">
        <v>3868074080</v>
      </c>
      <c r="AD16" s="2">
        <v>4509082133</v>
      </c>
      <c r="AE16" s="2">
        <v>5203991358</v>
      </c>
      <c r="AF16" s="2">
        <v>5962753969</v>
      </c>
      <c r="AG16" s="2">
        <v>6777610510</v>
      </c>
      <c r="AH16" s="1">
        <f>(Table1345[[#This Row],[2050_BUILDINGS]]/Table1345[[#This Row],[2020_BUILDINGS]])-1</f>
        <v>1.3110113951017897</v>
      </c>
      <c r="AI16" s="1">
        <f>(Table1345[[#This Row],[2050_DWELLINGS]]/Table1345[[#This Row],[2020_DWELLINGS]])-1</f>
        <v>1.3218277503053004</v>
      </c>
      <c r="AJ16" s="1">
        <f>(Table1345[[#This Row],[2050_OCCUPANTS]]/Table1345[[#This Row],[2020_OCCUPANTS]])-1</f>
        <v>1.3525818246158896</v>
      </c>
      <c r="AK16" s="1">
        <f>(Table1345[[#This Row],[2050_TOTAL_REPL_COST_USD]]/Table1345[[#This Row],[2020_TOTAL_REPL_COST_USD]])-1</f>
        <v>1.4106435022414998</v>
      </c>
      <c r="AL16"/>
      <c r="AM16"/>
    </row>
    <row r="17" spans="1:39" x14ac:dyDescent="0.2">
      <c r="A17" t="s">
        <v>529</v>
      </c>
      <c r="B17" t="s">
        <v>530</v>
      </c>
      <c r="C17" t="s">
        <v>545</v>
      </c>
      <c r="D17" t="s">
        <v>895</v>
      </c>
      <c r="E17" t="s">
        <v>896</v>
      </c>
      <c r="F17" s="2">
        <v>75821</v>
      </c>
      <c r="G17" s="2">
        <v>88360</v>
      </c>
      <c r="H17" s="2">
        <v>102473</v>
      </c>
      <c r="I17" s="2">
        <v>118569</v>
      </c>
      <c r="J17" s="2">
        <v>135993</v>
      </c>
      <c r="K17" s="2">
        <v>154958</v>
      </c>
      <c r="L17" s="2">
        <v>175209</v>
      </c>
      <c r="M17" s="2">
        <v>80370</v>
      </c>
      <c r="N17" s="2">
        <v>93762</v>
      </c>
      <c r="O17" s="2">
        <v>108836</v>
      </c>
      <c r="P17" s="2">
        <v>126038</v>
      </c>
      <c r="Q17" s="2">
        <v>144653</v>
      </c>
      <c r="R17" s="2">
        <v>164933</v>
      </c>
      <c r="S17" s="2">
        <v>186602</v>
      </c>
      <c r="T17" s="2">
        <v>378078</v>
      </c>
      <c r="U17" s="2">
        <v>442429</v>
      </c>
      <c r="V17" s="2">
        <v>514827</v>
      </c>
      <c r="W17" s="2">
        <v>597566</v>
      </c>
      <c r="X17" s="2">
        <v>687204</v>
      </c>
      <c r="Y17" s="2">
        <v>784882</v>
      </c>
      <c r="Z17" s="2">
        <v>889461</v>
      </c>
      <c r="AA17" s="2">
        <v>1237370440</v>
      </c>
      <c r="AB17" s="2">
        <v>1456132207</v>
      </c>
      <c r="AC17" s="2">
        <v>1702358035</v>
      </c>
      <c r="AD17" s="2">
        <v>1984468761</v>
      </c>
      <c r="AE17" s="2">
        <v>2290301662</v>
      </c>
      <c r="AF17" s="2">
        <v>2624236742</v>
      </c>
      <c r="AG17" s="2">
        <v>2982859029</v>
      </c>
      <c r="AH17" s="1">
        <f>(Table1345[[#This Row],[2050_BUILDINGS]]/Table1345[[#This Row],[2020_BUILDINGS]])-1</f>
        <v>1.31082417799818</v>
      </c>
      <c r="AI17" s="1">
        <f>(Table1345[[#This Row],[2050_DWELLINGS]]/Table1345[[#This Row],[2020_DWELLINGS]])-1</f>
        <v>1.3217867363444071</v>
      </c>
      <c r="AJ17" s="1">
        <f>(Table1345[[#This Row],[2050_OCCUPANTS]]/Table1345[[#This Row],[2020_OCCUPANTS]])-1</f>
        <v>1.3525859743227588</v>
      </c>
      <c r="AK17" s="1">
        <f>(Table1345[[#This Row],[2050_TOTAL_REPL_COST_USD]]/Table1345[[#This Row],[2020_TOTAL_REPL_COST_USD]])-1</f>
        <v>1.4106435167466906</v>
      </c>
      <c r="AL17"/>
      <c r="AM17"/>
    </row>
    <row r="18" spans="1:39" x14ac:dyDescent="0.2">
      <c r="A18" t="s">
        <v>529</v>
      </c>
      <c r="B18" t="s">
        <v>530</v>
      </c>
      <c r="C18" t="s">
        <v>546</v>
      </c>
      <c r="D18" t="s">
        <v>897</v>
      </c>
      <c r="E18" t="s">
        <v>898</v>
      </c>
      <c r="F18" s="2">
        <v>81206</v>
      </c>
      <c r="G18" s="2">
        <v>94642</v>
      </c>
      <c r="H18" s="2">
        <v>109764</v>
      </c>
      <c r="I18" s="2">
        <v>127004</v>
      </c>
      <c r="J18" s="2">
        <v>145666</v>
      </c>
      <c r="K18" s="2">
        <v>165981</v>
      </c>
      <c r="L18" s="2">
        <v>187671</v>
      </c>
      <c r="M18" s="2">
        <v>86084</v>
      </c>
      <c r="N18" s="2">
        <v>100436</v>
      </c>
      <c r="O18" s="2">
        <v>116580</v>
      </c>
      <c r="P18" s="2">
        <v>135003</v>
      </c>
      <c r="Q18" s="2">
        <v>154951</v>
      </c>
      <c r="R18" s="2">
        <v>176661</v>
      </c>
      <c r="S18" s="2">
        <v>199865</v>
      </c>
      <c r="T18" s="2">
        <v>404968</v>
      </c>
      <c r="U18" s="2">
        <v>473898</v>
      </c>
      <c r="V18" s="2">
        <v>551449</v>
      </c>
      <c r="W18" s="2">
        <v>640074</v>
      </c>
      <c r="X18" s="2">
        <v>736083</v>
      </c>
      <c r="Y18" s="2">
        <v>840708</v>
      </c>
      <c r="Z18" s="2">
        <v>952723</v>
      </c>
      <c r="AA18" s="2">
        <v>1325382860</v>
      </c>
      <c r="AB18" s="2">
        <v>1559704839</v>
      </c>
      <c r="AC18" s="2">
        <v>1823444360</v>
      </c>
      <c r="AD18" s="2">
        <v>2125621223</v>
      </c>
      <c r="AE18" s="2">
        <v>2453207583</v>
      </c>
      <c r="AF18" s="2">
        <v>2810894996</v>
      </c>
      <c r="AG18" s="2">
        <v>3195025577</v>
      </c>
      <c r="AH18" s="1">
        <f>(Table1345[[#This Row],[2050_BUILDINGS]]/Table1345[[#This Row],[2020_BUILDINGS]])-1</f>
        <v>1.3110484446962047</v>
      </c>
      <c r="AI18" s="1">
        <f>(Table1345[[#This Row],[2050_DWELLINGS]]/Table1345[[#This Row],[2020_DWELLINGS]])-1</f>
        <v>1.3217438780725801</v>
      </c>
      <c r="AJ18" s="1">
        <f>(Table1345[[#This Row],[2050_OCCUPANTS]]/Table1345[[#This Row],[2020_OCCUPANTS]])-1</f>
        <v>1.3525883526599634</v>
      </c>
      <c r="AK18" s="1">
        <f>(Table1345[[#This Row],[2050_TOTAL_REPL_COST_USD]]/Table1345[[#This Row],[2020_TOTAL_REPL_COST_USD]])-1</f>
        <v>1.410643500399575</v>
      </c>
      <c r="AL18"/>
      <c r="AM18"/>
    </row>
    <row r="19" spans="1:39" x14ac:dyDescent="0.2">
      <c r="A19" t="s">
        <v>529</v>
      </c>
      <c r="B19" t="s">
        <v>530</v>
      </c>
      <c r="C19" t="s">
        <v>547</v>
      </c>
      <c r="D19" t="s">
        <v>899</v>
      </c>
      <c r="E19" t="s">
        <v>900</v>
      </c>
      <c r="F19" s="2">
        <v>357151</v>
      </c>
      <c r="G19" s="2">
        <v>416259</v>
      </c>
      <c r="H19" s="2">
        <v>482724</v>
      </c>
      <c r="I19" s="2">
        <v>558550</v>
      </c>
      <c r="J19" s="2">
        <v>640644</v>
      </c>
      <c r="K19" s="2">
        <v>729970</v>
      </c>
      <c r="L19" s="2">
        <v>825371</v>
      </c>
      <c r="M19" s="2">
        <v>378588</v>
      </c>
      <c r="N19" s="2">
        <v>441709</v>
      </c>
      <c r="O19" s="2">
        <v>512699</v>
      </c>
      <c r="P19" s="2">
        <v>593714</v>
      </c>
      <c r="Q19" s="2">
        <v>681446</v>
      </c>
      <c r="R19" s="2">
        <v>776955</v>
      </c>
      <c r="S19" s="2">
        <v>879016</v>
      </c>
      <c r="T19" s="2">
        <v>1781030</v>
      </c>
      <c r="U19" s="2">
        <v>2084184</v>
      </c>
      <c r="V19" s="2">
        <v>2425236</v>
      </c>
      <c r="W19" s="2">
        <v>2815001</v>
      </c>
      <c r="X19" s="2">
        <v>3237252</v>
      </c>
      <c r="Y19" s="2">
        <v>3697399</v>
      </c>
      <c r="Z19" s="2">
        <v>4190024</v>
      </c>
      <c r="AA19" s="2">
        <v>5828962375</v>
      </c>
      <c r="AB19" s="2">
        <v>6859497817</v>
      </c>
      <c r="AC19" s="2">
        <v>8019409999</v>
      </c>
      <c r="AD19" s="2">
        <v>9348367584</v>
      </c>
      <c r="AE19" s="2">
        <v>10789074718</v>
      </c>
      <c r="AF19" s="2">
        <v>12362164684</v>
      </c>
      <c r="AG19" s="2">
        <v>14051550283</v>
      </c>
      <c r="AH19" s="1">
        <f>(Table1345[[#This Row],[2050_BUILDINGS]]/Table1345[[#This Row],[2020_BUILDINGS]])-1</f>
        <v>1.310986109516703</v>
      </c>
      <c r="AI19" s="1">
        <f>(Table1345[[#This Row],[2050_DWELLINGS]]/Table1345[[#This Row],[2020_DWELLINGS]])-1</f>
        <v>1.3218274218939849</v>
      </c>
      <c r="AJ19" s="1">
        <f>(Table1345[[#This Row],[2050_OCCUPANTS]]/Table1345[[#This Row],[2020_OCCUPANTS]])-1</f>
        <v>1.3525847402907307</v>
      </c>
      <c r="AK19" s="1">
        <f>(Table1345[[#This Row],[2050_TOTAL_REPL_COST_USD]]/Table1345[[#This Row],[2020_TOTAL_REPL_COST_USD]])-1</f>
        <v>1.4106435037676839</v>
      </c>
      <c r="AL19"/>
      <c r="AM19"/>
    </row>
    <row r="20" spans="1:39" x14ac:dyDescent="0.2">
      <c r="A20" t="s">
        <v>529</v>
      </c>
      <c r="B20" t="s">
        <v>530</v>
      </c>
      <c r="C20" t="s">
        <v>548</v>
      </c>
      <c r="D20" t="s">
        <v>901</v>
      </c>
      <c r="E20" t="s">
        <v>902</v>
      </c>
      <c r="F20" s="2">
        <v>194872</v>
      </c>
      <c r="G20" s="2">
        <v>227118</v>
      </c>
      <c r="H20" s="2">
        <v>263392</v>
      </c>
      <c r="I20" s="2">
        <v>304758</v>
      </c>
      <c r="J20" s="2">
        <v>349546</v>
      </c>
      <c r="K20" s="2">
        <v>398292</v>
      </c>
      <c r="L20" s="2">
        <v>450339</v>
      </c>
      <c r="M20" s="2">
        <v>206570</v>
      </c>
      <c r="N20" s="2">
        <v>241010</v>
      </c>
      <c r="O20" s="2">
        <v>279741</v>
      </c>
      <c r="P20" s="2">
        <v>323947</v>
      </c>
      <c r="Q20" s="2">
        <v>371816</v>
      </c>
      <c r="R20" s="2">
        <v>423922</v>
      </c>
      <c r="S20" s="2">
        <v>479604</v>
      </c>
      <c r="T20" s="2">
        <v>971770</v>
      </c>
      <c r="U20" s="2">
        <v>1137176</v>
      </c>
      <c r="V20" s="2">
        <v>1323263</v>
      </c>
      <c r="W20" s="2">
        <v>1535932</v>
      </c>
      <c r="X20" s="2">
        <v>1766320</v>
      </c>
      <c r="Y20" s="2">
        <v>2017378</v>
      </c>
      <c r="Z20" s="2">
        <v>2286172</v>
      </c>
      <c r="AA20" s="2">
        <v>3180418897</v>
      </c>
      <c r="AB20" s="2">
        <v>3742703254</v>
      </c>
      <c r="AC20" s="2">
        <v>4375578608</v>
      </c>
      <c r="AD20" s="2">
        <v>5100689107</v>
      </c>
      <c r="AE20" s="2">
        <v>5886772794</v>
      </c>
      <c r="AF20" s="2">
        <v>6745087653</v>
      </c>
      <c r="AG20" s="2">
        <v>7666856149</v>
      </c>
      <c r="AH20" s="1">
        <f>(Table1345[[#This Row],[2050_BUILDINGS]]/Table1345[[#This Row],[2020_BUILDINGS]])-1</f>
        <v>1.3109476990024223</v>
      </c>
      <c r="AI20" s="1">
        <f>(Table1345[[#This Row],[2050_DWELLINGS]]/Table1345[[#This Row],[2020_DWELLINGS]])-1</f>
        <v>1.3217504961998352</v>
      </c>
      <c r="AJ20" s="1">
        <f>(Table1345[[#This Row],[2050_OCCUPANTS]]/Table1345[[#This Row],[2020_OCCUPANTS]])-1</f>
        <v>1.3525854883357171</v>
      </c>
      <c r="AK20" s="1">
        <f>(Table1345[[#This Row],[2050_TOTAL_REPL_COST_USD]]/Table1345[[#This Row],[2020_TOTAL_REPL_COST_USD]])-1</f>
        <v>1.4106435024115629</v>
      </c>
      <c r="AL20"/>
      <c r="AM20"/>
    </row>
    <row r="21" spans="1:39" x14ac:dyDescent="0.2">
      <c r="A21" t="s">
        <v>12</v>
      </c>
      <c r="B21" t="s">
        <v>13</v>
      </c>
      <c r="C21" t="s">
        <v>14</v>
      </c>
      <c r="D21" t="s">
        <v>903</v>
      </c>
      <c r="E21" t="s">
        <v>904</v>
      </c>
      <c r="F21" s="2">
        <v>175851</v>
      </c>
      <c r="G21" s="2">
        <v>203727</v>
      </c>
      <c r="H21" s="2">
        <v>232965</v>
      </c>
      <c r="I21" s="2">
        <v>263579</v>
      </c>
      <c r="J21" s="2">
        <v>298508</v>
      </c>
      <c r="K21" s="2">
        <v>333287</v>
      </c>
      <c r="L21" s="2">
        <v>370842</v>
      </c>
      <c r="M21" s="2">
        <v>186106</v>
      </c>
      <c r="N21" s="2">
        <v>215676</v>
      </c>
      <c r="O21" s="2">
        <v>246725</v>
      </c>
      <c r="P21" s="2">
        <v>279256</v>
      </c>
      <c r="Q21" s="2">
        <v>316411</v>
      </c>
      <c r="R21" s="2">
        <v>353440</v>
      </c>
      <c r="S21" s="2">
        <v>393473</v>
      </c>
      <c r="T21" s="2">
        <v>895073</v>
      </c>
      <c r="U21" s="2">
        <v>1037969</v>
      </c>
      <c r="V21" s="2">
        <v>1188404</v>
      </c>
      <c r="W21" s="2">
        <v>1346361</v>
      </c>
      <c r="X21" s="2">
        <v>1526876</v>
      </c>
      <c r="Y21" s="2">
        <v>1707393</v>
      </c>
      <c r="Z21" s="2">
        <v>1902959</v>
      </c>
      <c r="AA21" s="2">
        <v>2219565308</v>
      </c>
      <c r="AB21" s="2">
        <v>2577095428</v>
      </c>
      <c r="AC21" s="2">
        <v>2954789453</v>
      </c>
      <c r="AD21" s="2">
        <v>3352728414</v>
      </c>
      <c r="AE21" s="2">
        <v>3808426163</v>
      </c>
      <c r="AF21" s="2">
        <v>4266445233</v>
      </c>
      <c r="AG21" s="2">
        <v>4764404570</v>
      </c>
      <c r="AH21" s="1">
        <f>(Table1345[[#This Row],[2050_BUILDINGS]]/Table1345[[#This Row],[2020_BUILDINGS]])-1</f>
        <v>1.1088421447702883</v>
      </c>
      <c r="AI21" s="1">
        <f>(Table1345[[#This Row],[2050_DWELLINGS]]/Table1345[[#This Row],[2020_DWELLINGS]])-1</f>
        <v>1.1142413463295111</v>
      </c>
      <c r="AJ21" s="1">
        <f>(Table1345[[#This Row],[2050_OCCUPANTS]]/Table1345[[#This Row],[2020_OCCUPANTS]])-1</f>
        <v>1.1260377645175308</v>
      </c>
      <c r="AK21" s="1">
        <f>(Table1345[[#This Row],[2050_TOTAL_REPL_COST_USD]]/Table1345[[#This Row],[2020_TOTAL_REPL_COST_USD]])-1</f>
        <v>1.1465484943504984</v>
      </c>
      <c r="AL21"/>
      <c r="AM21"/>
    </row>
    <row r="22" spans="1:39" x14ac:dyDescent="0.2">
      <c r="A22" t="s">
        <v>12</v>
      </c>
      <c r="B22" t="s">
        <v>13</v>
      </c>
      <c r="C22" t="s">
        <v>15</v>
      </c>
      <c r="D22" t="s">
        <v>905</v>
      </c>
      <c r="E22" t="s">
        <v>906</v>
      </c>
      <c r="F22" s="2">
        <v>179313</v>
      </c>
      <c r="G22" s="2">
        <v>207797</v>
      </c>
      <c r="H22" s="2">
        <v>237704</v>
      </c>
      <c r="I22" s="2">
        <v>269045</v>
      </c>
      <c r="J22" s="2">
        <v>304824</v>
      </c>
      <c r="K22" s="2">
        <v>340486</v>
      </c>
      <c r="L22" s="2">
        <v>379033</v>
      </c>
      <c r="M22" s="2">
        <v>189109</v>
      </c>
      <c r="N22" s="2">
        <v>219149</v>
      </c>
      <c r="O22" s="2">
        <v>250706</v>
      </c>
      <c r="P22" s="2">
        <v>283773</v>
      </c>
      <c r="Q22" s="2">
        <v>321515</v>
      </c>
      <c r="R22" s="2">
        <v>359147</v>
      </c>
      <c r="S22" s="2">
        <v>399831</v>
      </c>
      <c r="T22" s="2">
        <v>909520</v>
      </c>
      <c r="U22" s="2">
        <v>1054738</v>
      </c>
      <c r="V22" s="2">
        <v>1207604</v>
      </c>
      <c r="W22" s="2">
        <v>1368107</v>
      </c>
      <c r="X22" s="2">
        <v>1551544</v>
      </c>
      <c r="Y22" s="2">
        <v>1734970</v>
      </c>
      <c r="Z22" s="2">
        <v>1933692</v>
      </c>
      <c r="AA22" s="2">
        <v>2124697776</v>
      </c>
      <c r="AB22" s="2">
        <v>2462703298</v>
      </c>
      <c r="AC22" s="2">
        <v>2817971266</v>
      </c>
      <c r="AD22" s="2">
        <v>3190469936</v>
      </c>
      <c r="AE22" s="2">
        <v>3615826188</v>
      </c>
      <c r="AF22" s="2">
        <v>4040273363</v>
      </c>
      <c r="AG22" s="2">
        <v>4499397181</v>
      </c>
      <c r="AH22" s="1">
        <f>(Table1345[[#This Row],[2050_BUILDINGS]]/Table1345[[#This Row],[2020_BUILDINGS]])-1</f>
        <v>1.1138065840178903</v>
      </c>
      <c r="AI22" s="1">
        <f>(Table1345[[#This Row],[2050_DWELLINGS]]/Table1345[[#This Row],[2020_DWELLINGS]])-1</f>
        <v>1.1142885848901956</v>
      </c>
      <c r="AJ22" s="1">
        <f>(Table1345[[#This Row],[2050_OCCUPANTS]]/Table1345[[#This Row],[2020_OCCUPANTS]])-1</f>
        <v>1.1260577007652386</v>
      </c>
      <c r="AK22" s="1">
        <f>(Table1345[[#This Row],[2050_TOTAL_REPL_COST_USD]]/Table1345[[#This Row],[2020_TOTAL_REPL_COST_USD]])-1</f>
        <v>1.1176645600254065</v>
      </c>
      <c r="AL22"/>
      <c r="AM22"/>
    </row>
    <row r="23" spans="1:39" x14ac:dyDescent="0.2">
      <c r="A23" t="s">
        <v>12</v>
      </c>
      <c r="B23" t="s">
        <v>13</v>
      </c>
      <c r="C23" t="s">
        <v>16</v>
      </c>
      <c r="D23" t="s">
        <v>907</v>
      </c>
      <c r="E23" t="s">
        <v>908</v>
      </c>
      <c r="F23" s="2">
        <v>74054</v>
      </c>
      <c r="G23" s="2">
        <v>85811</v>
      </c>
      <c r="H23" s="2">
        <v>98159</v>
      </c>
      <c r="I23" s="2">
        <v>111101</v>
      </c>
      <c r="J23" s="2">
        <v>125871</v>
      </c>
      <c r="K23" s="2">
        <v>140598</v>
      </c>
      <c r="L23" s="2">
        <v>156520</v>
      </c>
      <c r="M23" s="2">
        <v>78084</v>
      </c>
      <c r="N23" s="2">
        <v>90490</v>
      </c>
      <c r="O23" s="2">
        <v>103518</v>
      </c>
      <c r="P23" s="2">
        <v>117170</v>
      </c>
      <c r="Q23" s="2">
        <v>132755</v>
      </c>
      <c r="R23" s="2">
        <v>148290</v>
      </c>
      <c r="S23" s="2">
        <v>165089</v>
      </c>
      <c r="T23" s="2">
        <v>375557</v>
      </c>
      <c r="U23" s="2">
        <v>435513</v>
      </c>
      <c r="V23" s="2">
        <v>498639</v>
      </c>
      <c r="W23" s="2">
        <v>564904</v>
      </c>
      <c r="X23" s="2">
        <v>640649</v>
      </c>
      <c r="Y23" s="2">
        <v>716385</v>
      </c>
      <c r="Z23" s="2">
        <v>798444</v>
      </c>
      <c r="AA23" s="2">
        <v>877639497</v>
      </c>
      <c r="AB23" s="2">
        <v>1017325416</v>
      </c>
      <c r="AC23" s="2">
        <v>1164174292</v>
      </c>
      <c r="AD23" s="2">
        <v>1318174742</v>
      </c>
      <c r="AE23" s="2">
        <v>1494047517</v>
      </c>
      <c r="AF23" s="2">
        <v>1669594589</v>
      </c>
      <c r="AG23" s="2">
        <v>1859521929</v>
      </c>
      <c r="AH23" s="1">
        <f>(Table1345[[#This Row],[2050_BUILDINGS]]/Table1345[[#This Row],[2020_BUILDINGS]])-1</f>
        <v>1.1135927836443678</v>
      </c>
      <c r="AI23" s="1">
        <f>(Table1345[[#This Row],[2050_DWELLINGS]]/Table1345[[#This Row],[2020_DWELLINGS]])-1</f>
        <v>1.114248757748066</v>
      </c>
      <c r="AJ23" s="1">
        <f>(Table1345[[#This Row],[2050_OCCUPANTS]]/Table1345[[#This Row],[2020_OCCUPANTS]])-1</f>
        <v>1.1260261425030023</v>
      </c>
      <c r="AK23" s="1">
        <f>(Table1345[[#This Row],[2050_TOTAL_REPL_COST_USD]]/Table1345[[#This Row],[2020_TOTAL_REPL_COST_USD]])-1</f>
        <v>1.1187764855117956</v>
      </c>
      <c r="AL23"/>
      <c r="AM23"/>
    </row>
    <row r="24" spans="1:39" x14ac:dyDescent="0.2">
      <c r="A24" t="s">
        <v>12</v>
      </c>
      <c r="B24" t="s">
        <v>13</v>
      </c>
      <c r="C24" t="s">
        <v>17</v>
      </c>
      <c r="D24" t="s">
        <v>909</v>
      </c>
      <c r="E24" t="s">
        <v>910</v>
      </c>
      <c r="F24" s="2">
        <v>71446</v>
      </c>
      <c r="G24" s="2">
        <v>82799</v>
      </c>
      <c r="H24" s="2">
        <v>94723</v>
      </c>
      <c r="I24" s="2">
        <v>107210</v>
      </c>
      <c r="J24" s="2">
        <v>121469</v>
      </c>
      <c r="K24" s="2">
        <v>135679</v>
      </c>
      <c r="L24" s="2">
        <v>151053</v>
      </c>
      <c r="M24" s="2">
        <v>74833</v>
      </c>
      <c r="N24" s="2">
        <v>86716</v>
      </c>
      <c r="O24" s="2">
        <v>99200</v>
      </c>
      <c r="P24" s="2">
        <v>112283</v>
      </c>
      <c r="Q24" s="2">
        <v>127231</v>
      </c>
      <c r="R24" s="2">
        <v>142115</v>
      </c>
      <c r="S24" s="2">
        <v>158216</v>
      </c>
      <c r="T24" s="2">
        <v>359909</v>
      </c>
      <c r="U24" s="2">
        <v>417364</v>
      </c>
      <c r="V24" s="2">
        <v>477859</v>
      </c>
      <c r="W24" s="2">
        <v>541368</v>
      </c>
      <c r="X24" s="2">
        <v>613952</v>
      </c>
      <c r="Y24" s="2">
        <v>686546</v>
      </c>
      <c r="Z24" s="2">
        <v>765174</v>
      </c>
      <c r="AA24" s="2">
        <v>797164415</v>
      </c>
      <c r="AB24" s="2">
        <v>923950511</v>
      </c>
      <c r="AC24" s="2">
        <v>1057198843</v>
      </c>
      <c r="AD24" s="2">
        <v>1196896738</v>
      </c>
      <c r="AE24" s="2">
        <v>1356409021</v>
      </c>
      <c r="AF24" s="2">
        <v>1515558049</v>
      </c>
      <c r="AG24" s="2">
        <v>1687692208</v>
      </c>
      <c r="AH24" s="1">
        <f>(Table1345[[#This Row],[2050_BUILDINGS]]/Table1345[[#This Row],[2020_BUILDINGS]])-1</f>
        <v>1.114226128824567</v>
      </c>
      <c r="AI24" s="1">
        <f>(Table1345[[#This Row],[2050_DWELLINGS]]/Table1345[[#This Row],[2020_DWELLINGS]])-1</f>
        <v>1.1142544064784254</v>
      </c>
      <c r="AJ24" s="1">
        <f>(Table1345[[#This Row],[2050_OCCUPANTS]]/Table1345[[#This Row],[2020_OCCUPANTS]])-1</f>
        <v>1.1260207441325445</v>
      </c>
      <c r="AK24" s="1">
        <f>(Table1345[[#This Row],[2050_TOTAL_REPL_COST_USD]]/Table1345[[#This Row],[2020_TOTAL_REPL_COST_USD]])-1</f>
        <v>1.1171193498395184</v>
      </c>
      <c r="AL24"/>
      <c r="AM24"/>
    </row>
    <row r="25" spans="1:39" x14ac:dyDescent="0.2">
      <c r="A25" t="s">
        <v>12</v>
      </c>
      <c r="B25" t="s">
        <v>13</v>
      </c>
      <c r="C25" t="s">
        <v>18</v>
      </c>
      <c r="D25" t="s">
        <v>911</v>
      </c>
      <c r="E25" t="s">
        <v>912</v>
      </c>
      <c r="F25" s="2">
        <v>183165</v>
      </c>
      <c r="G25" s="2">
        <v>212245</v>
      </c>
      <c r="H25" s="2">
        <v>242793</v>
      </c>
      <c r="I25" s="2">
        <v>274806</v>
      </c>
      <c r="J25" s="2">
        <v>311335</v>
      </c>
      <c r="K25" s="2">
        <v>347768</v>
      </c>
      <c r="L25" s="2">
        <v>387134</v>
      </c>
      <c r="M25" s="2">
        <v>193501</v>
      </c>
      <c r="N25" s="2">
        <v>224241</v>
      </c>
      <c r="O25" s="2">
        <v>256529</v>
      </c>
      <c r="P25" s="2">
        <v>290362</v>
      </c>
      <c r="Q25" s="2">
        <v>328981</v>
      </c>
      <c r="R25" s="2">
        <v>367490</v>
      </c>
      <c r="S25" s="2">
        <v>409114</v>
      </c>
      <c r="T25" s="2">
        <v>930647</v>
      </c>
      <c r="U25" s="2">
        <v>1079243</v>
      </c>
      <c r="V25" s="2">
        <v>1235652</v>
      </c>
      <c r="W25" s="2">
        <v>1399882</v>
      </c>
      <c r="X25" s="2">
        <v>1587571</v>
      </c>
      <c r="Y25" s="2">
        <v>1775278</v>
      </c>
      <c r="Z25" s="2">
        <v>1978611</v>
      </c>
      <c r="AA25" s="2">
        <v>2204645925</v>
      </c>
      <c r="AB25" s="2">
        <v>2555510027</v>
      </c>
      <c r="AC25" s="2">
        <v>2924353464</v>
      </c>
      <c r="AD25" s="2">
        <v>3311146926</v>
      </c>
      <c r="AE25" s="2">
        <v>3752867195</v>
      </c>
      <c r="AF25" s="2">
        <v>4193747581</v>
      </c>
      <c r="AG25" s="2">
        <v>4670726846</v>
      </c>
      <c r="AH25" s="1">
        <f>(Table1345[[#This Row],[2050_BUILDINGS]]/Table1345[[#This Row],[2020_BUILDINGS]])-1</f>
        <v>1.1135806513253077</v>
      </c>
      <c r="AI25" s="1">
        <f>(Table1345[[#This Row],[2050_DWELLINGS]]/Table1345[[#This Row],[2020_DWELLINGS]])-1</f>
        <v>1.1142733112490375</v>
      </c>
      <c r="AJ25" s="1">
        <f>(Table1345[[#This Row],[2050_OCCUPANTS]]/Table1345[[#This Row],[2020_OCCUPANTS]])-1</f>
        <v>1.1260596122912339</v>
      </c>
      <c r="AK25" s="1">
        <f>(Table1345[[#This Row],[2050_TOTAL_REPL_COST_USD]]/Table1345[[#This Row],[2020_TOTAL_REPL_COST_USD]])-1</f>
        <v>1.1185836659916264</v>
      </c>
      <c r="AL25"/>
      <c r="AM25"/>
    </row>
    <row r="26" spans="1:39" x14ac:dyDescent="0.2">
      <c r="A26" t="s">
        <v>12</v>
      </c>
      <c r="B26" t="s">
        <v>13</v>
      </c>
      <c r="C26" t="s">
        <v>19</v>
      </c>
      <c r="D26" t="s">
        <v>913</v>
      </c>
      <c r="E26" t="s">
        <v>914</v>
      </c>
      <c r="F26" s="2">
        <v>111291</v>
      </c>
      <c r="G26" s="2">
        <v>128967</v>
      </c>
      <c r="H26" s="2">
        <v>147535</v>
      </c>
      <c r="I26" s="2">
        <v>166990</v>
      </c>
      <c r="J26" s="2">
        <v>189199</v>
      </c>
      <c r="K26" s="2">
        <v>211342</v>
      </c>
      <c r="L26" s="2">
        <v>235272</v>
      </c>
      <c r="M26" s="2">
        <v>116331</v>
      </c>
      <c r="N26" s="2">
        <v>134808</v>
      </c>
      <c r="O26" s="2">
        <v>154214</v>
      </c>
      <c r="P26" s="2">
        <v>174562</v>
      </c>
      <c r="Q26" s="2">
        <v>197781</v>
      </c>
      <c r="R26" s="2">
        <v>220930</v>
      </c>
      <c r="S26" s="2">
        <v>245957</v>
      </c>
      <c r="T26" s="2">
        <v>559489</v>
      </c>
      <c r="U26" s="2">
        <v>648819</v>
      </c>
      <c r="V26" s="2">
        <v>742851</v>
      </c>
      <c r="W26" s="2">
        <v>841584</v>
      </c>
      <c r="X26" s="2">
        <v>954419</v>
      </c>
      <c r="Y26" s="2">
        <v>1067263</v>
      </c>
      <c r="Z26" s="2">
        <v>1189496</v>
      </c>
      <c r="AA26" s="2">
        <v>1203959729</v>
      </c>
      <c r="AB26" s="2">
        <v>1395373431</v>
      </c>
      <c r="AC26" s="2">
        <v>1596512607</v>
      </c>
      <c r="AD26" s="2">
        <v>1807356272</v>
      </c>
      <c r="AE26" s="2">
        <v>2048084545</v>
      </c>
      <c r="AF26" s="2">
        <v>2288211294</v>
      </c>
      <c r="AG26" s="2">
        <v>2547889425</v>
      </c>
      <c r="AH26" s="1">
        <f>(Table1345[[#This Row],[2050_BUILDINGS]]/Table1345[[#This Row],[2020_BUILDINGS]])-1</f>
        <v>1.1140253928889128</v>
      </c>
      <c r="AI26" s="1">
        <f>(Table1345[[#This Row],[2050_DWELLINGS]]/Table1345[[#This Row],[2020_DWELLINGS]])-1</f>
        <v>1.1142859598903132</v>
      </c>
      <c r="AJ26" s="1">
        <f>(Table1345[[#This Row],[2050_OCCUPANTS]]/Table1345[[#This Row],[2020_OCCUPANTS]])-1</f>
        <v>1.1260400115105034</v>
      </c>
      <c r="AK26" s="1">
        <f>(Table1345[[#This Row],[2050_TOTAL_REPL_COST_USD]]/Table1345[[#This Row],[2020_TOTAL_REPL_COST_USD]])-1</f>
        <v>1.1162580139754823</v>
      </c>
      <c r="AL26"/>
      <c r="AM26"/>
    </row>
    <row r="27" spans="1:39" x14ac:dyDescent="0.2">
      <c r="A27" t="s">
        <v>12</v>
      </c>
      <c r="B27" t="s">
        <v>13</v>
      </c>
      <c r="C27" t="s">
        <v>20</v>
      </c>
      <c r="D27" t="s">
        <v>915</v>
      </c>
      <c r="E27" t="s">
        <v>916</v>
      </c>
      <c r="F27" s="2">
        <v>181838</v>
      </c>
      <c r="G27" s="2">
        <v>210722</v>
      </c>
      <c r="H27" s="2">
        <v>241059</v>
      </c>
      <c r="I27" s="2">
        <v>272849</v>
      </c>
      <c r="J27" s="2">
        <v>309127</v>
      </c>
      <c r="K27" s="2">
        <v>345301</v>
      </c>
      <c r="L27" s="2">
        <v>384403</v>
      </c>
      <c r="M27" s="2">
        <v>187882</v>
      </c>
      <c r="N27" s="2">
        <v>217733</v>
      </c>
      <c r="O27" s="2">
        <v>249081</v>
      </c>
      <c r="P27" s="2">
        <v>281934</v>
      </c>
      <c r="Q27" s="2">
        <v>319438</v>
      </c>
      <c r="R27" s="2">
        <v>356829</v>
      </c>
      <c r="S27" s="2">
        <v>397235</v>
      </c>
      <c r="T27" s="2">
        <v>903636</v>
      </c>
      <c r="U27" s="2">
        <v>1047918</v>
      </c>
      <c r="V27" s="2">
        <v>1199786</v>
      </c>
      <c r="W27" s="2">
        <v>1359255</v>
      </c>
      <c r="X27" s="2">
        <v>1541499</v>
      </c>
      <c r="Y27" s="2">
        <v>1723752</v>
      </c>
      <c r="Z27" s="2">
        <v>1921182</v>
      </c>
      <c r="AA27" s="2">
        <v>1763316489</v>
      </c>
      <c r="AB27" s="2">
        <v>2043730494</v>
      </c>
      <c r="AC27" s="2">
        <v>2338422033</v>
      </c>
      <c r="AD27" s="2">
        <v>2647362158</v>
      </c>
      <c r="AE27" s="2">
        <v>3000111325</v>
      </c>
      <c r="AF27" s="2">
        <v>3352031129</v>
      </c>
      <c r="AG27" s="2">
        <v>3732644460</v>
      </c>
      <c r="AH27" s="1">
        <f>(Table1345[[#This Row],[2050_BUILDINGS]]/Table1345[[#This Row],[2020_BUILDINGS]])-1</f>
        <v>1.1139860755177686</v>
      </c>
      <c r="AI27" s="1">
        <f>(Table1345[[#This Row],[2050_DWELLINGS]]/Table1345[[#This Row],[2020_DWELLINGS]])-1</f>
        <v>1.1142791752270043</v>
      </c>
      <c r="AJ27" s="1">
        <f>(Table1345[[#This Row],[2050_OCCUPANTS]]/Table1345[[#This Row],[2020_OCCUPANTS]])-1</f>
        <v>1.1260573947917081</v>
      </c>
      <c r="AK27" s="1">
        <f>(Table1345[[#This Row],[2050_TOTAL_REPL_COST_USD]]/Table1345[[#This Row],[2020_TOTAL_REPL_COST_USD]])-1</f>
        <v>1.1168318241706183</v>
      </c>
      <c r="AL27"/>
      <c r="AM27"/>
    </row>
    <row r="28" spans="1:39" x14ac:dyDescent="0.2">
      <c r="A28" t="s">
        <v>12</v>
      </c>
      <c r="B28" t="s">
        <v>13</v>
      </c>
      <c r="C28" t="s">
        <v>21</v>
      </c>
      <c r="D28" t="s">
        <v>917</v>
      </c>
      <c r="E28" t="s">
        <v>918</v>
      </c>
      <c r="F28" s="2">
        <v>223922</v>
      </c>
      <c r="G28" s="2">
        <v>259487</v>
      </c>
      <c r="H28" s="2">
        <v>296845</v>
      </c>
      <c r="I28" s="2">
        <v>335989</v>
      </c>
      <c r="J28" s="2">
        <v>380662</v>
      </c>
      <c r="K28" s="2">
        <v>425211</v>
      </c>
      <c r="L28" s="2">
        <v>473349</v>
      </c>
      <c r="M28" s="2">
        <v>231868</v>
      </c>
      <c r="N28" s="2">
        <v>268702</v>
      </c>
      <c r="O28" s="2">
        <v>307392</v>
      </c>
      <c r="P28" s="2">
        <v>347935</v>
      </c>
      <c r="Q28" s="2">
        <v>394220</v>
      </c>
      <c r="R28" s="2">
        <v>440359</v>
      </c>
      <c r="S28" s="2">
        <v>490229</v>
      </c>
      <c r="T28" s="2">
        <v>1115182</v>
      </c>
      <c r="U28" s="2">
        <v>1293228</v>
      </c>
      <c r="V28" s="2">
        <v>1480658</v>
      </c>
      <c r="W28" s="2">
        <v>1677451</v>
      </c>
      <c r="X28" s="2">
        <v>1902364</v>
      </c>
      <c r="Y28" s="2">
        <v>2127277</v>
      </c>
      <c r="Z28" s="2">
        <v>2370927</v>
      </c>
      <c r="AA28" s="2">
        <v>2183237199</v>
      </c>
      <c r="AB28" s="2">
        <v>2530503133</v>
      </c>
      <c r="AC28" s="2">
        <v>2895481995</v>
      </c>
      <c r="AD28" s="2">
        <v>3278139817</v>
      </c>
      <c r="AE28" s="2">
        <v>3715081581</v>
      </c>
      <c r="AF28" s="2">
        <v>4151050644</v>
      </c>
      <c r="AG28" s="2">
        <v>4622607945</v>
      </c>
      <c r="AH28" s="1">
        <f>(Table1345[[#This Row],[2050_BUILDINGS]]/Table1345[[#This Row],[2020_BUILDINGS]])-1</f>
        <v>1.1139012691919508</v>
      </c>
      <c r="AI28" s="1">
        <f>(Table1345[[#This Row],[2050_DWELLINGS]]/Table1345[[#This Row],[2020_DWELLINGS]])-1</f>
        <v>1.1142589749340144</v>
      </c>
      <c r="AJ28" s="1">
        <f>(Table1345[[#This Row],[2050_OCCUPANTS]]/Table1345[[#This Row],[2020_OCCUPANTS]])-1</f>
        <v>1.1260448967074432</v>
      </c>
      <c r="AK28" s="1">
        <f>(Table1345[[#This Row],[2050_TOTAL_REPL_COST_USD]]/Table1345[[#This Row],[2020_TOTAL_REPL_COST_USD]])-1</f>
        <v>1.1173182406003885</v>
      </c>
      <c r="AL28"/>
      <c r="AM28"/>
    </row>
    <row r="29" spans="1:39" x14ac:dyDescent="0.2">
      <c r="A29" t="s">
        <v>12</v>
      </c>
      <c r="B29" t="s">
        <v>13</v>
      </c>
      <c r="C29" t="s">
        <v>22</v>
      </c>
      <c r="D29" t="s">
        <v>919</v>
      </c>
      <c r="E29" t="s">
        <v>920</v>
      </c>
      <c r="F29" s="2">
        <v>174295</v>
      </c>
      <c r="G29" s="2">
        <v>201969</v>
      </c>
      <c r="H29" s="2">
        <v>231047</v>
      </c>
      <c r="I29" s="2">
        <v>261501</v>
      </c>
      <c r="J29" s="2">
        <v>296272</v>
      </c>
      <c r="K29" s="2">
        <v>330931</v>
      </c>
      <c r="L29" s="2">
        <v>368399</v>
      </c>
      <c r="M29" s="2">
        <v>182163</v>
      </c>
      <c r="N29" s="2">
        <v>211097</v>
      </c>
      <c r="O29" s="2">
        <v>241501</v>
      </c>
      <c r="P29" s="2">
        <v>273348</v>
      </c>
      <c r="Q29" s="2">
        <v>309701</v>
      </c>
      <c r="R29" s="2">
        <v>345958</v>
      </c>
      <c r="S29" s="2">
        <v>385147</v>
      </c>
      <c r="T29" s="2">
        <v>876113</v>
      </c>
      <c r="U29" s="2">
        <v>1015998</v>
      </c>
      <c r="V29" s="2">
        <v>1163243</v>
      </c>
      <c r="W29" s="2">
        <v>1317855</v>
      </c>
      <c r="X29" s="2">
        <v>1494549</v>
      </c>
      <c r="Y29" s="2">
        <v>1671242</v>
      </c>
      <c r="Z29" s="2">
        <v>1862660</v>
      </c>
      <c r="AA29" s="2">
        <v>1901786470</v>
      </c>
      <c r="AB29" s="2">
        <v>2204471939</v>
      </c>
      <c r="AC29" s="2">
        <v>2522676822</v>
      </c>
      <c r="AD29" s="2">
        <v>2856376348</v>
      </c>
      <c r="AE29" s="2">
        <v>3237469095</v>
      </c>
      <c r="AF29" s="2">
        <v>3617852618</v>
      </c>
      <c r="AG29" s="2">
        <v>4029393370</v>
      </c>
      <c r="AH29" s="1">
        <f>(Table1345[[#This Row],[2050_BUILDINGS]]/Table1345[[#This Row],[2020_BUILDINGS]])-1</f>
        <v>1.1136521414842653</v>
      </c>
      <c r="AI29" s="1">
        <f>(Table1345[[#This Row],[2050_DWELLINGS]]/Table1345[[#This Row],[2020_DWELLINGS]])-1</f>
        <v>1.1142987324539013</v>
      </c>
      <c r="AJ29" s="1">
        <f>(Table1345[[#This Row],[2050_OCCUPANTS]]/Table1345[[#This Row],[2020_OCCUPANTS]])-1</f>
        <v>1.1260499501776597</v>
      </c>
      <c r="AK29" s="1">
        <f>(Table1345[[#This Row],[2050_TOTAL_REPL_COST_USD]]/Table1345[[#This Row],[2020_TOTAL_REPL_COST_USD]])-1</f>
        <v>1.1187412117828348</v>
      </c>
      <c r="AL29"/>
      <c r="AM29"/>
    </row>
    <row r="30" spans="1:39" x14ac:dyDescent="0.2">
      <c r="A30" t="s">
        <v>12</v>
      </c>
      <c r="B30" t="s">
        <v>13</v>
      </c>
      <c r="C30" t="s">
        <v>23</v>
      </c>
      <c r="D30" t="s">
        <v>921</v>
      </c>
      <c r="E30" t="s">
        <v>922</v>
      </c>
      <c r="F30" s="2">
        <v>169473</v>
      </c>
      <c r="G30" s="2">
        <v>196377</v>
      </c>
      <c r="H30" s="2">
        <v>224640</v>
      </c>
      <c r="I30" s="2">
        <v>254236</v>
      </c>
      <c r="J30" s="2">
        <v>288031</v>
      </c>
      <c r="K30" s="2">
        <v>321707</v>
      </c>
      <c r="L30" s="2">
        <v>358108</v>
      </c>
      <c r="M30" s="2">
        <v>177928</v>
      </c>
      <c r="N30" s="2">
        <v>206188</v>
      </c>
      <c r="O30" s="2">
        <v>235878</v>
      </c>
      <c r="P30" s="2">
        <v>266985</v>
      </c>
      <c r="Q30" s="2">
        <v>302501</v>
      </c>
      <c r="R30" s="2">
        <v>337907</v>
      </c>
      <c r="S30" s="2">
        <v>376182</v>
      </c>
      <c r="T30" s="2">
        <v>855726</v>
      </c>
      <c r="U30" s="2">
        <v>992359</v>
      </c>
      <c r="V30" s="2">
        <v>1136175</v>
      </c>
      <c r="W30" s="2">
        <v>1287191</v>
      </c>
      <c r="X30" s="2">
        <v>1459774</v>
      </c>
      <c r="Y30" s="2">
        <v>1632355</v>
      </c>
      <c r="Z30" s="2">
        <v>1819326</v>
      </c>
      <c r="AA30" s="2">
        <v>1944143757</v>
      </c>
      <c r="AB30" s="2">
        <v>2254023582</v>
      </c>
      <c r="AC30" s="2">
        <v>2579986150</v>
      </c>
      <c r="AD30" s="2">
        <v>2922017798</v>
      </c>
      <c r="AE30" s="2">
        <v>3312757835</v>
      </c>
      <c r="AF30" s="2">
        <v>3703107002</v>
      </c>
      <c r="AG30" s="2">
        <v>4125686892</v>
      </c>
      <c r="AH30" s="1">
        <f>(Table1345[[#This Row],[2050_BUILDINGS]]/Table1345[[#This Row],[2020_BUILDINGS]])-1</f>
        <v>1.1130681583497077</v>
      </c>
      <c r="AI30" s="1">
        <f>(Table1345[[#This Row],[2050_DWELLINGS]]/Table1345[[#This Row],[2020_DWELLINGS]])-1</f>
        <v>1.1142372195494805</v>
      </c>
      <c r="AJ30" s="1">
        <f>(Table1345[[#This Row],[2050_OCCUPANTS]]/Table1345[[#This Row],[2020_OCCUPANTS]])-1</f>
        <v>1.1260613794602476</v>
      </c>
      <c r="AK30" s="1">
        <f>(Table1345[[#This Row],[2050_TOTAL_REPL_COST_USD]]/Table1345[[#This Row],[2020_TOTAL_REPL_COST_USD]])-1</f>
        <v>1.122109991684118</v>
      </c>
      <c r="AL30"/>
      <c r="AM30"/>
    </row>
    <row r="31" spans="1:39" x14ac:dyDescent="0.2">
      <c r="A31" t="s">
        <v>12</v>
      </c>
      <c r="B31" t="s">
        <v>13</v>
      </c>
      <c r="C31" t="s">
        <v>24</v>
      </c>
      <c r="D31" t="s">
        <v>923</v>
      </c>
      <c r="E31" t="s">
        <v>924</v>
      </c>
      <c r="F31" s="2">
        <v>176812</v>
      </c>
      <c r="G31" s="2">
        <v>204848</v>
      </c>
      <c r="H31" s="2">
        <v>234273</v>
      </c>
      <c r="I31" s="2">
        <v>265082</v>
      </c>
      <c r="J31" s="2">
        <v>300253</v>
      </c>
      <c r="K31" s="2">
        <v>335259</v>
      </c>
      <c r="L31" s="2">
        <v>373088</v>
      </c>
      <c r="M31" s="2">
        <v>184892</v>
      </c>
      <c r="N31" s="2">
        <v>214263</v>
      </c>
      <c r="O31" s="2">
        <v>245117</v>
      </c>
      <c r="P31" s="2">
        <v>277442</v>
      </c>
      <c r="Q31" s="2">
        <v>314350</v>
      </c>
      <c r="R31" s="2">
        <v>351138</v>
      </c>
      <c r="S31" s="2">
        <v>390914</v>
      </c>
      <c r="T31" s="2">
        <v>889241</v>
      </c>
      <c r="U31" s="2">
        <v>1031214</v>
      </c>
      <c r="V31" s="2">
        <v>1180672</v>
      </c>
      <c r="W31" s="2">
        <v>1337594</v>
      </c>
      <c r="X31" s="2">
        <v>1516938</v>
      </c>
      <c r="Y31" s="2">
        <v>1696280</v>
      </c>
      <c r="Z31" s="2">
        <v>1890564</v>
      </c>
      <c r="AA31" s="2">
        <v>2009246107</v>
      </c>
      <c r="AB31" s="2">
        <v>2332318445</v>
      </c>
      <c r="AC31" s="2">
        <v>2673365533</v>
      </c>
      <c r="AD31" s="2">
        <v>3032445825</v>
      </c>
      <c r="AE31" s="2">
        <v>3443479746</v>
      </c>
      <c r="AF31" s="2">
        <v>3856187521</v>
      </c>
      <c r="AG31" s="2">
        <v>4304565376</v>
      </c>
      <c r="AH31" s="1">
        <f>(Table1345[[#This Row],[2050_BUILDINGS]]/Table1345[[#This Row],[2020_BUILDINGS]])-1</f>
        <v>1.1100830260389567</v>
      </c>
      <c r="AI31" s="1">
        <f>(Table1345[[#This Row],[2050_DWELLINGS]]/Table1345[[#This Row],[2020_DWELLINGS]])-1</f>
        <v>1.1142829327391124</v>
      </c>
      <c r="AJ31" s="1">
        <f>(Table1345[[#This Row],[2050_OCCUPANTS]]/Table1345[[#This Row],[2020_OCCUPANTS]])-1</f>
        <v>1.1260423214854014</v>
      </c>
      <c r="AK31" s="1">
        <f>(Table1345[[#This Row],[2050_TOTAL_REPL_COST_USD]]/Table1345[[#This Row],[2020_TOTAL_REPL_COST_USD]])-1</f>
        <v>1.1423783582326483</v>
      </c>
      <c r="AL31"/>
      <c r="AM31"/>
    </row>
    <row r="32" spans="1:39" x14ac:dyDescent="0.2">
      <c r="A32" t="s">
        <v>12</v>
      </c>
      <c r="B32" t="s">
        <v>13</v>
      </c>
      <c r="C32" t="s">
        <v>25</v>
      </c>
      <c r="D32" t="s">
        <v>925</v>
      </c>
      <c r="E32" t="s">
        <v>926</v>
      </c>
      <c r="F32" s="2">
        <v>119488</v>
      </c>
      <c r="G32" s="2">
        <v>138417</v>
      </c>
      <c r="H32" s="2">
        <v>158279</v>
      </c>
      <c r="I32" s="2">
        <v>179077</v>
      </c>
      <c r="J32" s="2">
        <v>202800</v>
      </c>
      <c r="K32" s="2">
        <v>226412</v>
      </c>
      <c r="L32" s="2">
        <v>251914</v>
      </c>
      <c r="M32" s="2">
        <v>125773</v>
      </c>
      <c r="N32" s="2">
        <v>145751</v>
      </c>
      <c r="O32" s="2">
        <v>166735</v>
      </c>
      <c r="P32" s="2">
        <v>188730</v>
      </c>
      <c r="Q32" s="2">
        <v>213834</v>
      </c>
      <c r="R32" s="2">
        <v>238856</v>
      </c>
      <c r="S32" s="2">
        <v>265918</v>
      </c>
      <c r="T32" s="2">
        <v>604904</v>
      </c>
      <c r="U32" s="2">
        <v>701487</v>
      </c>
      <c r="V32" s="2">
        <v>803140</v>
      </c>
      <c r="W32" s="2">
        <v>909894</v>
      </c>
      <c r="X32" s="2">
        <v>1031886</v>
      </c>
      <c r="Y32" s="2">
        <v>1153889</v>
      </c>
      <c r="Z32" s="2">
        <v>1286045</v>
      </c>
      <c r="AA32" s="2">
        <v>1450533310</v>
      </c>
      <c r="AB32" s="2">
        <v>1684689003</v>
      </c>
      <c r="AC32" s="2">
        <v>1932263588</v>
      </c>
      <c r="AD32" s="2">
        <v>2193322978</v>
      </c>
      <c r="AE32" s="2">
        <v>2492416820</v>
      </c>
      <c r="AF32" s="2">
        <v>2793398213</v>
      </c>
      <c r="AG32" s="2">
        <v>3120902293</v>
      </c>
      <c r="AH32" s="1">
        <f>(Table1345[[#This Row],[2050_BUILDINGS]]/Table1345[[#This Row],[2020_BUILDINGS]])-1</f>
        <v>1.1082786555972146</v>
      </c>
      <c r="AI32" s="1">
        <f>(Table1345[[#This Row],[2050_DWELLINGS]]/Table1345[[#This Row],[2020_DWELLINGS]])-1</f>
        <v>1.1142693582883449</v>
      </c>
      <c r="AJ32" s="1">
        <f>(Table1345[[#This Row],[2050_OCCUPANTS]]/Table1345[[#This Row],[2020_OCCUPANTS]])-1</f>
        <v>1.1260315686456033</v>
      </c>
      <c r="AK32" s="1">
        <f>(Table1345[[#This Row],[2050_TOTAL_REPL_COST_USD]]/Table1345[[#This Row],[2020_TOTAL_REPL_COST_USD]])-1</f>
        <v>1.1515550670118704</v>
      </c>
      <c r="AL32"/>
      <c r="AM32"/>
    </row>
    <row r="33" spans="1:39" x14ac:dyDescent="0.2">
      <c r="A33" t="s">
        <v>12</v>
      </c>
      <c r="B33" t="s">
        <v>13</v>
      </c>
      <c r="C33" t="s">
        <v>26</v>
      </c>
      <c r="D33" t="s">
        <v>927</v>
      </c>
      <c r="E33" t="s">
        <v>928</v>
      </c>
      <c r="F33" s="2">
        <v>111421</v>
      </c>
      <c r="G33" s="2">
        <v>129106</v>
      </c>
      <c r="H33" s="2">
        <v>147684</v>
      </c>
      <c r="I33" s="2">
        <v>167140</v>
      </c>
      <c r="J33" s="2">
        <v>189346</v>
      </c>
      <c r="K33" s="2">
        <v>211476</v>
      </c>
      <c r="L33" s="2">
        <v>235389</v>
      </c>
      <c r="M33" s="2">
        <v>116976</v>
      </c>
      <c r="N33" s="2">
        <v>135552</v>
      </c>
      <c r="O33" s="2">
        <v>155073</v>
      </c>
      <c r="P33" s="2">
        <v>175534</v>
      </c>
      <c r="Q33" s="2">
        <v>198871</v>
      </c>
      <c r="R33" s="2">
        <v>222150</v>
      </c>
      <c r="S33" s="2">
        <v>247319</v>
      </c>
      <c r="T33" s="2">
        <v>562586</v>
      </c>
      <c r="U33" s="2">
        <v>652417</v>
      </c>
      <c r="V33" s="2">
        <v>746970</v>
      </c>
      <c r="W33" s="2">
        <v>846249</v>
      </c>
      <c r="X33" s="2">
        <v>959712</v>
      </c>
      <c r="Y33" s="2">
        <v>1073171</v>
      </c>
      <c r="Z33" s="2">
        <v>1196092</v>
      </c>
      <c r="AA33" s="2">
        <v>1276295986</v>
      </c>
      <c r="AB33" s="2">
        <v>1480006976</v>
      </c>
      <c r="AC33" s="2">
        <v>1694410768</v>
      </c>
      <c r="AD33" s="2">
        <v>1919505628</v>
      </c>
      <c r="AE33" s="2">
        <v>2176737396</v>
      </c>
      <c r="AF33" s="2">
        <v>2433919466</v>
      </c>
      <c r="AG33" s="2">
        <v>2712495425</v>
      </c>
      <c r="AH33" s="1">
        <f>(Table1345[[#This Row],[2050_BUILDINGS]]/Table1345[[#This Row],[2020_BUILDINGS]])-1</f>
        <v>1.1126089336839553</v>
      </c>
      <c r="AI33" s="1">
        <f>(Table1345[[#This Row],[2050_DWELLINGS]]/Table1345[[#This Row],[2020_DWELLINGS]])-1</f>
        <v>1.1142713035152512</v>
      </c>
      <c r="AJ33" s="1">
        <f>(Table1345[[#This Row],[2050_OCCUPANTS]]/Table1345[[#This Row],[2020_OCCUPANTS]])-1</f>
        <v>1.12606072671556</v>
      </c>
      <c r="AK33" s="1">
        <f>(Table1345[[#This Row],[2050_TOTAL_REPL_COST_USD]]/Table1345[[#This Row],[2020_TOTAL_REPL_COST_USD]])-1</f>
        <v>1.125287123640613</v>
      </c>
      <c r="AL33"/>
      <c r="AM33"/>
    </row>
    <row r="34" spans="1:39" x14ac:dyDescent="0.2">
      <c r="A34" t="s">
        <v>12</v>
      </c>
      <c r="B34" t="s">
        <v>13</v>
      </c>
      <c r="C34" t="s">
        <v>27</v>
      </c>
      <c r="D34" t="s">
        <v>929</v>
      </c>
      <c r="E34" t="s">
        <v>930</v>
      </c>
      <c r="F34" s="2">
        <v>70623</v>
      </c>
      <c r="G34" s="2">
        <v>81850</v>
      </c>
      <c r="H34" s="2">
        <v>93632</v>
      </c>
      <c r="I34" s="2">
        <v>105977</v>
      </c>
      <c r="J34" s="2">
        <v>120071</v>
      </c>
      <c r="K34" s="2">
        <v>134118</v>
      </c>
      <c r="L34" s="2">
        <v>149305</v>
      </c>
      <c r="M34" s="2">
        <v>73628</v>
      </c>
      <c r="N34" s="2">
        <v>85325</v>
      </c>
      <c r="O34" s="2">
        <v>97611</v>
      </c>
      <c r="P34" s="2">
        <v>110486</v>
      </c>
      <c r="Q34" s="2">
        <v>125186</v>
      </c>
      <c r="R34" s="2">
        <v>139837</v>
      </c>
      <c r="S34" s="2">
        <v>155679</v>
      </c>
      <c r="T34" s="2">
        <v>354131</v>
      </c>
      <c r="U34" s="2">
        <v>410677</v>
      </c>
      <c r="V34" s="2">
        <v>470192</v>
      </c>
      <c r="W34" s="2">
        <v>532686</v>
      </c>
      <c r="X34" s="2">
        <v>604108</v>
      </c>
      <c r="Y34" s="2">
        <v>675537</v>
      </c>
      <c r="Z34" s="2">
        <v>752905</v>
      </c>
      <c r="AA34" s="2">
        <v>750817866</v>
      </c>
      <c r="AB34" s="2">
        <v>870265381</v>
      </c>
      <c r="AC34" s="2">
        <v>995815135</v>
      </c>
      <c r="AD34" s="2">
        <v>1127456025</v>
      </c>
      <c r="AE34" s="2">
        <v>1277778032</v>
      </c>
      <c r="AF34" s="2">
        <v>1427782032</v>
      </c>
      <c r="AG34" s="2">
        <v>1590043584</v>
      </c>
      <c r="AH34" s="1">
        <f>(Table1345[[#This Row],[2050_BUILDINGS]]/Table1345[[#This Row],[2020_BUILDINGS]])-1</f>
        <v>1.1141129660308966</v>
      </c>
      <c r="AI34" s="1">
        <f>(Table1345[[#This Row],[2050_DWELLINGS]]/Table1345[[#This Row],[2020_DWELLINGS]])-1</f>
        <v>1.1143994132666921</v>
      </c>
      <c r="AJ34" s="1">
        <f>(Table1345[[#This Row],[2050_OCCUPANTS]]/Table1345[[#This Row],[2020_OCCUPANTS]])-1</f>
        <v>1.1260635188673116</v>
      </c>
      <c r="AK34" s="1">
        <f>(Table1345[[#This Row],[2050_TOTAL_REPL_COST_USD]]/Table1345[[#This Row],[2020_TOTAL_REPL_COST_USD]])-1</f>
        <v>1.1177487324202806</v>
      </c>
      <c r="AL34"/>
      <c r="AM34"/>
    </row>
    <row r="35" spans="1:39" x14ac:dyDescent="0.2">
      <c r="A35" t="s">
        <v>12</v>
      </c>
      <c r="B35" t="s">
        <v>13</v>
      </c>
      <c r="C35" t="s">
        <v>28</v>
      </c>
      <c r="D35" t="s">
        <v>931</v>
      </c>
      <c r="E35" t="s">
        <v>932</v>
      </c>
      <c r="F35" s="2">
        <v>126080</v>
      </c>
      <c r="G35" s="2">
        <v>146104</v>
      </c>
      <c r="H35" s="2">
        <v>167134</v>
      </c>
      <c r="I35" s="2">
        <v>189179</v>
      </c>
      <c r="J35" s="2">
        <v>214323</v>
      </c>
      <c r="K35" s="2">
        <v>239403</v>
      </c>
      <c r="L35" s="2">
        <v>266503</v>
      </c>
      <c r="M35" s="2">
        <v>132294</v>
      </c>
      <c r="N35" s="2">
        <v>153316</v>
      </c>
      <c r="O35" s="2">
        <v>175380</v>
      </c>
      <c r="P35" s="2">
        <v>198517</v>
      </c>
      <c r="Q35" s="2">
        <v>224926</v>
      </c>
      <c r="R35" s="2">
        <v>251253</v>
      </c>
      <c r="S35" s="2">
        <v>279724</v>
      </c>
      <c r="T35" s="2">
        <v>636280</v>
      </c>
      <c r="U35" s="2">
        <v>737874</v>
      </c>
      <c r="V35" s="2">
        <v>844813</v>
      </c>
      <c r="W35" s="2">
        <v>957091</v>
      </c>
      <c r="X35" s="2">
        <v>1085426</v>
      </c>
      <c r="Y35" s="2">
        <v>1213746</v>
      </c>
      <c r="Z35" s="2">
        <v>1352769</v>
      </c>
      <c r="AA35" s="2">
        <v>1409900347</v>
      </c>
      <c r="AB35" s="2">
        <v>1634313957</v>
      </c>
      <c r="AC35" s="2">
        <v>1870240665</v>
      </c>
      <c r="AD35" s="2">
        <v>2117662519</v>
      </c>
      <c r="AE35" s="2">
        <v>2400228791</v>
      </c>
      <c r="AF35" s="2">
        <v>2682281064</v>
      </c>
      <c r="AG35" s="2">
        <v>2987445340</v>
      </c>
      <c r="AH35" s="1">
        <f>(Table1345[[#This Row],[2050_BUILDINGS]]/Table1345[[#This Row],[2020_BUILDINGS]])-1</f>
        <v>1.1137611040609139</v>
      </c>
      <c r="AI35" s="1">
        <f>(Table1345[[#This Row],[2050_DWELLINGS]]/Table1345[[#This Row],[2020_DWELLINGS]])-1</f>
        <v>1.1144118402951002</v>
      </c>
      <c r="AJ35" s="1">
        <f>(Table1345[[#This Row],[2050_OCCUPANTS]]/Table1345[[#This Row],[2020_OCCUPANTS]])-1</f>
        <v>1.126059282077073</v>
      </c>
      <c r="AK35" s="1">
        <f>(Table1345[[#This Row],[2050_TOTAL_REPL_COST_USD]]/Table1345[[#This Row],[2020_TOTAL_REPL_COST_USD]])-1</f>
        <v>1.1189053157953439</v>
      </c>
      <c r="AL35"/>
      <c r="AM35"/>
    </row>
    <row r="36" spans="1:39" x14ac:dyDescent="0.2">
      <c r="A36" t="s">
        <v>12</v>
      </c>
      <c r="B36" t="s">
        <v>13</v>
      </c>
      <c r="C36" t="s">
        <v>29</v>
      </c>
      <c r="D36" t="s">
        <v>933</v>
      </c>
      <c r="E36" t="s">
        <v>934</v>
      </c>
      <c r="F36" s="2">
        <v>88057</v>
      </c>
      <c r="G36" s="2">
        <v>102043</v>
      </c>
      <c r="H36" s="2">
        <v>116728</v>
      </c>
      <c r="I36" s="2">
        <v>132123</v>
      </c>
      <c r="J36" s="2">
        <v>149693</v>
      </c>
      <c r="K36" s="2">
        <v>167214</v>
      </c>
      <c r="L36" s="2">
        <v>186133</v>
      </c>
      <c r="M36" s="2">
        <v>91856</v>
      </c>
      <c r="N36" s="2">
        <v>106450</v>
      </c>
      <c r="O36" s="2">
        <v>121764</v>
      </c>
      <c r="P36" s="2">
        <v>137839</v>
      </c>
      <c r="Q36" s="2">
        <v>156167</v>
      </c>
      <c r="R36" s="2">
        <v>174451</v>
      </c>
      <c r="S36" s="2">
        <v>194207</v>
      </c>
      <c r="T36" s="2">
        <v>441773</v>
      </c>
      <c r="U36" s="2">
        <v>512320</v>
      </c>
      <c r="V36" s="2">
        <v>586562</v>
      </c>
      <c r="W36" s="2">
        <v>664524</v>
      </c>
      <c r="X36" s="2">
        <v>753631</v>
      </c>
      <c r="Y36" s="2">
        <v>842722</v>
      </c>
      <c r="Z36" s="2">
        <v>939249</v>
      </c>
      <c r="AA36" s="2">
        <v>948939777</v>
      </c>
      <c r="AB36" s="2">
        <v>1099878961</v>
      </c>
      <c r="AC36" s="2">
        <v>1258517387</v>
      </c>
      <c r="AD36" s="2">
        <v>1424840308</v>
      </c>
      <c r="AE36" s="2">
        <v>1614758060</v>
      </c>
      <c r="AF36" s="2">
        <v>1804253564</v>
      </c>
      <c r="AG36" s="2">
        <v>2009218033</v>
      </c>
      <c r="AH36" s="1">
        <f>(Table1345[[#This Row],[2050_BUILDINGS]]/Table1345[[#This Row],[2020_BUILDINGS]])-1</f>
        <v>1.113778575241037</v>
      </c>
      <c r="AI36" s="1">
        <f>(Table1345[[#This Row],[2050_DWELLINGS]]/Table1345[[#This Row],[2020_DWELLINGS]])-1</f>
        <v>1.1142549207455148</v>
      </c>
      <c r="AJ36" s="1">
        <f>(Table1345[[#This Row],[2050_OCCUPANTS]]/Table1345[[#This Row],[2020_OCCUPANTS]])-1</f>
        <v>1.1260896433236072</v>
      </c>
      <c r="AK36" s="1">
        <f>(Table1345[[#This Row],[2050_TOTAL_REPL_COST_USD]]/Table1345[[#This Row],[2020_TOTAL_REPL_COST_USD]])-1</f>
        <v>1.1173293413329008</v>
      </c>
      <c r="AL36"/>
      <c r="AM36"/>
    </row>
    <row r="37" spans="1:39" x14ac:dyDescent="0.2">
      <c r="A37" t="s">
        <v>12</v>
      </c>
      <c r="B37" t="s">
        <v>13</v>
      </c>
      <c r="C37" t="s">
        <v>30</v>
      </c>
      <c r="D37" t="s">
        <v>935</v>
      </c>
      <c r="E37" t="s">
        <v>936</v>
      </c>
      <c r="F37" s="2">
        <v>123037</v>
      </c>
      <c r="G37" s="2">
        <v>142576</v>
      </c>
      <c r="H37" s="2">
        <v>163083</v>
      </c>
      <c r="I37" s="2">
        <v>184564</v>
      </c>
      <c r="J37" s="2">
        <v>209088</v>
      </c>
      <c r="K37" s="2">
        <v>233531</v>
      </c>
      <c r="L37" s="2">
        <v>259943</v>
      </c>
      <c r="M37" s="2">
        <v>128923</v>
      </c>
      <c r="N37" s="2">
        <v>149411</v>
      </c>
      <c r="O37" s="2">
        <v>170923</v>
      </c>
      <c r="P37" s="2">
        <v>193460</v>
      </c>
      <c r="Q37" s="2">
        <v>219197</v>
      </c>
      <c r="R37" s="2">
        <v>244860</v>
      </c>
      <c r="S37" s="2">
        <v>272595</v>
      </c>
      <c r="T37" s="2">
        <v>620074</v>
      </c>
      <c r="U37" s="2">
        <v>719081</v>
      </c>
      <c r="V37" s="2">
        <v>823301</v>
      </c>
      <c r="W37" s="2">
        <v>932724</v>
      </c>
      <c r="X37" s="2">
        <v>1057778</v>
      </c>
      <c r="Y37" s="2">
        <v>1182834</v>
      </c>
      <c r="Z37" s="2">
        <v>1318312</v>
      </c>
      <c r="AA37" s="2">
        <v>1394249095</v>
      </c>
      <c r="AB37" s="2">
        <v>1616790789</v>
      </c>
      <c r="AC37" s="2">
        <v>1851015434</v>
      </c>
      <c r="AD37" s="2">
        <v>2096921261</v>
      </c>
      <c r="AE37" s="2">
        <v>2377936374</v>
      </c>
      <c r="AF37" s="2">
        <v>2658900182</v>
      </c>
      <c r="AG37" s="2">
        <v>2963238494</v>
      </c>
      <c r="AH37" s="1">
        <f>(Table1345[[#This Row],[2050_BUILDINGS]]/Table1345[[#This Row],[2020_BUILDINGS]])-1</f>
        <v>1.1127221892601411</v>
      </c>
      <c r="AI37" s="1">
        <f>(Table1345[[#This Row],[2050_DWELLINGS]]/Table1345[[#This Row],[2020_DWELLINGS]])-1</f>
        <v>1.114401619571372</v>
      </c>
      <c r="AJ37" s="1">
        <f>(Table1345[[#This Row],[2050_OCCUPANTS]]/Table1345[[#This Row],[2020_OCCUPANTS]])-1</f>
        <v>1.1260559223576543</v>
      </c>
      <c r="AK37" s="1">
        <f>(Table1345[[#This Row],[2050_TOTAL_REPL_COST_USD]]/Table1345[[#This Row],[2020_TOTAL_REPL_COST_USD]])-1</f>
        <v>1.1253293293333644</v>
      </c>
      <c r="AL37"/>
      <c r="AM37"/>
    </row>
    <row r="38" spans="1:39" x14ac:dyDescent="0.2">
      <c r="A38" t="s">
        <v>638</v>
      </c>
      <c r="B38" t="s">
        <v>639</v>
      </c>
      <c r="C38" t="s">
        <v>640</v>
      </c>
      <c r="D38" t="s">
        <v>937</v>
      </c>
      <c r="E38" t="s">
        <v>938</v>
      </c>
      <c r="F38" s="2">
        <v>209110</v>
      </c>
      <c r="G38" s="2">
        <v>239454</v>
      </c>
      <c r="H38" s="2">
        <v>273546</v>
      </c>
      <c r="I38" s="2">
        <v>309710</v>
      </c>
      <c r="J38" s="2">
        <v>347835</v>
      </c>
      <c r="K38" s="2">
        <v>388006</v>
      </c>
      <c r="L38" s="2">
        <v>430196</v>
      </c>
      <c r="M38" s="2">
        <v>218974</v>
      </c>
      <c r="N38" s="2">
        <v>250901</v>
      </c>
      <c r="O38" s="2">
        <v>286814</v>
      </c>
      <c r="P38" s="2">
        <v>324955</v>
      </c>
      <c r="Q38" s="2">
        <v>365171</v>
      </c>
      <c r="R38" s="2">
        <v>407596</v>
      </c>
      <c r="S38" s="2">
        <v>452180</v>
      </c>
      <c r="T38" s="2">
        <v>1115671</v>
      </c>
      <c r="U38" s="2">
        <v>1272417</v>
      </c>
      <c r="V38" s="2">
        <v>1447609</v>
      </c>
      <c r="W38" s="2">
        <v>1632014</v>
      </c>
      <c r="X38" s="2">
        <v>1825644</v>
      </c>
      <c r="Y38" s="2">
        <v>2028493</v>
      </c>
      <c r="Z38" s="2">
        <v>2240557</v>
      </c>
      <c r="AA38" s="2">
        <v>2810777633</v>
      </c>
      <c r="AB38" s="2">
        <v>3238230611</v>
      </c>
      <c r="AC38" s="2">
        <v>3722428420</v>
      </c>
      <c r="AD38" s="2">
        <v>4241354553</v>
      </c>
      <c r="AE38" s="2">
        <v>4791268762</v>
      </c>
      <c r="AF38" s="2">
        <v>5375523794</v>
      </c>
      <c r="AG38" s="2">
        <v>5992780223</v>
      </c>
      <c r="AH38" s="1">
        <f>(Table1345[[#This Row],[2050_BUILDINGS]]/Table1345[[#This Row],[2020_BUILDINGS]])-1</f>
        <v>1.0572712926211083</v>
      </c>
      <c r="AI38" s="1">
        <f>(Table1345[[#This Row],[2050_DWELLINGS]]/Table1345[[#This Row],[2020_DWELLINGS]])-1</f>
        <v>1.0649940175545956</v>
      </c>
      <c r="AJ38" s="1">
        <f>(Table1345[[#This Row],[2050_OCCUPANTS]]/Table1345[[#This Row],[2020_OCCUPANTS]])-1</f>
        <v>1.0082596034135509</v>
      </c>
      <c r="AK38" s="1">
        <f>(Table1345[[#This Row],[2050_TOTAL_REPL_COST_USD]]/Table1345[[#This Row],[2020_TOTAL_REPL_COST_USD]])-1</f>
        <v>1.1320719763248523</v>
      </c>
      <c r="AL38"/>
      <c r="AM38"/>
    </row>
    <row r="39" spans="1:39" x14ac:dyDescent="0.2">
      <c r="A39" t="s">
        <v>638</v>
      </c>
      <c r="B39" t="s">
        <v>639</v>
      </c>
      <c r="C39" t="s">
        <v>641</v>
      </c>
      <c r="D39" t="s">
        <v>939</v>
      </c>
      <c r="E39" t="s">
        <v>940</v>
      </c>
      <c r="F39" s="2">
        <v>162578</v>
      </c>
      <c r="G39" s="2">
        <v>186162</v>
      </c>
      <c r="H39" s="2">
        <v>212672</v>
      </c>
      <c r="I39" s="2">
        <v>240791</v>
      </c>
      <c r="J39" s="2">
        <v>270432</v>
      </c>
      <c r="K39" s="2">
        <v>301662</v>
      </c>
      <c r="L39" s="2">
        <v>334467</v>
      </c>
      <c r="M39" s="2">
        <v>170242</v>
      </c>
      <c r="N39" s="2">
        <v>195068</v>
      </c>
      <c r="O39" s="2">
        <v>222991</v>
      </c>
      <c r="P39" s="2">
        <v>252635</v>
      </c>
      <c r="Q39" s="2">
        <v>283910</v>
      </c>
      <c r="R39" s="2">
        <v>316888</v>
      </c>
      <c r="S39" s="2">
        <v>351556</v>
      </c>
      <c r="T39" s="2">
        <v>867393</v>
      </c>
      <c r="U39" s="2">
        <v>989262</v>
      </c>
      <c r="V39" s="2">
        <v>1125465</v>
      </c>
      <c r="W39" s="2">
        <v>1268830</v>
      </c>
      <c r="X39" s="2">
        <v>1419375</v>
      </c>
      <c r="Y39" s="2">
        <v>1577079</v>
      </c>
      <c r="Z39" s="2">
        <v>1741956</v>
      </c>
      <c r="AA39" s="2">
        <v>2185279308</v>
      </c>
      <c r="AB39" s="2">
        <v>2517608738</v>
      </c>
      <c r="AC39" s="2">
        <v>2894055257</v>
      </c>
      <c r="AD39" s="2">
        <v>3297501809</v>
      </c>
      <c r="AE39" s="2">
        <v>3725040477</v>
      </c>
      <c r="AF39" s="2">
        <v>4179277918</v>
      </c>
      <c r="AG39" s="2">
        <v>4659172767</v>
      </c>
      <c r="AH39" s="1">
        <f>(Table1345[[#This Row],[2050_BUILDINGS]]/Table1345[[#This Row],[2020_BUILDINGS]])-1</f>
        <v>1.0572709714721551</v>
      </c>
      <c r="AI39" s="1">
        <f>(Table1345[[#This Row],[2050_DWELLINGS]]/Table1345[[#This Row],[2020_DWELLINGS]])-1</f>
        <v>1.0650368299244604</v>
      </c>
      <c r="AJ39" s="1">
        <f>(Table1345[[#This Row],[2050_OCCUPANTS]]/Table1345[[#This Row],[2020_OCCUPANTS]])-1</f>
        <v>1.0082661492541445</v>
      </c>
      <c r="AK39" s="1">
        <f>(Table1345[[#This Row],[2050_TOTAL_REPL_COST_USD]]/Table1345[[#This Row],[2020_TOTAL_REPL_COST_USD]])-1</f>
        <v>1.1320719735657701</v>
      </c>
      <c r="AL39"/>
      <c r="AM39"/>
    </row>
    <row r="40" spans="1:39" x14ac:dyDescent="0.2">
      <c r="A40" t="s">
        <v>638</v>
      </c>
      <c r="B40" t="s">
        <v>639</v>
      </c>
      <c r="C40" t="s">
        <v>642</v>
      </c>
      <c r="D40" t="s">
        <v>941</v>
      </c>
      <c r="E40" t="s">
        <v>942</v>
      </c>
      <c r="F40" s="2">
        <v>128785</v>
      </c>
      <c r="G40" s="2">
        <v>147469</v>
      </c>
      <c r="H40" s="2">
        <v>168471</v>
      </c>
      <c r="I40" s="2">
        <v>190743</v>
      </c>
      <c r="J40" s="2">
        <v>214218</v>
      </c>
      <c r="K40" s="2">
        <v>238962</v>
      </c>
      <c r="L40" s="2">
        <v>264942</v>
      </c>
      <c r="M40" s="2">
        <v>134861</v>
      </c>
      <c r="N40" s="2">
        <v>154523</v>
      </c>
      <c r="O40" s="2">
        <v>176643</v>
      </c>
      <c r="P40" s="2">
        <v>200122</v>
      </c>
      <c r="Q40" s="2">
        <v>224898</v>
      </c>
      <c r="R40" s="2">
        <v>251027</v>
      </c>
      <c r="S40" s="2">
        <v>278477</v>
      </c>
      <c r="T40" s="2">
        <v>687107</v>
      </c>
      <c r="U40" s="2">
        <v>783641</v>
      </c>
      <c r="V40" s="2">
        <v>891532</v>
      </c>
      <c r="W40" s="2">
        <v>1005104</v>
      </c>
      <c r="X40" s="2">
        <v>1124353</v>
      </c>
      <c r="Y40" s="2">
        <v>1249282</v>
      </c>
      <c r="Z40" s="2">
        <v>1379889</v>
      </c>
      <c r="AA40" s="2">
        <v>1731068300</v>
      </c>
      <c r="AB40" s="2">
        <v>1994322958</v>
      </c>
      <c r="AC40" s="2">
        <v>2292524950</v>
      </c>
      <c r="AD40" s="2">
        <v>2612115001</v>
      </c>
      <c r="AE40" s="2">
        <v>2950789626</v>
      </c>
      <c r="AF40" s="2">
        <v>3310613664</v>
      </c>
      <c r="AG40" s="2">
        <v>3690762220</v>
      </c>
      <c r="AH40" s="1">
        <f>(Table1345[[#This Row],[2050_BUILDINGS]]/Table1345[[#This Row],[2020_BUILDINGS]])-1</f>
        <v>1.0572426913072173</v>
      </c>
      <c r="AI40" s="1">
        <f>(Table1345[[#This Row],[2050_DWELLINGS]]/Table1345[[#This Row],[2020_DWELLINGS]])-1</f>
        <v>1.0649186940627757</v>
      </c>
      <c r="AJ40" s="1">
        <f>(Table1345[[#This Row],[2050_OCCUPANTS]]/Table1345[[#This Row],[2020_OCCUPANTS]])-1</f>
        <v>1.0082592667517578</v>
      </c>
      <c r="AK40" s="1">
        <f>(Table1345[[#This Row],[2050_TOTAL_REPL_COST_USD]]/Table1345[[#This Row],[2020_TOTAL_REPL_COST_USD]])-1</f>
        <v>1.1320719812152991</v>
      </c>
      <c r="AL40"/>
      <c r="AM40"/>
    </row>
    <row r="41" spans="1:39" x14ac:dyDescent="0.2">
      <c r="A41" t="s">
        <v>638</v>
      </c>
      <c r="B41" t="s">
        <v>639</v>
      </c>
      <c r="C41" t="s">
        <v>643</v>
      </c>
      <c r="D41" t="s">
        <v>943</v>
      </c>
      <c r="E41" t="s">
        <v>944</v>
      </c>
      <c r="F41" s="2">
        <v>244049</v>
      </c>
      <c r="G41" s="2">
        <v>279453</v>
      </c>
      <c r="H41" s="2">
        <v>319246</v>
      </c>
      <c r="I41" s="2">
        <v>361453</v>
      </c>
      <c r="J41" s="2">
        <v>405944</v>
      </c>
      <c r="K41" s="2">
        <v>452835</v>
      </c>
      <c r="L41" s="2">
        <v>502074</v>
      </c>
      <c r="M41" s="2">
        <v>255559</v>
      </c>
      <c r="N41" s="2">
        <v>292822</v>
      </c>
      <c r="O41" s="2">
        <v>334731</v>
      </c>
      <c r="P41" s="2">
        <v>379237</v>
      </c>
      <c r="Q41" s="2">
        <v>426178</v>
      </c>
      <c r="R41" s="2">
        <v>475696</v>
      </c>
      <c r="S41" s="2">
        <v>527727</v>
      </c>
      <c r="T41" s="2">
        <v>1302067</v>
      </c>
      <c r="U41" s="2">
        <v>1484992</v>
      </c>
      <c r="V41" s="2">
        <v>1689451</v>
      </c>
      <c r="W41" s="2">
        <v>1904681</v>
      </c>
      <c r="X41" s="2">
        <v>2130650</v>
      </c>
      <c r="Y41" s="2">
        <v>2367389</v>
      </c>
      <c r="Z41" s="2">
        <v>2614893</v>
      </c>
      <c r="AA41" s="2">
        <v>3280371400</v>
      </c>
      <c r="AB41" s="2">
        <v>3779238513</v>
      </c>
      <c r="AC41" s="2">
        <v>4344330757</v>
      </c>
      <c r="AD41" s="2">
        <v>4949953352</v>
      </c>
      <c r="AE41" s="2">
        <v>5591741170</v>
      </c>
      <c r="AF41" s="2">
        <v>6273607090</v>
      </c>
      <c r="AG41" s="2">
        <v>6993987934</v>
      </c>
      <c r="AH41" s="1">
        <f>(Table1345[[#This Row],[2050_BUILDINGS]]/Table1345[[#This Row],[2020_BUILDINGS]])-1</f>
        <v>1.0572671881466427</v>
      </c>
      <c r="AI41" s="1">
        <f>(Table1345[[#This Row],[2050_DWELLINGS]]/Table1345[[#This Row],[2020_DWELLINGS]])-1</f>
        <v>1.0649908631666269</v>
      </c>
      <c r="AJ41" s="1">
        <f>(Table1345[[#This Row],[2050_OCCUPANTS]]/Table1345[[#This Row],[2020_OCCUPANTS]])-1</f>
        <v>1.0082630156512682</v>
      </c>
      <c r="AK41" s="1">
        <f>(Table1345[[#This Row],[2050_TOTAL_REPL_COST_USD]]/Table1345[[#This Row],[2020_TOTAL_REPL_COST_USD]])-1</f>
        <v>1.1320719763621887</v>
      </c>
      <c r="AL41"/>
      <c r="AM41"/>
    </row>
    <row r="42" spans="1:39" x14ac:dyDescent="0.2">
      <c r="A42" t="s">
        <v>638</v>
      </c>
      <c r="B42" t="s">
        <v>639</v>
      </c>
      <c r="C42" t="s">
        <v>644</v>
      </c>
      <c r="D42" t="s">
        <v>945</v>
      </c>
      <c r="E42" t="s">
        <v>946</v>
      </c>
      <c r="F42" s="2">
        <v>295916</v>
      </c>
      <c r="G42" s="2">
        <v>338851</v>
      </c>
      <c r="H42" s="2">
        <v>387100</v>
      </c>
      <c r="I42" s="2">
        <v>438276</v>
      </c>
      <c r="J42" s="2">
        <v>492221</v>
      </c>
      <c r="K42" s="2">
        <v>549073</v>
      </c>
      <c r="L42" s="2">
        <v>608785</v>
      </c>
      <c r="M42" s="2">
        <v>309874</v>
      </c>
      <c r="N42" s="2">
        <v>355053</v>
      </c>
      <c r="O42" s="2">
        <v>405874</v>
      </c>
      <c r="P42" s="2">
        <v>459834</v>
      </c>
      <c r="Q42" s="2">
        <v>516756</v>
      </c>
      <c r="R42" s="2">
        <v>576794</v>
      </c>
      <c r="S42" s="2">
        <v>639883</v>
      </c>
      <c r="T42" s="2">
        <v>1578793</v>
      </c>
      <c r="U42" s="2">
        <v>1800606</v>
      </c>
      <c r="V42" s="2">
        <v>2048517</v>
      </c>
      <c r="W42" s="2">
        <v>2309472</v>
      </c>
      <c r="X42" s="2">
        <v>2583486</v>
      </c>
      <c r="Y42" s="2">
        <v>2870534</v>
      </c>
      <c r="Z42" s="2">
        <v>3170638</v>
      </c>
      <c r="AA42" s="2">
        <v>3977556039</v>
      </c>
      <c r="AB42" s="2">
        <v>4582448478</v>
      </c>
      <c r="AC42" s="2">
        <v>5267641042</v>
      </c>
      <c r="AD42" s="2">
        <v>6001977962</v>
      </c>
      <c r="AE42" s="2">
        <v>6780166374</v>
      </c>
      <c r="AF42" s="2">
        <v>7606950777</v>
      </c>
      <c r="AG42" s="2">
        <v>8480435761</v>
      </c>
      <c r="AH42" s="1">
        <f>(Table1345[[#This Row],[2050_BUILDINGS]]/Table1345[[#This Row],[2020_BUILDINGS]])-1</f>
        <v>1.0572899065951149</v>
      </c>
      <c r="AI42" s="1">
        <f>(Table1345[[#This Row],[2050_DWELLINGS]]/Table1345[[#This Row],[2020_DWELLINGS]])-1</f>
        <v>1.0649780233256099</v>
      </c>
      <c r="AJ42" s="1">
        <f>(Table1345[[#This Row],[2050_OCCUPANTS]]/Table1345[[#This Row],[2020_OCCUPANTS]])-1</f>
        <v>1.0082670749110236</v>
      </c>
      <c r="AK42" s="1">
        <f>(Table1345[[#This Row],[2050_TOTAL_REPL_COST_USD]]/Table1345[[#This Row],[2020_TOTAL_REPL_COST_USD]])-1</f>
        <v>1.1320719753157951</v>
      </c>
      <c r="AL42"/>
      <c r="AM42"/>
    </row>
    <row r="43" spans="1:39" x14ac:dyDescent="0.2">
      <c r="A43" t="s">
        <v>638</v>
      </c>
      <c r="B43" t="s">
        <v>639</v>
      </c>
      <c r="C43" t="s">
        <v>645</v>
      </c>
      <c r="D43" t="s">
        <v>947</v>
      </c>
      <c r="E43" t="s">
        <v>948</v>
      </c>
      <c r="F43" s="2">
        <v>181353</v>
      </c>
      <c r="G43" s="2">
        <v>207666</v>
      </c>
      <c r="H43" s="2">
        <v>237239</v>
      </c>
      <c r="I43" s="2">
        <v>268597</v>
      </c>
      <c r="J43" s="2">
        <v>301659</v>
      </c>
      <c r="K43" s="2">
        <v>336502</v>
      </c>
      <c r="L43" s="2">
        <v>373092</v>
      </c>
      <c r="M43" s="2">
        <v>189908</v>
      </c>
      <c r="N43" s="2">
        <v>217597</v>
      </c>
      <c r="O43" s="2">
        <v>248746</v>
      </c>
      <c r="P43" s="2">
        <v>281810</v>
      </c>
      <c r="Q43" s="2">
        <v>316694</v>
      </c>
      <c r="R43" s="2">
        <v>353487</v>
      </c>
      <c r="S43" s="2">
        <v>392149</v>
      </c>
      <c r="T43" s="2">
        <v>967564</v>
      </c>
      <c r="U43" s="2">
        <v>1103502</v>
      </c>
      <c r="V43" s="2">
        <v>1255430</v>
      </c>
      <c r="W43" s="2">
        <v>1415367</v>
      </c>
      <c r="X43" s="2">
        <v>1583285</v>
      </c>
      <c r="Y43" s="2">
        <v>1759201</v>
      </c>
      <c r="Z43" s="2">
        <v>1943119</v>
      </c>
      <c r="AA43" s="2">
        <v>2437644343</v>
      </c>
      <c r="AB43" s="2">
        <v>2808352547</v>
      </c>
      <c r="AC43" s="2">
        <v>3228272660</v>
      </c>
      <c r="AD43" s="2">
        <v>3678310874</v>
      </c>
      <c r="AE43" s="2">
        <v>4155223473</v>
      </c>
      <c r="AF43" s="2">
        <v>4661918113</v>
      </c>
      <c r="AG43" s="2">
        <v>5197233194</v>
      </c>
      <c r="AH43" s="1">
        <f>(Table1345[[#This Row],[2050_BUILDINGS]]/Table1345[[#This Row],[2020_BUILDINGS]])-1</f>
        <v>1.057269524077352</v>
      </c>
      <c r="AI43" s="1">
        <f>(Table1345[[#This Row],[2050_DWELLINGS]]/Table1345[[#This Row],[2020_DWELLINGS]])-1</f>
        <v>1.0649419719021842</v>
      </c>
      <c r="AJ43" s="1">
        <f>(Table1345[[#This Row],[2050_OCCUPANTS]]/Table1345[[#This Row],[2020_OCCUPANTS]])-1</f>
        <v>1.0082588852003589</v>
      </c>
      <c r="AK43" s="1">
        <f>(Table1345[[#This Row],[2050_TOTAL_REPL_COST_USD]]/Table1345[[#This Row],[2020_TOTAL_REPL_COST_USD]])-1</f>
        <v>1.1320719771629131</v>
      </c>
      <c r="AL43"/>
      <c r="AM43"/>
    </row>
    <row r="44" spans="1:39" x14ac:dyDescent="0.2">
      <c r="A44" t="s">
        <v>638</v>
      </c>
      <c r="B44" t="s">
        <v>639</v>
      </c>
      <c r="C44" t="s">
        <v>646</v>
      </c>
      <c r="D44" t="s">
        <v>949</v>
      </c>
      <c r="E44" t="s">
        <v>950</v>
      </c>
      <c r="F44" s="2">
        <v>124077</v>
      </c>
      <c r="G44" s="2">
        <v>142072</v>
      </c>
      <c r="H44" s="2">
        <v>162307</v>
      </c>
      <c r="I44" s="2">
        <v>183764</v>
      </c>
      <c r="J44" s="2">
        <v>206383</v>
      </c>
      <c r="K44" s="2">
        <v>230217</v>
      </c>
      <c r="L44" s="2">
        <v>255253</v>
      </c>
      <c r="M44" s="2">
        <v>129932</v>
      </c>
      <c r="N44" s="2">
        <v>148865</v>
      </c>
      <c r="O44" s="2">
        <v>170179</v>
      </c>
      <c r="P44" s="2">
        <v>192803</v>
      </c>
      <c r="Q44" s="2">
        <v>216669</v>
      </c>
      <c r="R44" s="2">
        <v>241841</v>
      </c>
      <c r="S44" s="2">
        <v>268291</v>
      </c>
      <c r="T44" s="2">
        <v>661971</v>
      </c>
      <c r="U44" s="2">
        <v>754971</v>
      </c>
      <c r="V44" s="2">
        <v>858924</v>
      </c>
      <c r="W44" s="2">
        <v>968333</v>
      </c>
      <c r="X44" s="2">
        <v>1083224</v>
      </c>
      <c r="Y44" s="2">
        <v>1203580</v>
      </c>
      <c r="Z44" s="2">
        <v>1329412</v>
      </c>
      <c r="AA44" s="2">
        <v>1667742037</v>
      </c>
      <c r="AB44" s="2">
        <v>1921366259</v>
      </c>
      <c r="AC44" s="2">
        <v>2208659365</v>
      </c>
      <c r="AD44" s="2">
        <v>2516558115</v>
      </c>
      <c r="AE44" s="2">
        <v>2842843275</v>
      </c>
      <c r="AF44" s="2">
        <v>3189504172</v>
      </c>
      <c r="AG44" s="2">
        <v>3555746052</v>
      </c>
      <c r="AH44" s="1">
        <f>(Table1345[[#This Row],[2050_BUILDINGS]]/Table1345[[#This Row],[2020_BUILDINGS]])-1</f>
        <v>1.0572144716587282</v>
      </c>
      <c r="AI44" s="1">
        <f>(Table1345[[#This Row],[2050_DWELLINGS]]/Table1345[[#This Row],[2020_DWELLINGS]])-1</f>
        <v>1.0648570021241879</v>
      </c>
      <c r="AJ44" s="1">
        <f>(Table1345[[#This Row],[2050_OCCUPANTS]]/Table1345[[#This Row],[2020_OCCUPANTS]])-1</f>
        <v>1.0082632018623174</v>
      </c>
      <c r="AK44" s="1">
        <f>(Table1345[[#This Row],[2050_TOTAL_REPL_COST_USD]]/Table1345[[#This Row],[2020_TOTAL_REPL_COST_USD]])-1</f>
        <v>1.1320719710322922</v>
      </c>
      <c r="AL44"/>
      <c r="AM44"/>
    </row>
    <row r="45" spans="1:39" x14ac:dyDescent="0.2">
      <c r="A45" t="s">
        <v>638</v>
      </c>
      <c r="B45" t="s">
        <v>639</v>
      </c>
      <c r="C45" t="s">
        <v>647</v>
      </c>
      <c r="D45" t="s">
        <v>951</v>
      </c>
      <c r="E45" t="s">
        <v>952</v>
      </c>
      <c r="F45" s="2">
        <v>150417</v>
      </c>
      <c r="G45" s="2">
        <v>172241</v>
      </c>
      <c r="H45" s="2">
        <v>196767</v>
      </c>
      <c r="I45" s="2">
        <v>222775</v>
      </c>
      <c r="J45" s="2">
        <v>250196</v>
      </c>
      <c r="K45" s="2">
        <v>279101</v>
      </c>
      <c r="L45" s="2">
        <v>309444</v>
      </c>
      <c r="M45" s="2">
        <v>157510</v>
      </c>
      <c r="N45" s="2">
        <v>180482</v>
      </c>
      <c r="O45" s="2">
        <v>206304</v>
      </c>
      <c r="P45" s="2">
        <v>233736</v>
      </c>
      <c r="Q45" s="2">
        <v>262667</v>
      </c>
      <c r="R45" s="2">
        <v>293190</v>
      </c>
      <c r="S45" s="2">
        <v>325248</v>
      </c>
      <c r="T45" s="2">
        <v>802504</v>
      </c>
      <c r="U45" s="2">
        <v>915257</v>
      </c>
      <c r="V45" s="2">
        <v>1041268</v>
      </c>
      <c r="W45" s="2">
        <v>1173911</v>
      </c>
      <c r="X45" s="2">
        <v>1313193</v>
      </c>
      <c r="Y45" s="2">
        <v>1459103</v>
      </c>
      <c r="Z45" s="2">
        <v>1611650</v>
      </c>
      <c r="AA45" s="2">
        <v>2021808461</v>
      </c>
      <c r="AB45" s="2">
        <v>2329277831</v>
      </c>
      <c r="AC45" s="2">
        <v>2677564094</v>
      </c>
      <c r="AD45" s="2">
        <v>3050830641</v>
      </c>
      <c r="AE45" s="2">
        <v>3446387075</v>
      </c>
      <c r="AF45" s="2">
        <v>3866645064</v>
      </c>
      <c r="AG45" s="2">
        <v>4310641156</v>
      </c>
      <c r="AH45" s="1">
        <f>(Table1345[[#This Row],[2050_BUILDINGS]]/Table1345[[#This Row],[2020_BUILDINGS]])-1</f>
        <v>1.0572408703803426</v>
      </c>
      <c r="AI45" s="1">
        <f>(Table1345[[#This Row],[2050_DWELLINGS]]/Table1345[[#This Row],[2020_DWELLINGS]])-1</f>
        <v>1.0649355596470067</v>
      </c>
      <c r="AJ45" s="1">
        <f>(Table1345[[#This Row],[2050_OCCUPANTS]]/Table1345[[#This Row],[2020_OCCUPANTS]])-1</f>
        <v>1.0082765942599665</v>
      </c>
      <c r="AK45" s="1">
        <f>(Table1345[[#This Row],[2050_TOTAL_REPL_COST_USD]]/Table1345[[#This Row],[2020_TOTAL_REPL_COST_USD]])-1</f>
        <v>1.1320719737555791</v>
      </c>
      <c r="AL45"/>
      <c r="AM45"/>
    </row>
    <row r="46" spans="1:39" x14ac:dyDescent="0.2">
      <c r="A46" t="s">
        <v>638</v>
      </c>
      <c r="B46" t="s">
        <v>639</v>
      </c>
      <c r="C46" t="s">
        <v>648</v>
      </c>
      <c r="D46" t="s">
        <v>953</v>
      </c>
      <c r="E46" t="s">
        <v>954</v>
      </c>
      <c r="F46" s="2">
        <v>138012</v>
      </c>
      <c r="G46" s="2">
        <v>158032</v>
      </c>
      <c r="H46" s="2">
        <v>180544</v>
      </c>
      <c r="I46" s="2">
        <v>204402</v>
      </c>
      <c r="J46" s="2">
        <v>229565</v>
      </c>
      <c r="K46" s="2">
        <v>256081</v>
      </c>
      <c r="L46" s="2">
        <v>283929</v>
      </c>
      <c r="M46" s="2">
        <v>144518</v>
      </c>
      <c r="N46" s="2">
        <v>165596</v>
      </c>
      <c r="O46" s="2">
        <v>189301</v>
      </c>
      <c r="P46" s="2">
        <v>214459</v>
      </c>
      <c r="Q46" s="2">
        <v>241006</v>
      </c>
      <c r="R46" s="2">
        <v>269008</v>
      </c>
      <c r="S46" s="2">
        <v>298435</v>
      </c>
      <c r="T46" s="2">
        <v>736329</v>
      </c>
      <c r="U46" s="2">
        <v>839777</v>
      </c>
      <c r="V46" s="2">
        <v>955404</v>
      </c>
      <c r="W46" s="2">
        <v>1077110</v>
      </c>
      <c r="X46" s="2">
        <v>1204899</v>
      </c>
      <c r="Y46" s="2">
        <v>1338782</v>
      </c>
      <c r="Z46" s="2">
        <v>1478741</v>
      </c>
      <c r="AA46" s="2">
        <v>1855079446</v>
      </c>
      <c r="AB46" s="2">
        <v>2137193270</v>
      </c>
      <c r="AC46" s="2">
        <v>2456758004</v>
      </c>
      <c r="AD46" s="2">
        <v>2799243020</v>
      </c>
      <c r="AE46" s="2">
        <v>3162179781</v>
      </c>
      <c r="AF46" s="2">
        <v>3547781075</v>
      </c>
      <c r="AG46" s="2">
        <v>3955162902</v>
      </c>
      <c r="AH46" s="1">
        <f>(Table1345[[#This Row],[2050_BUILDINGS]]/Table1345[[#This Row],[2020_BUILDINGS]])-1</f>
        <v>1.0572776280323448</v>
      </c>
      <c r="AI46" s="1">
        <f>(Table1345[[#This Row],[2050_DWELLINGS]]/Table1345[[#This Row],[2020_DWELLINGS]])-1</f>
        <v>1.0650368812189486</v>
      </c>
      <c r="AJ46" s="1">
        <f>(Table1345[[#This Row],[2050_OCCUPANTS]]/Table1345[[#This Row],[2020_OCCUPANTS]])-1</f>
        <v>1.008261252782384</v>
      </c>
      <c r="AK46" s="1">
        <f>(Table1345[[#This Row],[2050_TOTAL_REPL_COST_USD]]/Table1345[[#This Row],[2020_TOTAL_REPL_COST_USD]])-1</f>
        <v>1.1320719770402761</v>
      </c>
      <c r="AL46"/>
      <c r="AM46"/>
    </row>
    <row r="47" spans="1:39" x14ac:dyDescent="0.2">
      <c r="A47" t="s">
        <v>638</v>
      </c>
      <c r="B47" t="s">
        <v>639</v>
      </c>
      <c r="C47" t="s">
        <v>649</v>
      </c>
      <c r="D47" t="s">
        <v>955</v>
      </c>
      <c r="E47" t="s">
        <v>956</v>
      </c>
      <c r="F47" s="2">
        <v>185606</v>
      </c>
      <c r="G47" s="2">
        <v>212529</v>
      </c>
      <c r="H47" s="2">
        <v>242794</v>
      </c>
      <c r="I47" s="2">
        <v>274893</v>
      </c>
      <c r="J47" s="2">
        <v>308729</v>
      </c>
      <c r="K47" s="2">
        <v>344385</v>
      </c>
      <c r="L47" s="2">
        <v>381844</v>
      </c>
      <c r="M47" s="2">
        <v>194360</v>
      </c>
      <c r="N47" s="2">
        <v>222697</v>
      </c>
      <c r="O47" s="2">
        <v>254572</v>
      </c>
      <c r="P47" s="2">
        <v>288419</v>
      </c>
      <c r="Q47" s="2">
        <v>324115</v>
      </c>
      <c r="R47" s="2">
        <v>361770</v>
      </c>
      <c r="S47" s="2">
        <v>401351</v>
      </c>
      <c r="T47" s="2">
        <v>990248</v>
      </c>
      <c r="U47" s="2">
        <v>1129374</v>
      </c>
      <c r="V47" s="2">
        <v>1284866</v>
      </c>
      <c r="W47" s="2">
        <v>1448540</v>
      </c>
      <c r="X47" s="2">
        <v>1620405</v>
      </c>
      <c r="Y47" s="2">
        <v>1800456</v>
      </c>
      <c r="Z47" s="2">
        <v>1988678</v>
      </c>
      <c r="AA47" s="2">
        <v>2494795967</v>
      </c>
      <c r="AB47" s="2">
        <v>2874195585</v>
      </c>
      <c r="AC47" s="2">
        <v>3303960904</v>
      </c>
      <c r="AD47" s="2">
        <v>3764550461</v>
      </c>
      <c r="AE47" s="2">
        <v>4252644479</v>
      </c>
      <c r="AF47" s="2">
        <v>4771218793</v>
      </c>
      <c r="AG47" s="2">
        <v>5319084564</v>
      </c>
      <c r="AH47" s="1">
        <f>(Table1345[[#This Row],[2050_BUILDINGS]]/Table1345[[#This Row],[2020_BUILDINGS]])-1</f>
        <v>1.0572826309494303</v>
      </c>
      <c r="AI47" s="1">
        <f>(Table1345[[#This Row],[2050_DWELLINGS]]/Table1345[[#This Row],[2020_DWELLINGS]])-1</f>
        <v>1.0649876517802017</v>
      </c>
      <c r="AJ47" s="1">
        <f>(Table1345[[#This Row],[2050_OCCUPANTS]]/Table1345[[#This Row],[2020_OCCUPANTS]])-1</f>
        <v>1.008262576647466</v>
      </c>
      <c r="AK47" s="1">
        <f>(Table1345[[#This Row],[2050_TOTAL_REPL_COST_USD]]/Table1345[[#This Row],[2020_TOTAL_REPL_COST_USD]])-1</f>
        <v>1.1320719747660228</v>
      </c>
      <c r="AL47"/>
      <c r="AM47"/>
    </row>
    <row r="48" spans="1:39" x14ac:dyDescent="0.2">
      <c r="A48" t="s">
        <v>638</v>
      </c>
      <c r="B48" t="s">
        <v>639</v>
      </c>
      <c r="C48" t="s">
        <v>650</v>
      </c>
      <c r="D48" t="s">
        <v>957</v>
      </c>
      <c r="E48" t="s">
        <v>958</v>
      </c>
      <c r="F48" s="2">
        <v>137999</v>
      </c>
      <c r="G48" s="2">
        <v>158011</v>
      </c>
      <c r="H48" s="2">
        <v>180518</v>
      </c>
      <c r="I48" s="2">
        <v>204376</v>
      </c>
      <c r="J48" s="2">
        <v>229537</v>
      </c>
      <c r="K48" s="2">
        <v>256050</v>
      </c>
      <c r="L48" s="2">
        <v>283893</v>
      </c>
      <c r="M48" s="2">
        <v>144505</v>
      </c>
      <c r="N48" s="2">
        <v>165574</v>
      </c>
      <c r="O48" s="2">
        <v>189275</v>
      </c>
      <c r="P48" s="2">
        <v>214433</v>
      </c>
      <c r="Q48" s="2">
        <v>240978</v>
      </c>
      <c r="R48" s="2">
        <v>268973</v>
      </c>
      <c r="S48" s="2">
        <v>298396</v>
      </c>
      <c r="T48" s="2">
        <v>736234</v>
      </c>
      <c r="U48" s="2">
        <v>839673</v>
      </c>
      <c r="V48" s="2">
        <v>955281</v>
      </c>
      <c r="W48" s="2">
        <v>1076977</v>
      </c>
      <c r="X48" s="2">
        <v>1204747</v>
      </c>
      <c r="Y48" s="2">
        <v>1338607</v>
      </c>
      <c r="Z48" s="2">
        <v>1478554</v>
      </c>
      <c r="AA48" s="2">
        <v>1854843887</v>
      </c>
      <c r="AB48" s="2">
        <v>2136921891</v>
      </c>
      <c r="AC48" s="2">
        <v>2456446042</v>
      </c>
      <c r="AD48" s="2">
        <v>2798887559</v>
      </c>
      <c r="AE48" s="2">
        <v>3161778245</v>
      </c>
      <c r="AF48" s="2">
        <v>3547330570</v>
      </c>
      <c r="AG48" s="2">
        <v>3954660667</v>
      </c>
      <c r="AH48" s="1">
        <f>(Table1345[[#This Row],[2050_BUILDINGS]]/Table1345[[#This Row],[2020_BUILDINGS]])-1</f>
        <v>1.057210559496808</v>
      </c>
      <c r="AI48" s="1">
        <f>(Table1345[[#This Row],[2050_DWELLINGS]]/Table1345[[#This Row],[2020_DWELLINGS]])-1</f>
        <v>1.0649527698003531</v>
      </c>
      <c r="AJ48" s="1">
        <f>(Table1345[[#This Row],[2050_OCCUPANTS]]/Table1345[[#This Row],[2020_OCCUPANTS]])-1</f>
        <v>1.0082663935650893</v>
      </c>
      <c r="AK48" s="1">
        <f>(Table1345[[#This Row],[2050_TOTAL_REPL_COST_USD]]/Table1345[[#This Row],[2020_TOTAL_REPL_COST_USD]])-1</f>
        <v>1.1320719736668599</v>
      </c>
      <c r="AL48"/>
      <c r="AM48"/>
    </row>
    <row r="49" spans="1:39" x14ac:dyDescent="0.2">
      <c r="A49" t="s">
        <v>638</v>
      </c>
      <c r="B49" t="s">
        <v>639</v>
      </c>
      <c r="C49" t="s">
        <v>651</v>
      </c>
      <c r="D49" t="s">
        <v>959</v>
      </c>
      <c r="E49" t="s">
        <v>960</v>
      </c>
      <c r="F49" s="2">
        <v>309755</v>
      </c>
      <c r="G49" s="2">
        <v>354692</v>
      </c>
      <c r="H49" s="2">
        <v>405198</v>
      </c>
      <c r="I49" s="2">
        <v>458766</v>
      </c>
      <c r="J49" s="2">
        <v>515235</v>
      </c>
      <c r="K49" s="2">
        <v>574744</v>
      </c>
      <c r="L49" s="2">
        <v>637244</v>
      </c>
      <c r="M49" s="2">
        <v>324366</v>
      </c>
      <c r="N49" s="2">
        <v>371654</v>
      </c>
      <c r="O49" s="2">
        <v>424849</v>
      </c>
      <c r="P49" s="2">
        <v>481340</v>
      </c>
      <c r="Q49" s="2">
        <v>540919</v>
      </c>
      <c r="R49" s="2">
        <v>603756</v>
      </c>
      <c r="S49" s="2">
        <v>669808</v>
      </c>
      <c r="T49" s="2">
        <v>1652614</v>
      </c>
      <c r="U49" s="2">
        <v>1884795</v>
      </c>
      <c r="V49" s="2">
        <v>2144295</v>
      </c>
      <c r="W49" s="2">
        <v>2417460</v>
      </c>
      <c r="X49" s="2">
        <v>2704279</v>
      </c>
      <c r="Y49" s="2">
        <v>3004754</v>
      </c>
      <c r="Z49" s="2">
        <v>3318880</v>
      </c>
      <c r="AA49" s="2">
        <v>4163531104</v>
      </c>
      <c r="AB49" s="2">
        <v>4796705974</v>
      </c>
      <c r="AC49" s="2">
        <v>5513935472</v>
      </c>
      <c r="AD49" s="2">
        <v>6282607133</v>
      </c>
      <c r="AE49" s="2">
        <v>7097180604</v>
      </c>
      <c r="AF49" s="2">
        <v>7962622240</v>
      </c>
      <c r="AG49" s="2">
        <v>8876947984</v>
      </c>
      <c r="AH49" s="1">
        <f>(Table1345[[#This Row],[2050_BUILDINGS]]/Table1345[[#This Row],[2020_BUILDINGS]])-1</f>
        <v>1.0572516989233427</v>
      </c>
      <c r="AI49" s="1">
        <f>(Table1345[[#This Row],[2050_DWELLINGS]]/Table1345[[#This Row],[2020_DWELLINGS]])-1</f>
        <v>1.0649759839193997</v>
      </c>
      <c r="AJ49" s="1">
        <f>(Table1345[[#This Row],[2050_OCCUPANTS]]/Table1345[[#This Row],[2020_OCCUPANTS]])-1</f>
        <v>1.0082608522014214</v>
      </c>
      <c r="AK49" s="1">
        <f>(Table1345[[#This Row],[2050_TOTAL_REPL_COST_USD]]/Table1345[[#This Row],[2020_TOTAL_REPL_COST_USD]])-1</f>
        <v>1.1320719750290111</v>
      </c>
      <c r="AL49"/>
      <c r="AM49"/>
    </row>
    <row r="50" spans="1:39" x14ac:dyDescent="0.2">
      <c r="A50" t="s">
        <v>638</v>
      </c>
      <c r="B50" t="s">
        <v>652</v>
      </c>
      <c r="C50" t="s">
        <v>653</v>
      </c>
      <c r="D50" t="s">
        <v>961</v>
      </c>
      <c r="E50" t="s">
        <v>962</v>
      </c>
      <c r="F50" s="2">
        <v>650821</v>
      </c>
      <c r="G50" s="2">
        <v>747886</v>
      </c>
      <c r="H50" s="2">
        <v>854456</v>
      </c>
      <c r="I50" s="2">
        <v>970551</v>
      </c>
      <c r="J50" s="2">
        <v>1096178</v>
      </c>
      <c r="K50" s="2">
        <v>1225087</v>
      </c>
      <c r="L50" s="2">
        <v>1357335</v>
      </c>
      <c r="M50" s="2">
        <v>671650</v>
      </c>
      <c r="N50" s="2">
        <v>772744</v>
      </c>
      <c r="O50" s="2">
        <v>883941</v>
      </c>
      <c r="P50" s="2">
        <v>1005272</v>
      </c>
      <c r="Q50" s="2">
        <v>1136775</v>
      </c>
      <c r="R50" s="2">
        <v>1271962</v>
      </c>
      <c r="S50" s="2">
        <v>1410982</v>
      </c>
      <c r="T50" s="2">
        <v>3862772</v>
      </c>
      <c r="U50" s="2">
        <v>4435713</v>
      </c>
      <c r="V50" s="2">
        <v>5064114</v>
      </c>
      <c r="W50" s="2">
        <v>5747954</v>
      </c>
      <c r="X50" s="2">
        <v>6487240</v>
      </c>
      <c r="Y50" s="2">
        <v>7245011</v>
      </c>
      <c r="Z50" s="2">
        <v>8021261</v>
      </c>
      <c r="AA50" s="2">
        <v>8382663279</v>
      </c>
      <c r="AB50" s="2">
        <v>9777348868</v>
      </c>
      <c r="AC50" s="2">
        <v>11340633717</v>
      </c>
      <c r="AD50" s="2">
        <v>13074251748</v>
      </c>
      <c r="AE50" s="2">
        <v>14984054940</v>
      </c>
      <c r="AF50" s="2">
        <v>16981491787</v>
      </c>
      <c r="AG50" s="2">
        <v>19083133044</v>
      </c>
      <c r="AH50" s="1">
        <f>(Table1345[[#This Row],[2050_BUILDINGS]]/Table1345[[#This Row],[2020_BUILDINGS]])-1</f>
        <v>1.0855734526083207</v>
      </c>
      <c r="AI50" s="1">
        <f>(Table1345[[#This Row],[2050_DWELLINGS]]/Table1345[[#This Row],[2020_DWELLINGS]])-1</f>
        <v>1.100769746147547</v>
      </c>
      <c r="AJ50" s="1">
        <f>(Table1345[[#This Row],[2050_OCCUPANTS]]/Table1345[[#This Row],[2020_OCCUPANTS]])-1</f>
        <v>1.0765556444957145</v>
      </c>
      <c r="AK50" s="1">
        <f>(Table1345[[#This Row],[2050_TOTAL_REPL_COST_USD]]/Table1345[[#This Row],[2020_TOTAL_REPL_COST_USD]])-1</f>
        <v>1.2765000106596789</v>
      </c>
      <c r="AL50"/>
      <c r="AM50"/>
    </row>
    <row r="51" spans="1:39" x14ac:dyDescent="0.2">
      <c r="A51" t="s">
        <v>638</v>
      </c>
      <c r="B51" t="s">
        <v>652</v>
      </c>
      <c r="C51" t="s">
        <v>654</v>
      </c>
      <c r="D51" t="s">
        <v>963</v>
      </c>
      <c r="E51" t="s">
        <v>964</v>
      </c>
      <c r="F51" s="2">
        <v>245584</v>
      </c>
      <c r="G51" s="2">
        <v>282206</v>
      </c>
      <c r="H51" s="2">
        <v>322424</v>
      </c>
      <c r="I51" s="2">
        <v>366232</v>
      </c>
      <c r="J51" s="2">
        <v>413636</v>
      </c>
      <c r="K51" s="2">
        <v>462276</v>
      </c>
      <c r="L51" s="2">
        <v>512184</v>
      </c>
      <c r="M51" s="2">
        <v>253442</v>
      </c>
      <c r="N51" s="2">
        <v>291586</v>
      </c>
      <c r="O51" s="2">
        <v>333551</v>
      </c>
      <c r="P51" s="2">
        <v>379334</v>
      </c>
      <c r="Q51" s="2">
        <v>428959</v>
      </c>
      <c r="R51" s="2">
        <v>479968</v>
      </c>
      <c r="S51" s="2">
        <v>532429</v>
      </c>
      <c r="T51" s="2">
        <v>1457600</v>
      </c>
      <c r="U51" s="2">
        <v>1673794</v>
      </c>
      <c r="V51" s="2">
        <v>1910922</v>
      </c>
      <c r="W51" s="2">
        <v>2168961</v>
      </c>
      <c r="X51" s="2">
        <v>2447925</v>
      </c>
      <c r="Y51" s="2">
        <v>2733869</v>
      </c>
      <c r="Z51" s="2">
        <v>3026784</v>
      </c>
      <c r="AA51" s="2">
        <v>3163157333</v>
      </c>
      <c r="AB51" s="2">
        <v>3689435177</v>
      </c>
      <c r="AC51" s="2">
        <v>4279333130</v>
      </c>
      <c r="AD51" s="2">
        <v>4933505491</v>
      </c>
      <c r="AE51" s="2">
        <v>5654160463</v>
      </c>
      <c r="AF51" s="2">
        <v>6407883565</v>
      </c>
      <c r="AG51" s="2">
        <v>7200927704</v>
      </c>
      <c r="AH51" s="1">
        <f>(Table1345[[#This Row],[2050_BUILDINGS]]/Table1345[[#This Row],[2020_BUILDINGS]])-1</f>
        <v>1.0855756075314353</v>
      </c>
      <c r="AI51" s="1">
        <f>(Table1345[[#This Row],[2050_DWELLINGS]]/Table1345[[#This Row],[2020_DWELLINGS]])-1</f>
        <v>1.1007922917274957</v>
      </c>
      <c r="AJ51" s="1">
        <f>(Table1345[[#This Row],[2050_OCCUPANTS]]/Table1345[[#This Row],[2020_OCCUPANTS]])-1</f>
        <v>1.0765532381997804</v>
      </c>
      <c r="AK51" s="1">
        <f>(Table1345[[#This Row],[2050_TOTAL_REPL_COST_USD]]/Table1345[[#This Row],[2020_TOTAL_REPL_COST_USD]])-1</f>
        <v>1.2765000111994111</v>
      </c>
      <c r="AL51"/>
      <c r="AM51"/>
    </row>
    <row r="52" spans="1:39" x14ac:dyDescent="0.2">
      <c r="A52" t="s">
        <v>638</v>
      </c>
      <c r="B52" t="s">
        <v>652</v>
      </c>
      <c r="C52" t="s">
        <v>655</v>
      </c>
      <c r="D52" t="s">
        <v>965</v>
      </c>
      <c r="E52" t="s">
        <v>966</v>
      </c>
      <c r="F52" s="2">
        <v>142430</v>
      </c>
      <c r="G52" s="2">
        <v>163663</v>
      </c>
      <c r="H52" s="2">
        <v>186996</v>
      </c>
      <c r="I52" s="2">
        <v>212404</v>
      </c>
      <c r="J52" s="2">
        <v>239895</v>
      </c>
      <c r="K52" s="2">
        <v>268106</v>
      </c>
      <c r="L52" s="2">
        <v>297044</v>
      </c>
      <c r="M52" s="2">
        <v>146989</v>
      </c>
      <c r="N52" s="2">
        <v>169108</v>
      </c>
      <c r="O52" s="2">
        <v>193447</v>
      </c>
      <c r="P52" s="2">
        <v>220001</v>
      </c>
      <c r="Q52" s="2">
        <v>248778</v>
      </c>
      <c r="R52" s="2">
        <v>278366</v>
      </c>
      <c r="S52" s="2">
        <v>308791</v>
      </c>
      <c r="T52" s="2">
        <v>845356</v>
      </c>
      <c r="U52" s="2">
        <v>970744</v>
      </c>
      <c r="V52" s="2">
        <v>1108261</v>
      </c>
      <c r="W52" s="2">
        <v>1257918</v>
      </c>
      <c r="X52" s="2">
        <v>1419712</v>
      </c>
      <c r="Y52" s="2">
        <v>1585552</v>
      </c>
      <c r="Z52" s="2">
        <v>1755423</v>
      </c>
      <c r="AA52" s="2">
        <v>1834518824</v>
      </c>
      <c r="AB52" s="2">
        <v>2139741267</v>
      </c>
      <c r="AC52" s="2">
        <v>2481861112</v>
      </c>
      <c r="AD52" s="2">
        <v>2861257833</v>
      </c>
      <c r="AE52" s="2">
        <v>3279212102</v>
      </c>
      <c r="AF52" s="2">
        <v>3716344714</v>
      </c>
      <c r="AG52" s="2">
        <v>4176282124</v>
      </c>
      <c r="AH52" s="1">
        <f>(Table1345[[#This Row],[2050_BUILDINGS]]/Table1345[[#This Row],[2020_BUILDINGS]])-1</f>
        <v>1.0855437758899109</v>
      </c>
      <c r="AI52" s="1">
        <f>(Table1345[[#This Row],[2050_DWELLINGS]]/Table1345[[#This Row],[2020_DWELLINGS]])-1</f>
        <v>1.1007762485628176</v>
      </c>
      <c r="AJ52" s="1">
        <f>(Table1345[[#This Row],[2050_OCCUPANTS]]/Table1345[[#This Row],[2020_OCCUPANTS]])-1</f>
        <v>1.0765488149371389</v>
      </c>
      <c r="AK52" s="1">
        <f>(Table1345[[#This Row],[2050_TOTAL_REPL_COST_USD]]/Table1345[[#This Row],[2020_TOTAL_REPL_COST_USD]])-1</f>
        <v>1.2765000115365401</v>
      </c>
      <c r="AL52"/>
      <c r="AM52"/>
    </row>
    <row r="53" spans="1:39" x14ac:dyDescent="0.2">
      <c r="A53" t="s">
        <v>638</v>
      </c>
      <c r="B53" t="s">
        <v>652</v>
      </c>
      <c r="C53" t="s">
        <v>656</v>
      </c>
      <c r="D53" t="s">
        <v>967</v>
      </c>
      <c r="E53" t="s">
        <v>968</v>
      </c>
      <c r="F53" s="2">
        <v>232188</v>
      </c>
      <c r="G53" s="2">
        <v>266818</v>
      </c>
      <c r="H53" s="2">
        <v>304838</v>
      </c>
      <c r="I53" s="2">
        <v>346254</v>
      </c>
      <c r="J53" s="2">
        <v>391076</v>
      </c>
      <c r="K53" s="2">
        <v>437061</v>
      </c>
      <c r="L53" s="2">
        <v>484246</v>
      </c>
      <c r="M53" s="2">
        <v>239618</v>
      </c>
      <c r="N53" s="2">
        <v>275687</v>
      </c>
      <c r="O53" s="2">
        <v>315358</v>
      </c>
      <c r="P53" s="2">
        <v>358640</v>
      </c>
      <c r="Q53" s="2">
        <v>405562</v>
      </c>
      <c r="R53" s="2">
        <v>453784</v>
      </c>
      <c r="S53" s="2">
        <v>503381</v>
      </c>
      <c r="T53" s="2">
        <v>1378094</v>
      </c>
      <c r="U53" s="2">
        <v>1582495</v>
      </c>
      <c r="V53" s="2">
        <v>1806679</v>
      </c>
      <c r="W53" s="2">
        <v>2050646</v>
      </c>
      <c r="X53" s="2">
        <v>2314404</v>
      </c>
      <c r="Y53" s="2">
        <v>2584740</v>
      </c>
      <c r="Z53" s="2">
        <v>2861679</v>
      </c>
      <c r="AA53" s="2">
        <v>2990613595</v>
      </c>
      <c r="AB53" s="2">
        <v>3488184059</v>
      </c>
      <c r="AC53" s="2">
        <v>4045904291</v>
      </c>
      <c r="AD53" s="2">
        <v>4664392891</v>
      </c>
      <c r="AE53" s="2">
        <v>5345737614</v>
      </c>
      <c r="AF53" s="2">
        <v>6058346671</v>
      </c>
      <c r="AG53" s="2">
        <v>6808131876</v>
      </c>
      <c r="AH53" s="1">
        <f>(Table1345[[#This Row],[2050_BUILDINGS]]/Table1345[[#This Row],[2020_BUILDINGS]])-1</f>
        <v>1.0855772046789669</v>
      </c>
      <c r="AI53" s="1">
        <f>(Table1345[[#This Row],[2050_DWELLINGS]]/Table1345[[#This Row],[2020_DWELLINGS]])-1</f>
        <v>1.1007645502424692</v>
      </c>
      <c r="AJ53" s="1">
        <f>(Table1345[[#This Row],[2050_OCCUPANTS]]/Table1345[[#This Row],[2020_OCCUPANTS]])-1</f>
        <v>1.0765484792764499</v>
      </c>
      <c r="AK53" s="1">
        <f>(Table1345[[#This Row],[2050_TOTAL_REPL_COST_USD]]/Table1345[[#This Row],[2020_TOTAL_REPL_COST_USD]])-1</f>
        <v>1.2765000090223961</v>
      </c>
      <c r="AL53"/>
      <c r="AM53"/>
    </row>
    <row r="54" spans="1:39" x14ac:dyDescent="0.2">
      <c r="A54" t="s">
        <v>638</v>
      </c>
      <c r="B54" t="s">
        <v>652</v>
      </c>
      <c r="C54" t="s">
        <v>657</v>
      </c>
      <c r="D54" t="s">
        <v>969</v>
      </c>
      <c r="E54" t="s">
        <v>970</v>
      </c>
      <c r="F54" s="2">
        <v>144351</v>
      </c>
      <c r="G54" s="2">
        <v>165883</v>
      </c>
      <c r="H54" s="2">
        <v>189521</v>
      </c>
      <c r="I54" s="2">
        <v>215266</v>
      </c>
      <c r="J54" s="2">
        <v>243133</v>
      </c>
      <c r="K54" s="2">
        <v>271725</v>
      </c>
      <c r="L54" s="2">
        <v>301062</v>
      </c>
      <c r="M54" s="2">
        <v>148977</v>
      </c>
      <c r="N54" s="2">
        <v>171397</v>
      </c>
      <c r="O54" s="2">
        <v>196063</v>
      </c>
      <c r="P54" s="2">
        <v>222967</v>
      </c>
      <c r="Q54" s="2">
        <v>252139</v>
      </c>
      <c r="R54" s="2">
        <v>282119</v>
      </c>
      <c r="S54" s="2">
        <v>312958</v>
      </c>
      <c r="T54" s="2">
        <v>856770</v>
      </c>
      <c r="U54" s="2">
        <v>983849</v>
      </c>
      <c r="V54" s="2">
        <v>1123227</v>
      </c>
      <c r="W54" s="2">
        <v>1274905</v>
      </c>
      <c r="X54" s="2">
        <v>1438879</v>
      </c>
      <c r="Y54" s="2">
        <v>1606958</v>
      </c>
      <c r="Z54" s="2">
        <v>1779125</v>
      </c>
      <c r="AA54" s="2">
        <v>1859288124</v>
      </c>
      <c r="AB54" s="2">
        <v>2168631614</v>
      </c>
      <c r="AC54" s="2">
        <v>2515370693</v>
      </c>
      <c r="AD54" s="2">
        <v>2899889947</v>
      </c>
      <c r="AE54" s="2">
        <v>3323487347</v>
      </c>
      <c r="AF54" s="2">
        <v>3766522039</v>
      </c>
      <c r="AG54" s="2">
        <v>4232669429</v>
      </c>
      <c r="AH54" s="1">
        <f>(Table1345[[#This Row],[2050_BUILDINGS]]/Table1345[[#This Row],[2020_BUILDINGS]])-1</f>
        <v>1.0856246233140054</v>
      </c>
      <c r="AI54" s="1">
        <f>(Table1345[[#This Row],[2050_DWELLINGS]]/Table1345[[#This Row],[2020_DWELLINGS]])-1</f>
        <v>1.1007135329614637</v>
      </c>
      <c r="AJ54" s="1">
        <f>(Table1345[[#This Row],[2050_OCCUPANTS]]/Table1345[[#This Row],[2020_OCCUPANTS]])-1</f>
        <v>1.0765491322058427</v>
      </c>
      <c r="AK54" s="1">
        <f>(Table1345[[#This Row],[2050_TOTAL_REPL_COST_USD]]/Table1345[[#This Row],[2020_TOTAL_REPL_COST_USD]])-1</f>
        <v>1.2765000079137816</v>
      </c>
      <c r="AL54"/>
      <c r="AM54"/>
    </row>
    <row r="55" spans="1:39" x14ac:dyDescent="0.2">
      <c r="A55" t="s">
        <v>638</v>
      </c>
      <c r="B55" t="s">
        <v>652</v>
      </c>
      <c r="C55" t="s">
        <v>658</v>
      </c>
      <c r="D55" t="s">
        <v>971</v>
      </c>
      <c r="E55" t="s">
        <v>972</v>
      </c>
      <c r="F55" s="2">
        <v>298936</v>
      </c>
      <c r="G55" s="2">
        <v>343519</v>
      </c>
      <c r="H55" s="2">
        <v>392464</v>
      </c>
      <c r="I55" s="2">
        <v>445791</v>
      </c>
      <c r="J55" s="2">
        <v>503495</v>
      </c>
      <c r="K55" s="2">
        <v>562706</v>
      </c>
      <c r="L55" s="2">
        <v>623445</v>
      </c>
      <c r="M55" s="2">
        <v>308503</v>
      </c>
      <c r="N55" s="2">
        <v>354940</v>
      </c>
      <c r="O55" s="2">
        <v>406013</v>
      </c>
      <c r="P55" s="2">
        <v>461736</v>
      </c>
      <c r="Q55" s="2">
        <v>522143</v>
      </c>
      <c r="R55" s="2">
        <v>584230</v>
      </c>
      <c r="S55" s="2">
        <v>648086</v>
      </c>
      <c r="T55" s="2">
        <v>1774243</v>
      </c>
      <c r="U55" s="2">
        <v>2037405</v>
      </c>
      <c r="V55" s="2">
        <v>2326035</v>
      </c>
      <c r="W55" s="2">
        <v>2640137</v>
      </c>
      <c r="X55" s="2">
        <v>2979705</v>
      </c>
      <c r="Y55" s="2">
        <v>3327756</v>
      </c>
      <c r="Z55" s="2">
        <v>3684305</v>
      </c>
      <c r="AA55" s="2">
        <v>3850302819</v>
      </c>
      <c r="AB55" s="2">
        <v>4490906129</v>
      </c>
      <c r="AC55" s="2">
        <v>5208950006</v>
      </c>
      <c r="AD55" s="2">
        <v>6005230874</v>
      </c>
      <c r="AE55" s="2">
        <v>6882436645</v>
      </c>
      <c r="AF55" s="2">
        <v>7799894075</v>
      </c>
      <c r="AG55" s="2">
        <v>8765214408</v>
      </c>
      <c r="AH55" s="1">
        <f>(Table1345[[#This Row],[2050_BUILDINGS]]/Table1345[[#This Row],[2020_BUILDINGS]])-1</f>
        <v>1.0855467391013462</v>
      </c>
      <c r="AI55" s="1">
        <f>(Table1345[[#This Row],[2050_DWELLINGS]]/Table1345[[#This Row],[2020_DWELLINGS]])-1</f>
        <v>1.1007445632619457</v>
      </c>
      <c r="AJ55" s="1">
        <f>(Table1345[[#This Row],[2050_OCCUPANTS]]/Table1345[[#This Row],[2020_OCCUPANTS]])-1</f>
        <v>1.0765503936044838</v>
      </c>
      <c r="AK55" s="1">
        <f>(Table1345[[#This Row],[2050_TOTAL_REPL_COST_USD]]/Table1345[[#This Row],[2020_TOTAL_REPL_COST_USD]])-1</f>
        <v>1.27650001053073</v>
      </c>
      <c r="AL55"/>
      <c r="AM55"/>
    </row>
    <row r="56" spans="1:39" x14ac:dyDescent="0.2">
      <c r="A56" t="s">
        <v>638</v>
      </c>
      <c r="B56" t="s">
        <v>652</v>
      </c>
      <c r="C56" t="s">
        <v>659</v>
      </c>
      <c r="D56" t="s">
        <v>973</v>
      </c>
      <c r="E56" t="s">
        <v>974</v>
      </c>
      <c r="F56" s="2">
        <v>175950</v>
      </c>
      <c r="G56" s="2">
        <v>202191</v>
      </c>
      <c r="H56" s="2">
        <v>231000</v>
      </c>
      <c r="I56" s="2">
        <v>262385</v>
      </c>
      <c r="J56" s="2">
        <v>296350</v>
      </c>
      <c r="K56" s="2">
        <v>331199</v>
      </c>
      <c r="L56" s="2">
        <v>366954</v>
      </c>
      <c r="M56" s="2">
        <v>181582</v>
      </c>
      <c r="N56" s="2">
        <v>208912</v>
      </c>
      <c r="O56" s="2">
        <v>238972</v>
      </c>
      <c r="P56" s="2">
        <v>271773</v>
      </c>
      <c r="Q56" s="2">
        <v>307322</v>
      </c>
      <c r="R56" s="2">
        <v>343875</v>
      </c>
      <c r="S56" s="2">
        <v>381459</v>
      </c>
      <c r="T56" s="2">
        <v>1044308</v>
      </c>
      <c r="U56" s="2">
        <v>1199195</v>
      </c>
      <c r="V56" s="2">
        <v>1369080</v>
      </c>
      <c r="W56" s="2">
        <v>1553960</v>
      </c>
      <c r="X56" s="2">
        <v>1753826</v>
      </c>
      <c r="Y56" s="2">
        <v>1958690</v>
      </c>
      <c r="Z56" s="2">
        <v>2168546</v>
      </c>
      <c r="AA56" s="2">
        <v>2266255102</v>
      </c>
      <c r="AB56" s="2">
        <v>2643308691</v>
      </c>
      <c r="AC56" s="2">
        <v>3065943146</v>
      </c>
      <c r="AD56" s="2">
        <v>3534627213</v>
      </c>
      <c r="AE56" s="2">
        <v>4050942976</v>
      </c>
      <c r="AF56" s="2">
        <v>4590950524</v>
      </c>
      <c r="AG56" s="2">
        <v>5159129759</v>
      </c>
      <c r="AH56" s="1">
        <f>(Table1345[[#This Row],[2050_BUILDINGS]]/Table1345[[#This Row],[2020_BUILDINGS]])-1</f>
        <v>1.0855583972719525</v>
      </c>
      <c r="AI56" s="1">
        <f>(Table1345[[#This Row],[2050_DWELLINGS]]/Table1345[[#This Row],[2020_DWELLINGS]])-1</f>
        <v>1.1007533786388519</v>
      </c>
      <c r="AJ56" s="1">
        <f>(Table1345[[#This Row],[2050_OCCUPANTS]]/Table1345[[#This Row],[2020_OCCUPANTS]])-1</f>
        <v>1.076538722292657</v>
      </c>
      <c r="AK56" s="1">
        <f>(Table1345[[#This Row],[2050_TOTAL_REPL_COST_USD]]/Table1345[[#This Row],[2020_TOTAL_REPL_COST_USD]])-1</f>
        <v>1.2765000085149283</v>
      </c>
      <c r="AL56"/>
      <c r="AM56"/>
    </row>
    <row r="57" spans="1:39" x14ac:dyDescent="0.2">
      <c r="A57" t="s">
        <v>638</v>
      </c>
      <c r="B57" t="s">
        <v>652</v>
      </c>
      <c r="C57" t="s">
        <v>660</v>
      </c>
      <c r="D57" t="s">
        <v>975</v>
      </c>
      <c r="E57" t="s">
        <v>976</v>
      </c>
      <c r="F57" s="2">
        <v>266418</v>
      </c>
      <c r="G57" s="2">
        <v>306157</v>
      </c>
      <c r="H57" s="2">
        <v>349782</v>
      </c>
      <c r="I57" s="2">
        <v>397306</v>
      </c>
      <c r="J57" s="2">
        <v>448727</v>
      </c>
      <c r="K57" s="2">
        <v>501507</v>
      </c>
      <c r="L57" s="2">
        <v>555634</v>
      </c>
      <c r="M57" s="2">
        <v>274946</v>
      </c>
      <c r="N57" s="2">
        <v>316333</v>
      </c>
      <c r="O57" s="2">
        <v>361852</v>
      </c>
      <c r="P57" s="2">
        <v>411519</v>
      </c>
      <c r="Q57" s="2">
        <v>465352</v>
      </c>
      <c r="R57" s="2">
        <v>520688</v>
      </c>
      <c r="S57" s="2">
        <v>577598</v>
      </c>
      <c r="T57" s="2">
        <v>1581265</v>
      </c>
      <c r="U57" s="2">
        <v>1815807</v>
      </c>
      <c r="V57" s="2">
        <v>2073047</v>
      </c>
      <c r="W57" s="2">
        <v>2352984</v>
      </c>
      <c r="X57" s="2">
        <v>2655618</v>
      </c>
      <c r="Y57" s="2">
        <v>2965818</v>
      </c>
      <c r="Z57" s="2">
        <v>3283585</v>
      </c>
      <c r="AA57" s="2">
        <v>3431530139</v>
      </c>
      <c r="AB57" s="2">
        <v>4002459145</v>
      </c>
      <c r="AC57" s="2">
        <v>4642406007</v>
      </c>
      <c r="AD57" s="2">
        <v>5352080521</v>
      </c>
      <c r="AE57" s="2">
        <v>6133878259</v>
      </c>
      <c r="AF57" s="2">
        <v>6951549750</v>
      </c>
      <c r="AG57" s="2">
        <v>7811878389</v>
      </c>
      <c r="AH57" s="1">
        <f>(Table1345[[#This Row],[2050_BUILDINGS]]/Table1345[[#This Row],[2020_BUILDINGS]])-1</f>
        <v>1.0855722961661751</v>
      </c>
      <c r="AI57" s="1">
        <f>(Table1345[[#This Row],[2050_DWELLINGS]]/Table1345[[#This Row],[2020_DWELLINGS]])-1</f>
        <v>1.100768878252457</v>
      </c>
      <c r="AJ57" s="1">
        <f>(Table1345[[#This Row],[2050_OCCUPANTS]]/Table1345[[#This Row],[2020_OCCUPANTS]])-1</f>
        <v>1.0765557955181451</v>
      </c>
      <c r="AK57" s="1">
        <f>(Table1345[[#This Row],[2050_TOTAL_REPL_COST_USD]]/Table1345[[#This Row],[2020_TOTAL_REPL_COST_USD]])-1</f>
        <v>1.2765000080332967</v>
      </c>
      <c r="AL57"/>
      <c r="AM57"/>
    </row>
    <row r="58" spans="1:39" x14ac:dyDescent="0.2">
      <c r="A58" t="s">
        <v>638</v>
      </c>
      <c r="B58" t="s">
        <v>652</v>
      </c>
      <c r="C58" t="s">
        <v>661</v>
      </c>
      <c r="D58" t="s">
        <v>977</v>
      </c>
      <c r="E58" t="s">
        <v>978</v>
      </c>
      <c r="F58" s="2">
        <v>267745</v>
      </c>
      <c r="G58" s="2">
        <v>307673</v>
      </c>
      <c r="H58" s="2">
        <v>351522</v>
      </c>
      <c r="I58" s="2">
        <v>399279</v>
      </c>
      <c r="J58" s="2">
        <v>450958</v>
      </c>
      <c r="K58" s="2">
        <v>503994</v>
      </c>
      <c r="L58" s="2">
        <v>558399</v>
      </c>
      <c r="M58" s="2">
        <v>276314</v>
      </c>
      <c r="N58" s="2">
        <v>317900</v>
      </c>
      <c r="O58" s="2">
        <v>363651</v>
      </c>
      <c r="P58" s="2">
        <v>413561</v>
      </c>
      <c r="Q58" s="2">
        <v>467664</v>
      </c>
      <c r="R58" s="2">
        <v>523276</v>
      </c>
      <c r="S58" s="2">
        <v>580474</v>
      </c>
      <c r="T58" s="2">
        <v>1589118</v>
      </c>
      <c r="U58" s="2">
        <v>1824822</v>
      </c>
      <c r="V58" s="2">
        <v>2083340</v>
      </c>
      <c r="W58" s="2">
        <v>2364670</v>
      </c>
      <c r="X58" s="2">
        <v>2668806</v>
      </c>
      <c r="Y58" s="2">
        <v>2980549</v>
      </c>
      <c r="Z58" s="2">
        <v>3299894</v>
      </c>
      <c r="AA58" s="2">
        <v>3448572598</v>
      </c>
      <c r="AB58" s="2">
        <v>4022337089</v>
      </c>
      <c r="AC58" s="2">
        <v>4665462205</v>
      </c>
      <c r="AD58" s="2">
        <v>5378661270</v>
      </c>
      <c r="AE58" s="2">
        <v>6164341755</v>
      </c>
      <c r="AF58" s="2">
        <v>6986074148</v>
      </c>
      <c r="AG58" s="2">
        <v>7850675557</v>
      </c>
      <c r="AH58" s="1">
        <f>(Table1345[[#This Row],[2050_BUILDINGS]]/Table1345[[#This Row],[2020_BUILDINGS]])-1</f>
        <v>1.0855627556070142</v>
      </c>
      <c r="AI58" s="1">
        <f>(Table1345[[#This Row],[2050_DWELLINGS]]/Table1345[[#This Row],[2020_DWELLINGS]])-1</f>
        <v>1.1007766526487983</v>
      </c>
      <c r="AJ58" s="1">
        <f>(Table1345[[#This Row],[2050_OCCUPANTS]]/Table1345[[#This Row],[2020_OCCUPANTS]])-1</f>
        <v>1.0765569328394746</v>
      </c>
      <c r="AK58" s="1">
        <f>(Table1345[[#This Row],[2050_TOTAL_REPL_COST_USD]]/Table1345[[#This Row],[2020_TOTAL_REPL_COST_USD]])-1</f>
        <v>1.2765000109184306</v>
      </c>
      <c r="AL58"/>
      <c r="AM58"/>
    </row>
    <row r="59" spans="1:39" x14ac:dyDescent="0.2">
      <c r="A59" t="s">
        <v>638</v>
      </c>
      <c r="B59" t="s">
        <v>652</v>
      </c>
      <c r="C59" t="s">
        <v>662</v>
      </c>
      <c r="D59" t="s">
        <v>979</v>
      </c>
      <c r="E59" t="s">
        <v>980</v>
      </c>
      <c r="F59" s="2">
        <v>264459</v>
      </c>
      <c r="G59" s="2">
        <v>303896</v>
      </c>
      <c r="H59" s="2">
        <v>347205</v>
      </c>
      <c r="I59" s="2">
        <v>394375</v>
      </c>
      <c r="J59" s="2">
        <v>445419</v>
      </c>
      <c r="K59" s="2">
        <v>497807</v>
      </c>
      <c r="L59" s="2">
        <v>551542</v>
      </c>
      <c r="M59" s="2">
        <v>272922</v>
      </c>
      <c r="N59" s="2">
        <v>313996</v>
      </c>
      <c r="O59" s="2">
        <v>359185</v>
      </c>
      <c r="P59" s="2">
        <v>408484</v>
      </c>
      <c r="Q59" s="2">
        <v>461921</v>
      </c>
      <c r="R59" s="2">
        <v>516849</v>
      </c>
      <c r="S59" s="2">
        <v>573342</v>
      </c>
      <c r="T59" s="2">
        <v>1569593</v>
      </c>
      <c r="U59" s="2">
        <v>1802409</v>
      </c>
      <c r="V59" s="2">
        <v>2057748</v>
      </c>
      <c r="W59" s="2">
        <v>2335621</v>
      </c>
      <c r="X59" s="2">
        <v>2636022</v>
      </c>
      <c r="Y59" s="2">
        <v>2943932</v>
      </c>
      <c r="Z59" s="2">
        <v>3259356</v>
      </c>
      <c r="AA59" s="2">
        <v>3406208685</v>
      </c>
      <c r="AB59" s="2">
        <v>3972924775</v>
      </c>
      <c r="AC59" s="2">
        <v>4608149434</v>
      </c>
      <c r="AD59" s="2">
        <v>5312587223</v>
      </c>
      <c r="AE59" s="2">
        <v>6088616031</v>
      </c>
      <c r="AF59" s="2">
        <v>6900253869</v>
      </c>
      <c r="AG59" s="2">
        <v>7754234101</v>
      </c>
      <c r="AH59" s="1">
        <f>(Table1345[[#This Row],[2050_BUILDINGS]]/Table1345[[#This Row],[2020_BUILDINGS]])-1</f>
        <v>1.0855482324292236</v>
      </c>
      <c r="AI59" s="1">
        <f>(Table1345[[#This Row],[2050_DWELLINGS]]/Table1345[[#This Row],[2020_DWELLINGS]])-1</f>
        <v>1.1007540616000178</v>
      </c>
      <c r="AJ59" s="1">
        <f>(Table1345[[#This Row],[2050_OCCUPANTS]]/Table1345[[#This Row],[2020_OCCUPANTS]])-1</f>
        <v>1.0765612486803904</v>
      </c>
      <c r="AK59" s="1">
        <f>(Table1345[[#This Row],[2050_TOTAL_REPL_COST_USD]]/Table1345[[#This Row],[2020_TOTAL_REPL_COST_USD]])-1</f>
        <v>1.2765000086892795</v>
      </c>
      <c r="AL59"/>
      <c r="AM59"/>
    </row>
    <row r="60" spans="1:39" x14ac:dyDescent="0.2">
      <c r="A60" t="s">
        <v>638</v>
      </c>
      <c r="B60" t="s">
        <v>652</v>
      </c>
      <c r="C60" t="s">
        <v>663</v>
      </c>
      <c r="D60" t="s">
        <v>981</v>
      </c>
      <c r="E60" t="s">
        <v>982</v>
      </c>
      <c r="F60" s="2">
        <v>135792</v>
      </c>
      <c r="G60" s="2">
        <v>156049</v>
      </c>
      <c r="H60" s="2">
        <v>178286</v>
      </c>
      <c r="I60" s="2">
        <v>202505</v>
      </c>
      <c r="J60" s="2">
        <v>228718</v>
      </c>
      <c r="K60" s="2">
        <v>255617</v>
      </c>
      <c r="L60" s="2">
        <v>283210</v>
      </c>
      <c r="M60" s="2">
        <v>140144</v>
      </c>
      <c r="N60" s="2">
        <v>161237</v>
      </c>
      <c r="O60" s="2">
        <v>184440</v>
      </c>
      <c r="P60" s="2">
        <v>209750</v>
      </c>
      <c r="Q60" s="2">
        <v>237189</v>
      </c>
      <c r="R60" s="2">
        <v>265396</v>
      </c>
      <c r="S60" s="2">
        <v>294406</v>
      </c>
      <c r="T60" s="2">
        <v>805972</v>
      </c>
      <c r="U60" s="2">
        <v>925519</v>
      </c>
      <c r="V60" s="2">
        <v>1056634</v>
      </c>
      <c r="W60" s="2">
        <v>1199319</v>
      </c>
      <c r="X60" s="2">
        <v>1353572</v>
      </c>
      <c r="Y60" s="2">
        <v>1511678</v>
      </c>
      <c r="Z60" s="2">
        <v>1673644</v>
      </c>
      <c r="AA60" s="2">
        <v>1749053285</v>
      </c>
      <c r="AB60" s="2">
        <v>2040056204</v>
      </c>
      <c r="AC60" s="2">
        <v>2366237559</v>
      </c>
      <c r="AD60" s="2">
        <v>2727959153</v>
      </c>
      <c r="AE60" s="2">
        <v>3126441997</v>
      </c>
      <c r="AF60" s="2">
        <v>3543209724</v>
      </c>
      <c r="AG60" s="2">
        <v>3981719831</v>
      </c>
      <c r="AH60" s="1">
        <f>(Table1345[[#This Row],[2050_BUILDINGS]]/Table1345[[#This Row],[2020_BUILDINGS]])-1</f>
        <v>1.0856162365971485</v>
      </c>
      <c r="AI60" s="1">
        <f>(Table1345[[#This Row],[2050_DWELLINGS]]/Table1345[[#This Row],[2020_DWELLINGS]])-1</f>
        <v>1.1007392396392284</v>
      </c>
      <c r="AJ60" s="1">
        <f>(Table1345[[#This Row],[2050_OCCUPANTS]]/Table1345[[#This Row],[2020_OCCUPANTS]])-1</f>
        <v>1.076553527914121</v>
      </c>
      <c r="AK60" s="1">
        <f>(Table1345[[#This Row],[2050_TOTAL_REPL_COST_USD]]/Table1345[[#This Row],[2020_TOTAL_REPL_COST_USD]])-1</f>
        <v>1.2765000158357096</v>
      </c>
      <c r="AL60"/>
      <c r="AM60"/>
    </row>
    <row r="61" spans="1:39" x14ac:dyDescent="0.2">
      <c r="A61" t="s">
        <v>638</v>
      </c>
      <c r="B61" t="s">
        <v>652</v>
      </c>
      <c r="C61" t="s">
        <v>664</v>
      </c>
      <c r="D61" t="s">
        <v>983</v>
      </c>
      <c r="E61" t="s">
        <v>984</v>
      </c>
      <c r="F61" s="2">
        <v>313307</v>
      </c>
      <c r="G61" s="2">
        <v>360038</v>
      </c>
      <c r="H61" s="2">
        <v>411342</v>
      </c>
      <c r="I61" s="2">
        <v>467226</v>
      </c>
      <c r="J61" s="2">
        <v>527706</v>
      </c>
      <c r="K61" s="2">
        <v>589766</v>
      </c>
      <c r="L61" s="2">
        <v>653428</v>
      </c>
      <c r="M61" s="2">
        <v>323338</v>
      </c>
      <c r="N61" s="2">
        <v>372006</v>
      </c>
      <c r="O61" s="2">
        <v>425536</v>
      </c>
      <c r="P61" s="2">
        <v>483939</v>
      </c>
      <c r="Q61" s="2">
        <v>547254</v>
      </c>
      <c r="R61" s="2">
        <v>612334</v>
      </c>
      <c r="S61" s="2">
        <v>679255</v>
      </c>
      <c r="T61" s="2">
        <v>1859559</v>
      </c>
      <c r="U61" s="2">
        <v>2135384</v>
      </c>
      <c r="V61" s="2">
        <v>2437897</v>
      </c>
      <c r="W61" s="2">
        <v>2767099</v>
      </c>
      <c r="X61" s="2">
        <v>3122996</v>
      </c>
      <c r="Y61" s="2">
        <v>3487790</v>
      </c>
      <c r="Z61" s="2">
        <v>3861479</v>
      </c>
      <c r="AA61" s="2">
        <v>4035462530</v>
      </c>
      <c r="AB61" s="2">
        <v>4706872224</v>
      </c>
      <c r="AC61" s="2">
        <v>5459446580</v>
      </c>
      <c r="AD61" s="2">
        <v>6294020318</v>
      </c>
      <c r="AE61" s="2">
        <v>7213410606</v>
      </c>
      <c r="AF61" s="2">
        <v>8174988240</v>
      </c>
      <c r="AG61" s="2">
        <v>9186730478</v>
      </c>
      <c r="AH61" s="1">
        <f>(Table1345[[#This Row],[2050_BUILDINGS]]/Table1345[[#This Row],[2020_BUILDINGS]])-1</f>
        <v>1.0855837884247719</v>
      </c>
      <c r="AI61" s="1">
        <f>(Table1345[[#This Row],[2050_DWELLINGS]]/Table1345[[#This Row],[2020_DWELLINGS]])-1</f>
        <v>1.1007583395703566</v>
      </c>
      <c r="AJ61" s="1">
        <f>(Table1345[[#This Row],[2050_OCCUPANTS]]/Table1345[[#This Row],[2020_OCCUPANTS]])-1</f>
        <v>1.0765563233003093</v>
      </c>
      <c r="AK61" s="1">
        <f>(Table1345[[#This Row],[2050_TOTAL_REPL_COST_USD]]/Table1345[[#This Row],[2020_TOTAL_REPL_COST_USD]])-1</f>
        <v>1.2765000070512365</v>
      </c>
      <c r="AL61"/>
      <c r="AM61"/>
    </row>
    <row r="62" spans="1:39" x14ac:dyDescent="0.2">
      <c r="A62" t="s">
        <v>638</v>
      </c>
      <c r="B62" t="s">
        <v>652</v>
      </c>
      <c r="C62" t="s">
        <v>665</v>
      </c>
      <c r="D62" t="s">
        <v>985</v>
      </c>
      <c r="E62" t="s">
        <v>986</v>
      </c>
      <c r="F62" s="2">
        <v>382497</v>
      </c>
      <c r="G62" s="2">
        <v>439543</v>
      </c>
      <c r="H62" s="2">
        <v>502180</v>
      </c>
      <c r="I62" s="2">
        <v>570402</v>
      </c>
      <c r="J62" s="2">
        <v>644238</v>
      </c>
      <c r="K62" s="2">
        <v>720002</v>
      </c>
      <c r="L62" s="2">
        <v>797726</v>
      </c>
      <c r="M62" s="2">
        <v>394737</v>
      </c>
      <c r="N62" s="2">
        <v>454157</v>
      </c>
      <c r="O62" s="2">
        <v>519506</v>
      </c>
      <c r="P62" s="2">
        <v>590811</v>
      </c>
      <c r="Q62" s="2">
        <v>668100</v>
      </c>
      <c r="R62" s="2">
        <v>747549</v>
      </c>
      <c r="S62" s="2">
        <v>829250</v>
      </c>
      <c r="T62" s="2">
        <v>2270198</v>
      </c>
      <c r="U62" s="2">
        <v>2606928</v>
      </c>
      <c r="V62" s="2">
        <v>2976246</v>
      </c>
      <c r="W62" s="2">
        <v>3378146</v>
      </c>
      <c r="X62" s="2">
        <v>3812635</v>
      </c>
      <c r="Y62" s="2">
        <v>4257986</v>
      </c>
      <c r="Z62" s="2">
        <v>4714203</v>
      </c>
      <c r="AA62" s="2">
        <v>4926600253</v>
      </c>
      <c r="AB62" s="2">
        <v>5746275116</v>
      </c>
      <c r="AC62" s="2">
        <v>6665037960</v>
      </c>
      <c r="AD62" s="2">
        <v>7683907825</v>
      </c>
      <c r="AE62" s="2">
        <v>8806324007</v>
      </c>
      <c r="AF62" s="2">
        <v>9980243625</v>
      </c>
      <c r="AG62" s="2">
        <v>11215405534</v>
      </c>
      <c r="AH62" s="1">
        <f>(Table1345[[#This Row],[2050_BUILDINGS]]/Table1345[[#This Row],[2020_BUILDINGS]])-1</f>
        <v>1.085574527381914</v>
      </c>
      <c r="AI62" s="1">
        <f>(Table1345[[#This Row],[2050_DWELLINGS]]/Table1345[[#This Row],[2020_DWELLINGS]])-1</f>
        <v>1.1007658263603362</v>
      </c>
      <c r="AJ62" s="1">
        <f>(Table1345[[#This Row],[2050_OCCUPANTS]]/Table1345[[#This Row],[2020_OCCUPANTS]])-1</f>
        <v>1.076560282407085</v>
      </c>
      <c r="AK62" s="1">
        <f>(Table1345[[#This Row],[2050_TOTAL_REPL_COST_USD]]/Table1345[[#This Row],[2020_TOTAL_REPL_COST_USD]])-1</f>
        <v>1.2765000117820602</v>
      </c>
      <c r="AL62"/>
      <c r="AM62"/>
    </row>
    <row r="63" spans="1:39" x14ac:dyDescent="0.2">
      <c r="A63" t="s">
        <v>529</v>
      </c>
      <c r="B63" t="s">
        <v>549</v>
      </c>
      <c r="C63" t="s">
        <v>550</v>
      </c>
      <c r="D63" t="s">
        <v>987</v>
      </c>
      <c r="E63" t="s">
        <v>988</v>
      </c>
      <c r="F63" s="2">
        <v>87131</v>
      </c>
      <c r="G63" s="2">
        <v>95835</v>
      </c>
      <c r="H63" s="2">
        <v>103985</v>
      </c>
      <c r="I63" s="2">
        <v>112092</v>
      </c>
      <c r="J63" s="2">
        <v>120074</v>
      </c>
      <c r="K63" s="2">
        <v>127242</v>
      </c>
      <c r="L63" s="2">
        <v>133858</v>
      </c>
      <c r="M63" s="2">
        <v>99095</v>
      </c>
      <c r="N63" s="2">
        <v>108567</v>
      </c>
      <c r="O63" s="2">
        <v>117199</v>
      </c>
      <c r="P63" s="2">
        <v>125832</v>
      </c>
      <c r="Q63" s="2">
        <v>134449</v>
      </c>
      <c r="R63" s="2">
        <v>142206</v>
      </c>
      <c r="S63" s="2">
        <v>149120</v>
      </c>
      <c r="T63" s="2">
        <v>341748</v>
      </c>
      <c r="U63" s="2">
        <v>373737</v>
      </c>
      <c r="V63" s="2">
        <v>402823</v>
      </c>
      <c r="W63" s="2">
        <v>431906</v>
      </c>
      <c r="X63" s="2">
        <v>460996</v>
      </c>
      <c r="Y63" s="2">
        <v>487169</v>
      </c>
      <c r="Z63" s="2">
        <v>510441</v>
      </c>
      <c r="AA63" s="2">
        <v>3087101358</v>
      </c>
      <c r="AB63" s="2">
        <v>3428968689</v>
      </c>
      <c r="AC63" s="2">
        <v>3748979594</v>
      </c>
      <c r="AD63" s="2">
        <v>4067440597</v>
      </c>
      <c r="AE63" s="2">
        <v>4380907481</v>
      </c>
      <c r="AF63" s="2">
        <v>4662257042</v>
      </c>
      <c r="AG63" s="2">
        <v>4922209394</v>
      </c>
      <c r="AH63" s="1">
        <f>(Table1345[[#This Row],[2050_BUILDINGS]]/Table1345[[#This Row],[2020_BUILDINGS]])-1</f>
        <v>0.53628444526058461</v>
      </c>
      <c r="AI63" s="1">
        <f>(Table1345[[#This Row],[2050_DWELLINGS]]/Table1345[[#This Row],[2020_DWELLINGS]])-1</f>
        <v>0.50481860840607506</v>
      </c>
      <c r="AJ63" s="1">
        <f>(Table1345[[#This Row],[2050_OCCUPANTS]]/Table1345[[#This Row],[2020_OCCUPANTS]])-1</f>
        <v>0.49361810456827837</v>
      </c>
      <c r="AK63" s="1">
        <f>(Table1345[[#This Row],[2050_TOTAL_REPL_COST_USD]]/Table1345[[#This Row],[2020_TOTAL_REPL_COST_USD]])-1</f>
        <v>0.59444372671614754</v>
      </c>
      <c r="AL63"/>
      <c r="AM63"/>
    </row>
    <row r="64" spans="1:39" x14ac:dyDescent="0.2">
      <c r="A64" t="s">
        <v>529</v>
      </c>
      <c r="B64" t="s">
        <v>549</v>
      </c>
      <c r="C64" t="s">
        <v>551</v>
      </c>
      <c r="D64" t="s">
        <v>989</v>
      </c>
      <c r="E64" t="s">
        <v>990</v>
      </c>
      <c r="F64" s="2">
        <v>7251</v>
      </c>
      <c r="G64" s="2">
        <v>7978</v>
      </c>
      <c r="H64" s="2">
        <v>8656</v>
      </c>
      <c r="I64" s="2">
        <v>9330</v>
      </c>
      <c r="J64" s="2">
        <v>9992</v>
      </c>
      <c r="K64" s="2">
        <v>10591</v>
      </c>
      <c r="L64" s="2">
        <v>11142</v>
      </c>
      <c r="M64" s="2">
        <v>8246</v>
      </c>
      <c r="N64" s="2">
        <v>9037</v>
      </c>
      <c r="O64" s="2">
        <v>9756</v>
      </c>
      <c r="P64" s="2">
        <v>10474</v>
      </c>
      <c r="Q64" s="2">
        <v>11191</v>
      </c>
      <c r="R64" s="2">
        <v>11832</v>
      </c>
      <c r="S64" s="2">
        <v>12407</v>
      </c>
      <c r="T64" s="2">
        <v>28446</v>
      </c>
      <c r="U64" s="2">
        <v>31110</v>
      </c>
      <c r="V64" s="2">
        <v>33530</v>
      </c>
      <c r="W64" s="2">
        <v>35949</v>
      </c>
      <c r="X64" s="2">
        <v>38373</v>
      </c>
      <c r="Y64" s="2">
        <v>40553</v>
      </c>
      <c r="Z64" s="2">
        <v>42494</v>
      </c>
      <c r="AA64" s="2">
        <v>256977987</v>
      </c>
      <c r="AB64" s="2">
        <v>285435872</v>
      </c>
      <c r="AC64" s="2">
        <v>312074379</v>
      </c>
      <c r="AD64" s="2">
        <v>338583861</v>
      </c>
      <c r="AE64" s="2">
        <v>364677627</v>
      </c>
      <c r="AF64" s="2">
        <v>388097858</v>
      </c>
      <c r="AG64" s="2">
        <v>409736943</v>
      </c>
      <c r="AH64" s="1">
        <f>(Table1345[[#This Row],[2050_BUILDINGS]]/Table1345[[#This Row],[2020_BUILDINGS]])-1</f>
        <v>0.53661563922217614</v>
      </c>
      <c r="AI64" s="1">
        <f>(Table1345[[#This Row],[2050_DWELLINGS]]/Table1345[[#This Row],[2020_DWELLINGS]])-1</f>
        <v>0.50460829493087567</v>
      </c>
      <c r="AJ64" s="1">
        <f>(Table1345[[#This Row],[2050_OCCUPANTS]]/Table1345[[#This Row],[2020_OCCUPANTS]])-1</f>
        <v>0.49384799268789981</v>
      </c>
      <c r="AK64" s="1">
        <f>(Table1345[[#This Row],[2050_TOTAL_REPL_COST_USD]]/Table1345[[#This Row],[2020_TOTAL_REPL_COST_USD]])-1</f>
        <v>0.59444374120651822</v>
      </c>
      <c r="AL64"/>
      <c r="AM64"/>
    </row>
    <row r="65" spans="1:39" x14ac:dyDescent="0.2">
      <c r="A65" t="s">
        <v>529</v>
      </c>
      <c r="B65" t="s">
        <v>549</v>
      </c>
      <c r="C65" t="s">
        <v>552</v>
      </c>
      <c r="D65" t="s">
        <v>991</v>
      </c>
      <c r="E65" t="s">
        <v>992</v>
      </c>
      <c r="F65" s="2">
        <v>29912</v>
      </c>
      <c r="G65" s="2">
        <v>32898</v>
      </c>
      <c r="H65" s="2">
        <v>35698</v>
      </c>
      <c r="I65" s="2">
        <v>38479</v>
      </c>
      <c r="J65" s="2">
        <v>41221</v>
      </c>
      <c r="K65" s="2">
        <v>43682</v>
      </c>
      <c r="L65" s="2">
        <v>45955</v>
      </c>
      <c r="M65" s="2">
        <v>34016</v>
      </c>
      <c r="N65" s="2">
        <v>37271</v>
      </c>
      <c r="O65" s="2">
        <v>40234</v>
      </c>
      <c r="P65" s="2">
        <v>43196</v>
      </c>
      <c r="Q65" s="2">
        <v>46159</v>
      </c>
      <c r="R65" s="2">
        <v>48822</v>
      </c>
      <c r="S65" s="2">
        <v>51198</v>
      </c>
      <c r="T65" s="2">
        <v>117325</v>
      </c>
      <c r="U65" s="2">
        <v>128307</v>
      </c>
      <c r="V65" s="2">
        <v>138294</v>
      </c>
      <c r="W65" s="2">
        <v>148272</v>
      </c>
      <c r="X65" s="2">
        <v>158260</v>
      </c>
      <c r="Y65" s="2">
        <v>167247</v>
      </c>
      <c r="Z65" s="2">
        <v>175233</v>
      </c>
      <c r="AA65" s="2">
        <v>1059828448</v>
      </c>
      <c r="AB65" s="2">
        <v>1177194446</v>
      </c>
      <c r="AC65" s="2">
        <v>1287056939</v>
      </c>
      <c r="AD65" s="2">
        <v>1396387346</v>
      </c>
      <c r="AE65" s="2">
        <v>1504003221</v>
      </c>
      <c r="AF65" s="2">
        <v>1600592944</v>
      </c>
      <c r="AG65" s="2">
        <v>1689836817</v>
      </c>
      <c r="AH65" s="1">
        <f>(Table1345[[#This Row],[2050_BUILDINGS]]/Table1345[[#This Row],[2020_BUILDINGS]])-1</f>
        <v>0.53633993046269057</v>
      </c>
      <c r="AI65" s="1">
        <f>(Table1345[[#This Row],[2050_DWELLINGS]]/Table1345[[#This Row],[2020_DWELLINGS]])-1</f>
        <v>0.50511523988711193</v>
      </c>
      <c r="AJ65" s="1">
        <f>(Table1345[[#This Row],[2050_OCCUPANTS]]/Table1345[[#This Row],[2020_OCCUPANTS]])-1</f>
        <v>0.49356914553590459</v>
      </c>
      <c r="AK65" s="1">
        <f>(Table1345[[#This Row],[2050_TOTAL_REPL_COST_USD]]/Table1345[[#This Row],[2020_TOTAL_REPL_COST_USD]])-1</f>
        <v>0.59444372359402831</v>
      </c>
      <c r="AL65"/>
      <c r="AM65"/>
    </row>
    <row r="66" spans="1:39" x14ac:dyDescent="0.2">
      <c r="A66" t="s">
        <v>529</v>
      </c>
      <c r="B66" t="s">
        <v>549</v>
      </c>
      <c r="C66" t="s">
        <v>553</v>
      </c>
      <c r="D66" t="s">
        <v>993</v>
      </c>
      <c r="E66" t="s">
        <v>994</v>
      </c>
      <c r="F66" s="2">
        <v>43911</v>
      </c>
      <c r="G66" s="2">
        <v>48299</v>
      </c>
      <c r="H66" s="2">
        <v>52405</v>
      </c>
      <c r="I66" s="2">
        <v>56490</v>
      </c>
      <c r="J66" s="2">
        <v>60513</v>
      </c>
      <c r="K66" s="2">
        <v>64120</v>
      </c>
      <c r="L66" s="2">
        <v>67459</v>
      </c>
      <c r="M66" s="2">
        <v>49938</v>
      </c>
      <c r="N66" s="2">
        <v>54712</v>
      </c>
      <c r="O66" s="2">
        <v>59062</v>
      </c>
      <c r="P66" s="2">
        <v>63413</v>
      </c>
      <c r="Q66" s="2">
        <v>67761</v>
      </c>
      <c r="R66" s="2">
        <v>71669</v>
      </c>
      <c r="S66" s="2">
        <v>75151</v>
      </c>
      <c r="T66" s="2">
        <v>172225</v>
      </c>
      <c r="U66" s="2">
        <v>188350</v>
      </c>
      <c r="V66" s="2">
        <v>203008</v>
      </c>
      <c r="W66" s="2">
        <v>217666</v>
      </c>
      <c r="X66" s="2">
        <v>232322</v>
      </c>
      <c r="Y66" s="2">
        <v>245513</v>
      </c>
      <c r="Z66" s="2">
        <v>257244</v>
      </c>
      <c r="AA66" s="2">
        <v>1555776767</v>
      </c>
      <c r="AB66" s="2">
        <v>1728064363</v>
      </c>
      <c r="AC66" s="2">
        <v>1889337177</v>
      </c>
      <c r="AD66" s="2">
        <v>2049828902</v>
      </c>
      <c r="AE66" s="2">
        <v>2207803796</v>
      </c>
      <c r="AF66" s="2">
        <v>2349592827</v>
      </c>
      <c r="AG66" s="2">
        <v>2480598511</v>
      </c>
      <c r="AH66" s="1">
        <f>(Table1345[[#This Row],[2050_BUILDINGS]]/Table1345[[#This Row],[2020_BUILDINGS]])-1</f>
        <v>0.53626653913597955</v>
      </c>
      <c r="AI66" s="1">
        <f>(Table1345[[#This Row],[2050_DWELLINGS]]/Table1345[[#This Row],[2020_DWELLINGS]])-1</f>
        <v>0.5048860587128039</v>
      </c>
      <c r="AJ66" s="1">
        <f>(Table1345[[#This Row],[2050_OCCUPANTS]]/Table1345[[#This Row],[2020_OCCUPANTS]])-1</f>
        <v>0.49365074756858762</v>
      </c>
      <c r="AK66" s="1">
        <f>(Table1345[[#This Row],[2050_TOTAL_REPL_COST_USD]]/Table1345[[#This Row],[2020_TOTAL_REPL_COST_USD]])-1</f>
        <v>0.59444372972822523</v>
      </c>
      <c r="AL66"/>
      <c r="AM66"/>
    </row>
    <row r="67" spans="1:39" x14ac:dyDescent="0.2">
      <c r="A67" t="s">
        <v>529</v>
      </c>
      <c r="B67" t="s">
        <v>549</v>
      </c>
      <c r="C67" t="s">
        <v>554</v>
      </c>
      <c r="D67" t="s">
        <v>995</v>
      </c>
      <c r="E67" t="s">
        <v>996</v>
      </c>
      <c r="F67" s="2">
        <v>181330</v>
      </c>
      <c r="G67" s="2">
        <v>199442</v>
      </c>
      <c r="H67" s="2">
        <v>216398</v>
      </c>
      <c r="I67" s="2">
        <v>233269</v>
      </c>
      <c r="J67" s="2">
        <v>249883</v>
      </c>
      <c r="K67" s="2">
        <v>264795</v>
      </c>
      <c r="L67" s="2">
        <v>278567</v>
      </c>
      <c r="M67" s="2">
        <v>206220</v>
      </c>
      <c r="N67" s="2">
        <v>225940</v>
      </c>
      <c r="O67" s="2">
        <v>243909</v>
      </c>
      <c r="P67" s="2">
        <v>261861</v>
      </c>
      <c r="Q67" s="2">
        <v>279809</v>
      </c>
      <c r="R67" s="2">
        <v>295952</v>
      </c>
      <c r="S67" s="2">
        <v>310330</v>
      </c>
      <c r="T67" s="2">
        <v>711192</v>
      </c>
      <c r="U67" s="2">
        <v>777774</v>
      </c>
      <c r="V67" s="2">
        <v>838298</v>
      </c>
      <c r="W67" s="2">
        <v>898826</v>
      </c>
      <c r="X67" s="2">
        <v>959351</v>
      </c>
      <c r="Y67" s="2">
        <v>1013839</v>
      </c>
      <c r="Z67" s="2">
        <v>1062258</v>
      </c>
      <c r="AA67" s="2">
        <v>6424484433</v>
      </c>
      <c r="AB67" s="2">
        <v>7135935441</v>
      </c>
      <c r="AC67" s="2">
        <v>7801901611</v>
      </c>
      <c r="AD67" s="2">
        <v>8464642329</v>
      </c>
      <c r="AE67" s="2">
        <v>9116989923</v>
      </c>
      <c r="AF67" s="2">
        <v>9702498990</v>
      </c>
      <c r="AG67" s="2">
        <v>10243478912</v>
      </c>
      <c r="AH67" s="1">
        <f>(Table1345[[#This Row],[2050_BUILDINGS]]/Table1345[[#This Row],[2020_BUILDINGS]])-1</f>
        <v>0.53624331329620034</v>
      </c>
      <c r="AI67" s="1">
        <f>(Table1345[[#This Row],[2050_DWELLINGS]]/Table1345[[#This Row],[2020_DWELLINGS]])-1</f>
        <v>0.50484919018523899</v>
      </c>
      <c r="AJ67" s="1">
        <f>(Table1345[[#This Row],[2050_OCCUPANTS]]/Table1345[[#This Row],[2020_OCCUPANTS]])-1</f>
        <v>0.4936304120406303</v>
      </c>
      <c r="AK67" s="1">
        <f>(Table1345[[#This Row],[2050_TOTAL_REPL_COST_USD]]/Table1345[[#This Row],[2020_TOTAL_REPL_COST_USD]])-1</f>
        <v>0.59444372833769465</v>
      </c>
      <c r="AL67"/>
      <c r="AM67"/>
    </row>
    <row r="68" spans="1:39" x14ac:dyDescent="0.2">
      <c r="A68" t="s">
        <v>529</v>
      </c>
      <c r="B68" t="s">
        <v>549</v>
      </c>
      <c r="C68" t="s">
        <v>555</v>
      </c>
      <c r="D68" t="s">
        <v>997</v>
      </c>
      <c r="E68" t="s">
        <v>998</v>
      </c>
      <c r="F68" s="2">
        <v>13937</v>
      </c>
      <c r="G68" s="2">
        <v>15332</v>
      </c>
      <c r="H68" s="2">
        <v>16630</v>
      </c>
      <c r="I68" s="2">
        <v>17927</v>
      </c>
      <c r="J68" s="2">
        <v>19205</v>
      </c>
      <c r="K68" s="2">
        <v>20350</v>
      </c>
      <c r="L68" s="2">
        <v>21411</v>
      </c>
      <c r="M68" s="2">
        <v>15852</v>
      </c>
      <c r="N68" s="2">
        <v>17366</v>
      </c>
      <c r="O68" s="2">
        <v>18745</v>
      </c>
      <c r="P68" s="2">
        <v>20120</v>
      </c>
      <c r="Q68" s="2">
        <v>21503</v>
      </c>
      <c r="R68" s="2">
        <v>22748</v>
      </c>
      <c r="S68" s="2">
        <v>23853</v>
      </c>
      <c r="T68" s="2">
        <v>54661</v>
      </c>
      <c r="U68" s="2">
        <v>59773</v>
      </c>
      <c r="V68" s="2">
        <v>64429</v>
      </c>
      <c r="W68" s="2">
        <v>69081</v>
      </c>
      <c r="X68" s="2">
        <v>73733</v>
      </c>
      <c r="Y68" s="2">
        <v>77914</v>
      </c>
      <c r="Z68" s="2">
        <v>81638</v>
      </c>
      <c r="AA68" s="2">
        <v>493760341</v>
      </c>
      <c r="AB68" s="2">
        <v>548439641</v>
      </c>
      <c r="AC68" s="2">
        <v>599623155</v>
      </c>
      <c r="AD68" s="2">
        <v>650558776</v>
      </c>
      <c r="AE68" s="2">
        <v>700695617</v>
      </c>
      <c r="AF68" s="2">
        <v>745695517</v>
      </c>
      <c r="AG68" s="2">
        <v>787273081</v>
      </c>
      <c r="AH68" s="1">
        <f>(Table1345[[#This Row],[2050_BUILDINGS]]/Table1345[[#This Row],[2020_BUILDINGS]])-1</f>
        <v>0.5362703594747793</v>
      </c>
      <c r="AI68" s="1">
        <f>(Table1345[[#This Row],[2050_DWELLINGS]]/Table1345[[#This Row],[2020_DWELLINGS]])-1</f>
        <v>0.50473126419379266</v>
      </c>
      <c r="AJ68" s="1">
        <f>(Table1345[[#This Row],[2050_OCCUPANTS]]/Table1345[[#This Row],[2020_OCCUPANTS]])-1</f>
        <v>0.49353286621174153</v>
      </c>
      <c r="AK68" s="1">
        <f>(Table1345[[#This Row],[2050_TOTAL_REPL_COST_USD]]/Table1345[[#This Row],[2020_TOTAL_REPL_COST_USD]])-1</f>
        <v>0.59444373236934389</v>
      </c>
      <c r="AL68"/>
      <c r="AM68"/>
    </row>
    <row r="69" spans="1:39" x14ac:dyDescent="0.2">
      <c r="A69" t="s">
        <v>529</v>
      </c>
      <c r="B69" t="s">
        <v>549</v>
      </c>
      <c r="C69" t="s">
        <v>556</v>
      </c>
      <c r="D69" t="s">
        <v>999</v>
      </c>
      <c r="E69" t="s">
        <v>1000</v>
      </c>
      <c r="F69" s="2">
        <v>110792</v>
      </c>
      <c r="G69" s="2">
        <v>121860</v>
      </c>
      <c r="H69" s="2">
        <v>132220</v>
      </c>
      <c r="I69" s="2">
        <v>142530</v>
      </c>
      <c r="J69" s="2">
        <v>152678</v>
      </c>
      <c r="K69" s="2">
        <v>161789</v>
      </c>
      <c r="L69" s="2">
        <v>170201</v>
      </c>
      <c r="M69" s="2">
        <v>126001</v>
      </c>
      <c r="N69" s="2">
        <v>138047</v>
      </c>
      <c r="O69" s="2">
        <v>149030</v>
      </c>
      <c r="P69" s="2">
        <v>159997</v>
      </c>
      <c r="Q69" s="2">
        <v>170966</v>
      </c>
      <c r="R69" s="2">
        <v>180829</v>
      </c>
      <c r="S69" s="2">
        <v>189614</v>
      </c>
      <c r="T69" s="2">
        <v>434542</v>
      </c>
      <c r="U69" s="2">
        <v>475215</v>
      </c>
      <c r="V69" s="2">
        <v>512199</v>
      </c>
      <c r="W69" s="2">
        <v>549185</v>
      </c>
      <c r="X69" s="2">
        <v>586167</v>
      </c>
      <c r="Y69" s="2">
        <v>619444</v>
      </c>
      <c r="Z69" s="2">
        <v>649037</v>
      </c>
      <c r="AA69" s="2">
        <v>3925355889</v>
      </c>
      <c r="AB69" s="2">
        <v>4360051998</v>
      </c>
      <c r="AC69" s="2">
        <v>4766956905</v>
      </c>
      <c r="AD69" s="2">
        <v>5171891065</v>
      </c>
      <c r="AE69" s="2">
        <v>5570475022</v>
      </c>
      <c r="AF69" s="2">
        <v>5928220694</v>
      </c>
      <c r="AG69" s="2">
        <v>6258759079</v>
      </c>
      <c r="AH69" s="1">
        <f>(Table1345[[#This Row],[2050_BUILDINGS]]/Table1345[[#This Row],[2020_BUILDINGS]])-1</f>
        <v>0.53622102678893779</v>
      </c>
      <c r="AI69" s="1">
        <f>(Table1345[[#This Row],[2050_DWELLINGS]]/Table1345[[#This Row],[2020_DWELLINGS]])-1</f>
        <v>0.50486107253117041</v>
      </c>
      <c r="AJ69" s="1">
        <f>(Table1345[[#This Row],[2050_OCCUPANTS]]/Table1345[[#This Row],[2020_OCCUPANTS]])-1</f>
        <v>0.49361166469524242</v>
      </c>
      <c r="AK69" s="1">
        <f>(Table1345[[#This Row],[2050_TOTAL_REPL_COST_USD]]/Table1345[[#This Row],[2020_TOTAL_REPL_COST_USD]])-1</f>
        <v>0.59444372841170434</v>
      </c>
      <c r="AL69"/>
      <c r="AM69"/>
    </row>
    <row r="70" spans="1:39" x14ac:dyDescent="0.2">
      <c r="A70" t="s">
        <v>529</v>
      </c>
      <c r="B70" t="s">
        <v>549</v>
      </c>
      <c r="C70" t="s">
        <v>557</v>
      </c>
      <c r="D70" t="s">
        <v>1001</v>
      </c>
      <c r="E70" t="s">
        <v>1002</v>
      </c>
      <c r="F70" s="2">
        <v>64911</v>
      </c>
      <c r="G70" s="2">
        <v>71397</v>
      </c>
      <c r="H70" s="2">
        <v>77473</v>
      </c>
      <c r="I70" s="2">
        <v>83508</v>
      </c>
      <c r="J70" s="2">
        <v>89452</v>
      </c>
      <c r="K70" s="2">
        <v>94791</v>
      </c>
      <c r="L70" s="2">
        <v>99727</v>
      </c>
      <c r="M70" s="2">
        <v>73822</v>
      </c>
      <c r="N70" s="2">
        <v>80879</v>
      </c>
      <c r="O70" s="2">
        <v>87313</v>
      </c>
      <c r="P70" s="2">
        <v>93742</v>
      </c>
      <c r="Q70" s="2">
        <v>100159</v>
      </c>
      <c r="R70" s="2">
        <v>105945</v>
      </c>
      <c r="S70" s="2">
        <v>111098</v>
      </c>
      <c r="T70" s="2">
        <v>254592</v>
      </c>
      <c r="U70" s="2">
        <v>278426</v>
      </c>
      <c r="V70" s="2">
        <v>300091</v>
      </c>
      <c r="W70" s="2">
        <v>321763</v>
      </c>
      <c r="X70" s="2">
        <v>343430</v>
      </c>
      <c r="Y70" s="2">
        <v>362928</v>
      </c>
      <c r="Z70" s="2">
        <v>380265</v>
      </c>
      <c r="AA70" s="2">
        <v>2299818557</v>
      </c>
      <c r="AB70" s="2">
        <v>2554501752</v>
      </c>
      <c r="AC70" s="2">
        <v>2792902418</v>
      </c>
      <c r="AD70" s="2">
        <v>3030148445</v>
      </c>
      <c r="AE70" s="2">
        <v>3263673963</v>
      </c>
      <c r="AF70" s="2">
        <v>3473272833</v>
      </c>
      <c r="AG70" s="2">
        <v>3666931269</v>
      </c>
      <c r="AH70" s="1">
        <f>(Table1345[[#This Row],[2050_BUILDINGS]]/Table1345[[#This Row],[2020_BUILDINGS]])-1</f>
        <v>0.53636517693457186</v>
      </c>
      <c r="AI70" s="1">
        <f>(Table1345[[#This Row],[2050_DWELLINGS]]/Table1345[[#This Row],[2020_DWELLINGS]])-1</f>
        <v>0.50494432553981206</v>
      </c>
      <c r="AJ70" s="1">
        <f>(Table1345[[#This Row],[2050_OCCUPANTS]]/Table1345[[#This Row],[2020_OCCUPANTS]])-1</f>
        <v>0.49362509426847656</v>
      </c>
      <c r="AK70" s="1">
        <f>(Table1345[[#This Row],[2050_TOTAL_REPL_COST_USD]]/Table1345[[#This Row],[2020_TOTAL_REPL_COST_USD]])-1</f>
        <v>0.59444372593607175</v>
      </c>
      <c r="AL70"/>
      <c r="AM70"/>
    </row>
    <row r="71" spans="1:39" x14ac:dyDescent="0.2">
      <c r="A71" t="s">
        <v>529</v>
      </c>
      <c r="B71" t="s">
        <v>549</v>
      </c>
      <c r="C71" t="s">
        <v>558</v>
      </c>
      <c r="D71" t="s">
        <v>1003</v>
      </c>
      <c r="E71" t="s">
        <v>1004</v>
      </c>
      <c r="F71" s="2">
        <v>14842</v>
      </c>
      <c r="G71" s="2">
        <v>16323</v>
      </c>
      <c r="H71" s="2">
        <v>17715</v>
      </c>
      <c r="I71" s="2">
        <v>19089</v>
      </c>
      <c r="J71" s="2">
        <v>20453</v>
      </c>
      <c r="K71" s="2">
        <v>21670</v>
      </c>
      <c r="L71" s="2">
        <v>22797</v>
      </c>
      <c r="M71" s="2">
        <v>16871</v>
      </c>
      <c r="N71" s="2">
        <v>18493</v>
      </c>
      <c r="O71" s="2">
        <v>19960</v>
      </c>
      <c r="P71" s="2">
        <v>21425</v>
      </c>
      <c r="Q71" s="2">
        <v>22897</v>
      </c>
      <c r="R71" s="2">
        <v>24216</v>
      </c>
      <c r="S71" s="2">
        <v>25396</v>
      </c>
      <c r="T71" s="2">
        <v>58195</v>
      </c>
      <c r="U71" s="2">
        <v>63651</v>
      </c>
      <c r="V71" s="2">
        <v>68599</v>
      </c>
      <c r="W71" s="2">
        <v>73552</v>
      </c>
      <c r="X71" s="2">
        <v>78505</v>
      </c>
      <c r="Y71" s="2">
        <v>82964</v>
      </c>
      <c r="Z71" s="2">
        <v>86920</v>
      </c>
      <c r="AA71" s="2">
        <v>525730474</v>
      </c>
      <c r="AB71" s="2">
        <v>583950159</v>
      </c>
      <c r="AC71" s="2">
        <v>638447715</v>
      </c>
      <c r="AD71" s="2">
        <v>692681327</v>
      </c>
      <c r="AE71" s="2">
        <v>746064446</v>
      </c>
      <c r="AF71" s="2">
        <v>793978012</v>
      </c>
      <c r="AG71" s="2">
        <v>838247652</v>
      </c>
      <c r="AH71" s="1">
        <f>(Table1345[[#This Row],[2050_BUILDINGS]]/Table1345[[#This Row],[2020_BUILDINGS]])-1</f>
        <v>0.53597897857431609</v>
      </c>
      <c r="AI71" s="1">
        <f>(Table1345[[#This Row],[2050_DWELLINGS]]/Table1345[[#This Row],[2020_DWELLINGS]])-1</f>
        <v>0.50530496117598256</v>
      </c>
      <c r="AJ71" s="1">
        <f>(Table1345[[#This Row],[2050_OCCUPANTS]]/Table1345[[#This Row],[2020_OCCUPANTS]])-1</f>
        <v>0.49359910645244431</v>
      </c>
      <c r="AK71" s="1">
        <f>(Table1345[[#This Row],[2050_TOTAL_REPL_COST_USD]]/Table1345[[#This Row],[2020_TOTAL_REPL_COST_USD]])-1</f>
        <v>0.59444371870290325</v>
      </c>
      <c r="AL71"/>
      <c r="AM71"/>
    </row>
    <row r="72" spans="1:39" x14ac:dyDescent="0.2">
      <c r="A72" t="s">
        <v>529</v>
      </c>
      <c r="B72" t="s">
        <v>549</v>
      </c>
      <c r="C72" t="s">
        <v>559</v>
      </c>
      <c r="D72" t="s">
        <v>1005</v>
      </c>
      <c r="E72" t="s">
        <v>1006</v>
      </c>
      <c r="F72" s="2">
        <v>45530</v>
      </c>
      <c r="G72" s="2">
        <v>50085</v>
      </c>
      <c r="H72" s="2">
        <v>54342</v>
      </c>
      <c r="I72" s="2">
        <v>58579</v>
      </c>
      <c r="J72" s="2">
        <v>62751</v>
      </c>
      <c r="K72" s="2">
        <v>66493</v>
      </c>
      <c r="L72" s="2">
        <v>69953</v>
      </c>
      <c r="M72" s="2">
        <v>51778</v>
      </c>
      <c r="N72" s="2">
        <v>56737</v>
      </c>
      <c r="O72" s="2">
        <v>61246</v>
      </c>
      <c r="P72" s="2">
        <v>65756</v>
      </c>
      <c r="Q72" s="2">
        <v>70267</v>
      </c>
      <c r="R72" s="2">
        <v>74318</v>
      </c>
      <c r="S72" s="2">
        <v>77926</v>
      </c>
      <c r="T72" s="2">
        <v>178595</v>
      </c>
      <c r="U72" s="2">
        <v>195313</v>
      </c>
      <c r="V72" s="2">
        <v>210508</v>
      </c>
      <c r="W72" s="2">
        <v>225709</v>
      </c>
      <c r="X72" s="2">
        <v>240907</v>
      </c>
      <c r="Y72" s="2">
        <v>254585</v>
      </c>
      <c r="Z72" s="2">
        <v>266746</v>
      </c>
      <c r="AA72" s="2">
        <v>1613260008</v>
      </c>
      <c r="AB72" s="2">
        <v>1791913326</v>
      </c>
      <c r="AC72" s="2">
        <v>1959144894</v>
      </c>
      <c r="AD72" s="2">
        <v>2125566510</v>
      </c>
      <c r="AE72" s="2">
        <v>2289378301</v>
      </c>
      <c r="AF72" s="2">
        <v>2436406179</v>
      </c>
      <c r="AG72" s="2">
        <v>2572252301</v>
      </c>
      <c r="AH72" s="1">
        <f>(Table1345[[#This Row],[2050_BUILDINGS]]/Table1345[[#This Row],[2020_BUILDINGS]])-1</f>
        <v>0.53641555018669007</v>
      </c>
      <c r="AI72" s="1">
        <f>(Table1345[[#This Row],[2050_DWELLINGS]]/Table1345[[#This Row],[2020_DWELLINGS]])-1</f>
        <v>0.5050021244544014</v>
      </c>
      <c r="AJ72" s="1">
        <f>(Table1345[[#This Row],[2050_OCCUPANTS]]/Table1345[[#This Row],[2020_OCCUPANTS]])-1</f>
        <v>0.49358044738094575</v>
      </c>
      <c r="AK72" s="1">
        <f>(Table1345[[#This Row],[2050_TOTAL_REPL_COST_USD]]/Table1345[[#This Row],[2020_TOTAL_REPL_COST_USD]])-1</f>
        <v>0.59444372775897891</v>
      </c>
      <c r="AL72"/>
      <c r="AM72"/>
    </row>
    <row r="73" spans="1:39" x14ac:dyDescent="0.2">
      <c r="A73" t="s">
        <v>12</v>
      </c>
      <c r="B73" t="s">
        <v>31</v>
      </c>
      <c r="C73" t="s">
        <v>32</v>
      </c>
      <c r="D73" t="s">
        <v>1007</v>
      </c>
      <c r="E73" t="s">
        <v>1008</v>
      </c>
      <c r="F73" s="2">
        <v>12005</v>
      </c>
      <c r="G73" s="2">
        <v>13214</v>
      </c>
      <c r="H73" s="2">
        <v>14627</v>
      </c>
      <c r="I73" s="2">
        <v>16118</v>
      </c>
      <c r="J73" s="2">
        <v>17561</v>
      </c>
      <c r="K73" s="2">
        <v>18921</v>
      </c>
      <c r="L73" s="2">
        <v>20241</v>
      </c>
      <c r="M73" s="2">
        <v>12549</v>
      </c>
      <c r="N73" s="2">
        <v>13820</v>
      </c>
      <c r="O73" s="2">
        <v>15309</v>
      </c>
      <c r="P73" s="2">
        <v>16872</v>
      </c>
      <c r="Q73" s="2">
        <v>18391</v>
      </c>
      <c r="R73" s="2">
        <v>19823</v>
      </c>
      <c r="S73" s="2">
        <v>21215</v>
      </c>
      <c r="T73" s="2">
        <v>61794</v>
      </c>
      <c r="U73" s="2">
        <v>68323</v>
      </c>
      <c r="V73" s="2">
        <v>76002</v>
      </c>
      <c r="W73" s="2">
        <v>84192</v>
      </c>
      <c r="X73" s="2">
        <v>92253</v>
      </c>
      <c r="Y73" s="2">
        <v>99928</v>
      </c>
      <c r="Z73" s="2">
        <v>107484</v>
      </c>
      <c r="AA73" s="2">
        <v>100576184</v>
      </c>
      <c r="AB73" s="2">
        <v>111086673</v>
      </c>
      <c r="AC73" s="2">
        <v>123427224</v>
      </c>
      <c r="AD73" s="2">
        <v>136553311</v>
      </c>
      <c r="AE73" s="2">
        <v>149438578</v>
      </c>
      <c r="AF73" s="2">
        <v>161676203</v>
      </c>
      <c r="AG73" s="2">
        <v>173676608</v>
      </c>
      <c r="AH73" s="1">
        <f>(Table1345[[#This Row],[2050_BUILDINGS]]/Table1345[[#This Row],[2020_BUILDINGS]])-1</f>
        <v>0.68604748021657636</v>
      </c>
      <c r="AI73" s="1">
        <f>(Table1345[[#This Row],[2050_DWELLINGS]]/Table1345[[#This Row],[2020_DWELLINGS]])-1</f>
        <v>0.69057295402024055</v>
      </c>
      <c r="AJ73" s="1">
        <f>(Table1345[[#This Row],[2050_OCCUPANTS]]/Table1345[[#This Row],[2020_OCCUPANTS]])-1</f>
        <v>0.73939217399747559</v>
      </c>
      <c r="AK73" s="1">
        <f>(Table1345[[#This Row],[2050_TOTAL_REPL_COST_USD]]/Table1345[[#This Row],[2020_TOTAL_REPL_COST_USD]])-1</f>
        <v>0.72681643996356038</v>
      </c>
      <c r="AL73"/>
      <c r="AM73"/>
    </row>
    <row r="74" spans="1:39" x14ac:dyDescent="0.2">
      <c r="A74" t="s">
        <v>12</v>
      </c>
      <c r="B74" t="s">
        <v>31</v>
      </c>
      <c r="C74" t="s">
        <v>33</v>
      </c>
      <c r="D74" t="s">
        <v>1009</v>
      </c>
      <c r="E74" t="s">
        <v>1010</v>
      </c>
      <c r="F74" s="2">
        <v>86751</v>
      </c>
      <c r="G74" s="2">
        <v>95508</v>
      </c>
      <c r="H74" s="2">
        <v>105706</v>
      </c>
      <c r="I74" s="2">
        <v>116454</v>
      </c>
      <c r="J74" s="2">
        <v>126896</v>
      </c>
      <c r="K74" s="2">
        <v>136712</v>
      </c>
      <c r="L74" s="2">
        <v>146242</v>
      </c>
      <c r="M74" s="2">
        <v>90683</v>
      </c>
      <c r="N74" s="2">
        <v>99879</v>
      </c>
      <c r="O74" s="2">
        <v>110593</v>
      </c>
      <c r="P74" s="2">
        <v>121890</v>
      </c>
      <c r="Q74" s="2">
        <v>132887</v>
      </c>
      <c r="R74" s="2">
        <v>143242</v>
      </c>
      <c r="S74" s="2">
        <v>153299</v>
      </c>
      <c r="T74" s="2">
        <v>446604</v>
      </c>
      <c r="U74" s="2">
        <v>493758</v>
      </c>
      <c r="V74" s="2">
        <v>549237</v>
      </c>
      <c r="W74" s="2">
        <v>608410</v>
      </c>
      <c r="X74" s="2">
        <v>666660</v>
      </c>
      <c r="Y74" s="2">
        <v>722148</v>
      </c>
      <c r="Z74" s="2">
        <v>776694</v>
      </c>
      <c r="AA74" s="2">
        <v>726802718</v>
      </c>
      <c r="AB74" s="2">
        <v>802755647</v>
      </c>
      <c r="AC74" s="2">
        <v>891933274</v>
      </c>
      <c r="AD74" s="2">
        <v>986787486</v>
      </c>
      <c r="AE74" s="2">
        <v>1079901462</v>
      </c>
      <c r="AF74" s="2">
        <v>1168335337</v>
      </c>
      <c r="AG74" s="2">
        <v>1255054913</v>
      </c>
      <c r="AH74" s="1">
        <f>(Table1345[[#This Row],[2050_BUILDINGS]]/Table1345[[#This Row],[2020_BUILDINGS]])-1</f>
        <v>0.68576731103964228</v>
      </c>
      <c r="AI74" s="1">
        <f>(Table1345[[#This Row],[2050_DWELLINGS]]/Table1345[[#This Row],[2020_DWELLINGS]])-1</f>
        <v>0.69049325672948614</v>
      </c>
      <c r="AJ74" s="1">
        <f>(Table1345[[#This Row],[2050_OCCUPANTS]]/Table1345[[#This Row],[2020_OCCUPANTS]])-1</f>
        <v>0.73911115887900691</v>
      </c>
      <c r="AK74" s="1">
        <f>(Table1345[[#This Row],[2050_TOTAL_REPL_COST_USD]]/Table1345[[#This Row],[2020_TOTAL_REPL_COST_USD]])-1</f>
        <v>0.72681648254375397</v>
      </c>
      <c r="AL74"/>
      <c r="AM74"/>
    </row>
    <row r="75" spans="1:39" x14ac:dyDescent="0.2">
      <c r="A75" t="s">
        <v>12</v>
      </c>
      <c r="B75" t="s">
        <v>31</v>
      </c>
      <c r="C75" t="s">
        <v>34</v>
      </c>
      <c r="D75" t="s">
        <v>1011</v>
      </c>
      <c r="E75" t="s">
        <v>1012</v>
      </c>
      <c r="F75" s="2">
        <v>28554</v>
      </c>
      <c r="G75" s="2">
        <v>31439</v>
      </c>
      <c r="H75" s="2">
        <v>34798</v>
      </c>
      <c r="I75" s="2">
        <v>38336</v>
      </c>
      <c r="J75" s="2">
        <v>41776</v>
      </c>
      <c r="K75" s="2">
        <v>45011</v>
      </c>
      <c r="L75" s="2">
        <v>48139</v>
      </c>
      <c r="M75" s="2">
        <v>29853</v>
      </c>
      <c r="N75" s="2">
        <v>32875</v>
      </c>
      <c r="O75" s="2">
        <v>36405</v>
      </c>
      <c r="P75" s="2">
        <v>40121</v>
      </c>
      <c r="Q75" s="2">
        <v>43744</v>
      </c>
      <c r="R75" s="2">
        <v>47153</v>
      </c>
      <c r="S75" s="2">
        <v>50458</v>
      </c>
      <c r="T75" s="2">
        <v>147013</v>
      </c>
      <c r="U75" s="2">
        <v>162539</v>
      </c>
      <c r="V75" s="2">
        <v>180797</v>
      </c>
      <c r="W75" s="2">
        <v>200284</v>
      </c>
      <c r="X75" s="2">
        <v>219459</v>
      </c>
      <c r="Y75" s="2">
        <v>237715</v>
      </c>
      <c r="Z75" s="2">
        <v>255682</v>
      </c>
      <c r="AA75" s="2">
        <v>239254388</v>
      </c>
      <c r="AB75" s="2">
        <v>264257136</v>
      </c>
      <c r="AC75" s="2">
        <v>293613299</v>
      </c>
      <c r="AD75" s="2">
        <v>324838123</v>
      </c>
      <c r="AE75" s="2">
        <v>355490084</v>
      </c>
      <c r="AF75" s="2">
        <v>384601408</v>
      </c>
      <c r="AG75" s="2">
        <v>413148405</v>
      </c>
      <c r="AH75" s="1">
        <f>(Table1345[[#This Row],[2050_BUILDINGS]]/Table1345[[#This Row],[2020_BUILDINGS]])-1</f>
        <v>0.68589339497093227</v>
      </c>
      <c r="AI75" s="1">
        <f>(Table1345[[#This Row],[2050_DWELLINGS]]/Table1345[[#This Row],[2020_DWELLINGS]])-1</f>
        <v>0.69021538873815036</v>
      </c>
      <c r="AJ75" s="1">
        <f>(Table1345[[#This Row],[2050_OCCUPANTS]]/Table1345[[#This Row],[2020_OCCUPANTS]])-1</f>
        <v>0.73917952834103096</v>
      </c>
      <c r="AK75" s="1">
        <f>(Table1345[[#This Row],[2050_TOTAL_REPL_COST_USD]]/Table1345[[#This Row],[2020_TOTAL_REPL_COST_USD]])-1</f>
        <v>0.72681641684247822</v>
      </c>
      <c r="AL75"/>
      <c r="AM75"/>
    </row>
    <row r="76" spans="1:39" x14ac:dyDescent="0.2">
      <c r="A76" t="s">
        <v>12</v>
      </c>
      <c r="B76" t="s">
        <v>31</v>
      </c>
      <c r="C76" t="s">
        <v>35</v>
      </c>
      <c r="D76" t="s">
        <v>1013</v>
      </c>
      <c r="E76" t="s">
        <v>1014</v>
      </c>
      <c r="F76" s="2">
        <v>54956</v>
      </c>
      <c r="G76" s="2">
        <v>60497</v>
      </c>
      <c r="H76" s="2">
        <v>66959</v>
      </c>
      <c r="I76" s="2">
        <v>73771</v>
      </c>
      <c r="J76" s="2">
        <v>80379</v>
      </c>
      <c r="K76" s="2">
        <v>86610</v>
      </c>
      <c r="L76" s="2">
        <v>92649</v>
      </c>
      <c r="M76" s="2">
        <v>57445</v>
      </c>
      <c r="N76" s="2">
        <v>63266</v>
      </c>
      <c r="O76" s="2">
        <v>70055</v>
      </c>
      <c r="P76" s="2">
        <v>77215</v>
      </c>
      <c r="Q76" s="2">
        <v>84179</v>
      </c>
      <c r="R76" s="2">
        <v>90743</v>
      </c>
      <c r="S76" s="2">
        <v>97112</v>
      </c>
      <c r="T76" s="2">
        <v>282921</v>
      </c>
      <c r="U76" s="2">
        <v>312790</v>
      </c>
      <c r="V76" s="2">
        <v>347932</v>
      </c>
      <c r="W76" s="2">
        <v>385424</v>
      </c>
      <c r="X76" s="2">
        <v>422333</v>
      </c>
      <c r="Y76" s="2">
        <v>457471</v>
      </c>
      <c r="Z76" s="2">
        <v>492030</v>
      </c>
      <c r="AA76" s="2">
        <v>460420762</v>
      </c>
      <c r="AB76" s="2">
        <v>508536025</v>
      </c>
      <c r="AC76" s="2">
        <v>565028975</v>
      </c>
      <c r="AD76" s="2">
        <v>625117970</v>
      </c>
      <c r="AE76" s="2">
        <v>684104561</v>
      </c>
      <c r="AF76" s="2">
        <v>740126355</v>
      </c>
      <c r="AG76" s="2">
        <v>795062156</v>
      </c>
      <c r="AH76" s="1">
        <f>(Table1345[[#This Row],[2050_BUILDINGS]]/Table1345[[#This Row],[2020_BUILDINGS]])-1</f>
        <v>0.68587597350607754</v>
      </c>
      <c r="AI76" s="1">
        <f>(Table1345[[#This Row],[2050_DWELLINGS]]/Table1345[[#This Row],[2020_DWELLINGS]])-1</f>
        <v>0.69052136826529731</v>
      </c>
      <c r="AJ76" s="1">
        <f>(Table1345[[#This Row],[2050_OCCUPANTS]]/Table1345[[#This Row],[2020_OCCUPANTS]])-1</f>
        <v>0.73910738333315651</v>
      </c>
      <c r="AK76" s="1">
        <f>(Table1345[[#This Row],[2050_TOTAL_REPL_COST_USD]]/Table1345[[#This Row],[2020_TOTAL_REPL_COST_USD]])-1</f>
        <v>0.72681647227715596</v>
      </c>
      <c r="AL76"/>
      <c r="AM76"/>
    </row>
    <row r="77" spans="1:39" x14ac:dyDescent="0.2">
      <c r="A77" t="s">
        <v>12</v>
      </c>
      <c r="B77" t="s">
        <v>31</v>
      </c>
      <c r="C77" t="s">
        <v>36</v>
      </c>
      <c r="D77" t="s">
        <v>1015</v>
      </c>
      <c r="E77" t="s">
        <v>1016</v>
      </c>
      <c r="F77" s="2">
        <v>66388</v>
      </c>
      <c r="G77" s="2">
        <v>73086</v>
      </c>
      <c r="H77" s="2">
        <v>80903</v>
      </c>
      <c r="I77" s="2">
        <v>89127</v>
      </c>
      <c r="J77" s="2">
        <v>97122</v>
      </c>
      <c r="K77" s="2">
        <v>104637</v>
      </c>
      <c r="L77" s="2">
        <v>111933</v>
      </c>
      <c r="M77" s="2">
        <v>69408</v>
      </c>
      <c r="N77" s="2">
        <v>76440</v>
      </c>
      <c r="O77" s="2">
        <v>84644</v>
      </c>
      <c r="P77" s="2">
        <v>93292</v>
      </c>
      <c r="Q77" s="2">
        <v>101703</v>
      </c>
      <c r="R77" s="2">
        <v>109627</v>
      </c>
      <c r="S77" s="2">
        <v>117330</v>
      </c>
      <c r="T77" s="2">
        <v>341802</v>
      </c>
      <c r="U77" s="2">
        <v>377896</v>
      </c>
      <c r="V77" s="2">
        <v>420355</v>
      </c>
      <c r="W77" s="2">
        <v>465645</v>
      </c>
      <c r="X77" s="2">
        <v>510229</v>
      </c>
      <c r="Y77" s="2">
        <v>552689</v>
      </c>
      <c r="Z77" s="2">
        <v>594445</v>
      </c>
      <c r="AA77" s="2">
        <v>556255737</v>
      </c>
      <c r="AB77" s="2">
        <v>614386026</v>
      </c>
      <c r="AC77" s="2">
        <v>682637783</v>
      </c>
      <c r="AD77" s="2">
        <v>755234097</v>
      </c>
      <c r="AE77" s="2">
        <v>826498536</v>
      </c>
      <c r="AF77" s="2">
        <v>894181070</v>
      </c>
      <c r="AG77" s="2">
        <v>960551565</v>
      </c>
      <c r="AH77" s="1">
        <f>(Table1345[[#This Row],[2050_BUILDINGS]]/Table1345[[#This Row],[2020_BUILDINGS]])-1</f>
        <v>0.68604265831174316</v>
      </c>
      <c r="AI77" s="1">
        <f>(Table1345[[#This Row],[2050_DWELLINGS]]/Table1345[[#This Row],[2020_DWELLINGS]])-1</f>
        <v>0.69043914246196403</v>
      </c>
      <c r="AJ77" s="1">
        <f>(Table1345[[#This Row],[2050_OCCUPANTS]]/Table1345[[#This Row],[2020_OCCUPANTS]])-1</f>
        <v>0.73915015125716055</v>
      </c>
      <c r="AK77" s="1">
        <f>(Table1345[[#This Row],[2050_TOTAL_REPL_COST_USD]]/Table1345[[#This Row],[2020_TOTAL_REPL_COST_USD]])-1</f>
        <v>0.72681646427675406</v>
      </c>
      <c r="AL77"/>
      <c r="AM77"/>
    </row>
    <row r="78" spans="1:39" x14ac:dyDescent="0.2">
      <c r="A78" t="s">
        <v>12</v>
      </c>
      <c r="B78" t="s">
        <v>31</v>
      </c>
      <c r="C78" t="s">
        <v>37</v>
      </c>
      <c r="D78" t="s">
        <v>1017</v>
      </c>
      <c r="E78" t="s">
        <v>1018</v>
      </c>
      <c r="F78" s="2">
        <v>87814</v>
      </c>
      <c r="G78" s="2">
        <v>96670</v>
      </c>
      <c r="H78" s="2">
        <v>107001</v>
      </c>
      <c r="I78" s="2">
        <v>117881</v>
      </c>
      <c r="J78" s="2">
        <v>128454</v>
      </c>
      <c r="K78" s="2">
        <v>138395</v>
      </c>
      <c r="L78" s="2">
        <v>148041</v>
      </c>
      <c r="M78" s="2">
        <v>91795</v>
      </c>
      <c r="N78" s="2">
        <v>101101</v>
      </c>
      <c r="O78" s="2">
        <v>111948</v>
      </c>
      <c r="P78" s="2">
        <v>123393</v>
      </c>
      <c r="Q78" s="2">
        <v>134524</v>
      </c>
      <c r="R78" s="2">
        <v>144996</v>
      </c>
      <c r="S78" s="2">
        <v>155188</v>
      </c>
      <c r="T78" s="2">
        <v>452086</v>
      </c>
      <c r="U78" s="2">
        <v>499819</v>
      </c>
      <c r="V78" s="2">
        <v>555984</v>
      </c>
      <c r="W78" s="2">
        <v>615890</v>
      </c>
      <c r="X78" s="2">
        <v>674856</v>
      </c>
      <c r="Y78" s="2">
        <v>731016</v>
      </c>
      <c r="Z78" s="2">
        <v>786232</v>
      </c>
      <c r="AA78" s="2">
        <v>735732371</v>
      </c>
      <c r="AB78" s="2">
        <v>812618476</v>
      </c>
      <c r="AC78" s="2">
        <v>902891749</v>
      </c>
      <c r="AD78" s="2">
        <v>998911360</v>
      </c>
      <c r="AE78" s="2">
        <v>1093169355</v>
      </c>
      <c r="AF78" s="2">
        <v>1182689753</v>
      </c>
      <c r="AG78" s="2">
        <v>1270474777</v>
      </c>
      <c r="AH78" s="1">
        <f>(Table1345[[#This Row],[2050_BUILDINGS]]/Table1345[[#This Row],[2020_BUILDINGS]])-1</f>
        <v>0.68584735919101747</v>
      </c>
      <c r="AI78" s="1">
        <f>(Table1345[[#This Row],[2050_DWELLINGS]]/Table1345[[#This Row],[2020_DWELLINGS]])-1</f>
        <v>0.69059316956261241</v>
      </c>
      <c r="AJ78" s="1">
        <f>(Table1345[[#This Row],[2050_OCCUPANTS]]/Table1345[[#This Row],[2020_OCCUPANTS]])-1</f>
        <v>0.73912043283799989</v>
      </c>
      <c r="AK78" s="1">
        <f>(Table1345[[#This Row],[2050_TOTAL_REPL_COST_USD]]/Table1345[[#This Row],[2020_TOTAL_REPL_COST_USD]])-1</f>
        <v>0.72681647169225894</v>
      </c>
      <c r="AL78"/>
      <c r="AM78"/>
    </row>
    <row r="79" spans="1:39" x14ac:dyDescent="0.2">
      <c r="A79" t="s">
        <v>12</v>
      </c>
      <c r="B79" t="s">
        <v>31</v>
      </c>
      <c r="C79" t="s">
        <v>38</v>
      </c>
      <c r="D79" t="s">
        <v>1019</v>
      </c>
      <c r="E79" t="s">
        <v>1020</v>
      </c>
      <c r="F79" s="2">
        <v>24308</v>
      </c>
      <c r="G79" s="2">
        <v>26761</v>
      </c>
      <c r="H79" s="2">
        <v>29623</v>
      </c>
      <c r="I79" s="2">
        <v>32636</v>
      </c>
      <c r="J79" s="2">
        <v>35562</v>
      </c>
      <c r="K79" s="2">
        <v>38319</v>
      </c>
      <c r="L79" s="2">
        <v>40984</v>
      </c>
      <c r="M79" s="2">
        <v>25417</v>
      </c>
      <c r="N79" s="2">
        <v>27988</v>
      </c>
      <c r="O79" s="2">
        <v>30995</v>
      </c>
      <c r="P79" s="2">
        <v>34160</v>
      </c>
      <c r="Q79" s="2">
        <v>37243</v>
      </c>
      <c r="R79" s="2">
        <v>40140</v>
      </c>
      <c r="S79" s="2">
        <v>42960</v>
      </c>
      <c r="T79" s="2">
        <v>125156</v>
      </c>
      <c r="U79" s="2">
        <v>138375</v>
      </c>
      <c r="V79" s="2">
        <v>153912</v>
      </c>
      <c r="W79" s="2">
        <v>170506</v>
      </c>
      <c r="X79" s="2">
        <v>186827</v>
      </c>
      <c r="Y79" s="2">
        <v>202380</v>
      </c>
      <c r="Z79" s="2">
        <v>217659</v>
      </c>
      <c r="AA79" s="2">
        <v>203680802</v>
      </c>
      <c r="AB79" s="2">
        <v>224966018</v>
      </c>
      <c r="AC79" s="2">
        <v>249957351</v>
      </c>
      <c r="AD79" s="2">
        <v>276539506</v>
      </c>
      <c r="AE79" s="2">
        <v>302633972</v>
      </c>
      <c r="AF79" s="2">
        <v>327416873</v>
      </c>
      <c r="AG79" s="2">
        <v>351719365</v>
      </c>
      <c r="AH79" s="1">
        <f>(Table1345[[#This Row],[2050_BUILDINGS]]/Table1345[[#This Row],[2020_BUILDINGS]])-1</f>
        <v>0.6860292907684713</v>
      </c>
      <c r="AI79" s="1">
        <f>(Table1345[[#This Row],[2050_DWELLINGS]]/Table1345[[#This Row],[2020_DWELLINGS]])-1</f>
        <v>0.69020734154306163</v>
      </c>
      <c r="AJ79" s="1">
        <f>(Table1345[[#This Row],[2050_OCCUPANTS]]/Table1345[[#This Row],[2020_OCCUPANTS]])-1</f>
        <v>0.73910160120170021</v>
      </c>
      <c r="AK79" s="1">
        <f>(Table1345[[#This Row],[2050_TOTAL_REPL_COST_USD]]/Table1345[[#This Row],[2020_TOTAL_REPL_COST_USD]])-1</f>
        <v>0.72681647728390231</v>
      </c>
      <c r="AL79"/>
      <c r="AM79"/>
    </row>
    <row r="80" spans="1:39" x14ac:dyDescent="0.2">
      <c r="A80" t="s">
        <v>12</v>
      </c>
      <c r="B80" t="s">
        <v>31</v>
      </c>
      <c r="C80" t="s">
        <v>39</v>
      </c>
      <c r="D80" t="s">
        <v>1021</v>
      </c>
      <c r="E80" t="s">
        <v>1022</v>
      </c>
      <c r="F80" s="2">
        <v>59306</v>
      </c>
      <c r="G80" s="2">
        <v>65283</v>
      </c>
      <c r="H80" s="2">
        <v>72254</v>
      </c>
      <c r="I80" s="2">
        <v>79599</v>
      </c>
      <c r="J80" s="2">
        <v>86745</v>
      </c>
      <c r="K80" s="2">
        <v>93464</v>
      </c>
      <c r="L80" s="2">
        <v>99973</v>
      </c>
      <c r="M80" s="2">
        <v>61995</v>
      </c>
      <c r="N80" s="2">
        <v>68271</v>
      </c>
      <c r="O80" s="2">
        <v>75596</v>
      </c>
      <c r="P80" s="2">
        <v>83323</v>
      </c>
      <c r="Q80" s="2">
        <v>90841</v>
      </c>
      <c r="R80" s="2">
        <v>97923</v>
      </c>
      <c r="S80" s="2">
        <v>104796</v>
      </c>
      <c r="T80" s="2">
        <v>305291</v>
      </c>
      <c r="U80" s="2">
        <v>337526</v>
      </c>
      <c r="V80" s="2">
        <v>375453</v>
      </c>
      <c r="W80" s="2">
        <v>415902</v>
      </c>
      <c r="X80" s="2">
        <v>455729</v>
      </c>
      <c r="Y80" s="2">
        <v>493652</v>
      </c>
      <c r="Z80" s="2">
        <v>530939</v>
      </c>
      <c r="AA80" s="2">
        <v>496833758</v>
      </c>
      <c r="AB80" s="2">
        <v>548754284</v>
      </c>
      <c r="AC80" s="2">
        <v>609715050</v>
      </c>
      <c r="AD80" s="2">
        <v>674556277</v>
      </c>
      <c r="AE80" s="2">
        <v>738207887</v>
      </c>
      <c r="AF80" s="2">
        <v>798660235</v>
      </c>
      <c r="AG80" s="2">
        <v>857940718</v>
      </c>
      <c r="AH80" s="1">
        <f>(Table1345[[#This Row],[2050_BUILDINGS]]/Table1345[[#This Row],[2020_BUILDINGS]])-1</f>
        <v>0.68571476747715243</v>
      </c>
      <c r="AI80" s="1">
        <f>(Table1345[[#This Row],[2050_DWELLINGS]]/Table1345[[#This Row],[2020_DWELLINGS]])-1</f>
        <v>0.69039438664408426</v>
      </c>
      <c r="AJ80" s="1">
        <f>(Table1345[[#This Row],[2050_OCCUPANTS]]/Table1345[[#This Row],[2020_OCCUPANTS]])-1</f>
        <v>0.73912431090336761</v>
      </c>
      <c r="AK80" s="1">
        <f>(Table1345[[#This Row],[2050_TOTAL_REPL_COST_USD]]/Table1345[[#This Row],[2020_TOTAL_REPL_COST_USD]])-1</f>
        <v>0.726816473690582</v>
      </c>
      <c r="AL80"/>
      <c r="AM80"/>
    </row>
    <row r="81" spans="1:39" x14ac:dyDescent="0.2">
      <c r="A81" t="s">
        <v>12</v>
      </c>
      <c r="B81" t="s">
        <v>31</v>
      </c>
      <c r="C81" t="s">
        <v>40</v>
      </c>
      <c r="D81" t="s">
        <v>1023</v>
      </c>
      <c r="E81" t="s">
        <v>1024</v>
      </c>
      <c r="F81" s="2">
        <v>159972</v>
      </c>
      <c r="G81" s="2">
        <v>176115</v>
      </c>
      <c r="H81" s="2">
        <v>194931</v>
      </c>
      <c r="I81" s="2">
        <v>214753</v>
      </c>
      <c r="J81" s="2">
        <v>234017</v>
      </c>
      <c r="K81" s="2">
        <v>252119</v>
      </c>
      <c r="L81" s="2">
        <v>269697</v>
      </c>
      <c r="M81" s="2">
        <v>167238</v>
      </c>
      <c r="N81" s="2">
        <v>184180</v>
      </c>
      <c r="O81" s="2">
        <v>203944</v>
      </c>
      <c r="P81" s="2">
        <v>224785</v>
      </c>
      <c r="Q81" s="2">
        <v>245067</v>
      </c>
      <c r="R81" s="2">
        <v>264149</v>
      </c>
      <c r="S81" s="2">
        <v>282701</v>
      </c>
      <c r="T81" s="2">
        <v>823588</v>
      </c>
      <c r="U81" s="2">
        <v>910540</v>
      </c>
      <c r="V81" s="2">
        <v>1012851</v>
      </c>
      <c r="W81" s="2">
        <v>1121981</v>
      </c>
      <c r="X81" s="2">
        <v>1229407</v>
      </c>
      <c r="Y81" s="2">
        <v>1331711</v>
      </c>
      <c r="Z81" s="2">
        <v>1432316</v>
      </c>
      <c r="AA81" s="2">
        <v>1340305656</v>
      </c>
      <c r="AB81" s="2">
        <v>1480371369</v>
      </c>
      <c r="AC81" s="2">
        <v>1644824904</v>
      </c>
      <c r="AD81" s="2">
        <v>1819746694</v>
      </c>
      <c r="AE81" s="2">
        <v>1991459310</v>
      </c>
      <c r="AF81" s="2">
        <v>2154541284</v>
      </c>
      <c r="AG81" s="2">
        <v>2314461891</v>
      </c>
      <c r="AH81" s="1">
        <f>(Table1345[[#This Row],[2050_BUILDINGS]]/Table1345[[#This Row],[2020_BUILDINGS]])-1</f>
        <v>0.68590128272447681</v>
      </c>
      <c r="AI81" s="1">
        <f>(Table1345[[#This Row],[2050_DWELLINGS]]/Table1345[[#This Row],[2020_DWELLINGS]])-1</f>
        <v>0.69041127016587134</v>
      </c>
      <c r="AJ81" s="1">
        <f>(Table1345[[#This Row],[2050_OCCUPANTS]]/Table1345[[#This Row],[2020_OCCUPANTS]])-1</f>
        <v>0.73911713138122459</v>
      </c>
      <c r="AK81" s="1">
        <f>(Table1345[[#This Row],[2050_TOTAL_REPL_COST_USD]]/Table1345[[#This Row],[2020_TOTAL_REPL_COST_USD]])-1</f>
        <v>0.72681647700216834</v>
      </c>
      <c r="AL81"/>
      <c r="AM81"/>
    </row>
    <row r="82" spans="1:39" x14ac:dyDescent="0.2">
      <c r="A82" t="s">
        <v>12</v>
      </c>
      <c r="B82" t="s">
        <v>31</v>
      </c>
      <c r="C82" t="s">
        <v>41</v>
      </c>
      <c r="D82" t="s">
        <v>1025</v>
      </c>
      <c r="E82" t="s">
        <v>1026</v>
      </c>
      <c r="F82" s="2">
        <v>10080</v>
      </c>
      <c r="G82" s="2">
        <v>11103</v>
      </c>
      <c r="H82" s="2">
        <v>12286</v>
      </c>
      <c r="I82" s="2">
        <v>13536</v>
      </c>
      <c r="J82" s="2">
        <v>14753</v>
      </c>
      <c r="K82" s="2">
        <v>15896</v>
      </c>
      <c r="L82" s="2">
        <v>17005</v>
      </c>
      <c r="M82" s="2">
        <v>10535</v>
      </c>
      <c r="N82" s="2">
        <v>11613</v>
      </c>
      <c r="O82" s="2">
        <v>12855</v>
      </c>
      <c r="P82" s="2">
        <v>14173</v>
      </c>
      <c r="Q82" s="2">
        <v>15451</v>
      </c>
      <c r="R82" s="2">
        <v>16657</v>
      </c>
      <c r="S82" s="2">
        <v>17822</v>
      </c>
      <c r="T82" s="2">
        <v>51921</v>
      </c>
      <c r="U82" s="2">
        <v>57410</v>
      </c>
      <c r="V82" s="2">
        <v>63852</v>
      </c>
      <c r="W82" s="2">
        <v>70729</v>
      </c>
      <c r="X82" s="2">
        <v>77509</v>
      </c>
      <c r="Y82" s="2">
        <v>83959</v>
      </c>
      <c r="Z82" s="2">
        <v>90301</v>
      </c>
      <c r="AA82" s="2">
        <v>84500437</v>
      </c>
      <c r="AB82" s="2">
        <v>93330964</v>
      </c>
      <c r="AC82" s="2">
        <v>103699048</v>
      </c>
      <c r="AD82" s="2">
        <v>114727112</v>
      </c>
      <c r="AE82" s="2">
        <v>125552839</v>
      </c>
      <c r="AF82" s="2">
        <v>135834446</v>
      </c>
      <c r="AG82" s="2">
        <v>145916738</v>
      </c>
      <c r="AH82" s="1">
        <f>(Table1345[[#This Row],[2050_BUILDINGS]]/Table1345[[#This Row],[2020_BUILDINGS]])-1</f>
        <v>0.68700396825396814</v>
      </c>
      <c r="AI82" s="1">
        <f>(Table1345[[#This Row],[2050_DWELLINGS]]/Table1345[[#This Row],[2020_DWELLINGS]])-1</f>
        <v>0.69169435215946851</v>
      </c>
      <c r="AJ82" s="1">
        <f>(Table1345[[#This Row],[2050_OCCUPANTS]]/Table1345[[#This Row],[2020_OCCUPANTS]])-1</f>
        <v>0.7391999383679051</v>
      </c>
      <c r="AK82" s="1">
        <f>(Table1345[[#This Row],[2050_TOTAL_REPL_COST_USD]]/Table1345[[#This Row],[2020_TOTAL_REPL_COST_USD]])-1</f>
        <v>0.72681637137568877</v>
      </c>
      <c r="AL82"/>
      <c r="AM82"/>
    </row>
    <row r="83" spans="1:39" x14ac:dyDescent="0.2">
      <c r="A83" t="s">
        <v>12</v>
      </c>
      <c r="B83" t="s">
        <v>31</v>
      </c>
      <c r="C83" t="s">
        <v>42</v>
      </c>
      <c r="D83" t="s">
        <v>1027</v>
      </c>
      <c r="E83" t="s">
        <v>1028</v>
      </c>
      <c r="F83" s="2">
        <v>21382</v>
      </c>
      <c r="G83" s="2">
        <v>23543</v>
      </c>
      <c r="H83" s="2">
        <v>26059</v>
      </c>
      <c r="I83" s="2">
        <v>28704</v>
      </c>
      <c r="J83" s="2">
        <v>31279</v>
      </c>
      <c r="K83" s="2">
        <v>33696</v>
      </c>
      <c r="L83" s="2">
        <v>36048</v>
      </c>
      <c r="M83" s="2">
        <v>22350</v>
      </c>
      <c r="N83" s="2">
        <v>24616</v>
      </c>
      <c r="O83" s="2">
        <v>27262</v>
      </c>
      <c r="P83" s="2">
        <v>30044</v>
      </c>
      <c r="Q83" s="2">
        <v>32756</v>
      </c>
      <c r="R83" s="2">
        <v>35301</v>
      </c>
      <c r="S83" s="2">
        <v>37783</v>
      </c>
      <c r="T83" s="2">
        <v>110071</v>
      </c>
      <c r="U83" s="2">
        <v>121701</v>
      </c>
      <c r="V83" s="2">
        <v>135375</v>
      </c>
      <c r="W83" s="2">
        <v>149964</v>
      </c>
      <c r="X83" s="2">
        <v>164311</v>
      </c>
      <c r="Y83" s="2">
        <v>177990</v>
      </c>
      <c r="Z83" s="2">
        <v>191435</v>
      </c>
      <c r="AA83" s="2">
        <v>179137395</v>
      </c>
      <c r="AB83" s="2">
        <v>197857755</v>
      </c>
      <c r="AC83" s="2">
        <v>219837647</v>
      </c>
      <c r="AD83" s="2">
        <v>243216670</v>
      </c>
      <c r="AE83" s="2">
        <v>266166771</v>
      </c>
      <c r="AF83" s="2">
        <v>287963356</v>
      </c>
      <c r="AG83" s="2">
        <v>309337402</v>
      </c>
      <c r="AH83" s="1">
        <f>(Table1345[[#This Row],[2050_BUILDINGS]]/Table1345[[#This Row],[2020_BUILDINGS]])-1</f>
        <v>0.68590403142830425</v>
      </c>
      <c r="AI83" s="1">
        <f>(Table1345[[#This Row],[2050_DWELLINGS]]/Table1345[[#This Row],[2020_DWELLINGS]])-1</f>
        <v>0.69051454138702462</v>
      </c>
      <c r="AJ83" s="1">
        <f>(Table1345[[#This Row],[2050_OCCUPANTS]]/Table1345[[#This Row],[2020_OCCUPANTS]])-1</f>
        <v>0.73919561010620427</v>
      </c>
      <c r="AK83" s="1">
        <f>(Table1345[[#This Row],[2050_TOTAL_REPL_COST_USD]]/Table1345[[#This Row],[2020_TOTAL_REPL_COST_USD]])-1</f>
        <v>0.72681645839496545</v>
      </c>
      <c r="AL83"/>
      <c r="AM83"/>
    </row>
    <row r="84" spans="1:39" x14ac:dyDescent="0.2">
      <c r="A84" t="s">
        <v>12</v>
      </c>
      <c r="B84" t="s">
        <v>31</v>
      </c>
      <c r="C84" t="s">
        <v>43</v>
      </c>
      <c r="D84" t="s">
        <v>1029</v>
      </c>
      <c r="E84" t="s">
        <v>1030</v>
      </c>
      <c r="F84" s="2">
        <v>13730</v>
      </c>
      <c r="G84" s="2">
        <v>15116</v>
      </c>
      <c r="H84" s="2">
        <v>16735</v>
      </c>
      <c r="I84" s="2">
        <v>18428</v>
      </c>
      <c r="J84" s="2">
        <v>20091</v>
      </c>
      <c r="K84" s="2">
        <v>21639</v>
      </c>
      <c r="L84" s="2">
        <v>23156</v>
      </c>
      <c r="M84" s="2">
        <v>14357</v>
      </c>
      <c r="N84" s="2">
        <v>15816</v>
      </c>
      <c r="O84" s="2">
        <v>17509</v>
      </c>
      <c r="P84" s="2">
        <v>19296</v>
      </c>
      <c r="Q84" s="2">
        <v>21039</v>
      </c>
      <c r="R84" s="2">
        <v>22673</v>
      </c>
      <c r="S84" s="2">
        <v>24276</v>
      </c>
      <c r="T84" s="2">
        <v>70697</v>
      </c>
      <c r="U84" s="2">
        <v>78162</v>
      </c>
      <c r="V84" s="2">
        <v>86949</v>
      </c>
      <c r="W84" s="2">
        <v>96317</v>
      </c>
      <c r="X84" s="2">
        <v>105536</v>
      </c>
      <c r="Y84" s="2">
        <v>114321</v>
      </c>
      <c r="Z84" s="2">
        <v>122953</v>
      </c>
      <c r="AA84" s="2">
        <v>115057228</v>
      </c>
      <c r="AB84" s="2">
        <v>127081040</v>
      </c>
      <c r="AC84" s="2">
        <v>141198396</v>
      </c>
      <c r="AD84" s="2">
        <v>156214380</v>
      </c>
      <c r="AE84" s="2">
        <v>170954880</v>
      </c>
      <c r="AF84" s="2">
        <v>184954496</v>
      </c>
      <c r="AG84" s="2">
        <v>198682721</v>
      </c>
      <c r="AH84" s="1">
        <f>(Table1345[[#This Row],[2050_BUILDINGS]]/Table1345[[#This Row],[2020_BUILDINGS]])-1</f>
        <v>0.68652585579024028</v>
      </c>
      <c r="AI84" s="1">
        <f>(Table1345[[#This Row],[2050_DWELLINGS]]/Table1345[[#This Row],[2020_DWELLINGS]])-1</f>
        <v>0.69088249634324717</v>
      </c>
      <c r="AJ84" s="1">
        <f>(Table1345[[#This Row],[2050_OCCUPANTS]]/Table1345[[#This Row],[2020_OCCUPANTS]])-1</f>
        <v>0.73915441956518668</v>
      </c>
      <c r="AK84" s="1">
        <f>(Table1345[[#This Row],[2050_TOTAL_REPL_COST_USD]]/Table1345[[#This Row],[2020_TOTAL_REPL_COST_USD]])-1</f>
        <v>0.72681651082363996</v>
      </c>
      <c r="AL84"/>
      <c r="AM84"/>
    </row>
    <row r="85" spans="1:39" x14ac:dyDescent="0.2">
      <c r="A85" t="s">
        <v>12</v>
      </c>
      <c r="B85" t="s">
        <v>31</v>
      </c>
      <c r="C85" t="s">
        <v>44</v>
      </c>
      <c r="D85" t="s">
        <v>1031</v>
      </c>
      <c r="E85" t="s">
        <v>1032</v>
      </c>
      <c r="F85" s="2">
        <v>38851</v>
      </c>
      <c r="G85" s="2">
        <v>42772</v>
      </c>
      <c r="H85" s="2">
        <v>47337</v>
      </c>
      <c r="I85" s="2">
        <v>52148</v>
      </c>
      <c r="J85" s="2">
        <v>56828</v>
      </c>
      <c r="K85" s="2">
        <v>61218</v>
      </c>
      <c r="L85" s="2">
        <v>65496</v>
      </c>
      <c r="M85" s="2">
        <v>40613</v>
      </c>
      <c r="N85" s="2">
        <v>44728</v>
      </c>
      <c r="O85" s="2">
        <v>49524</v>
      </c>
      <c r="P85" s="2">
        <v>54586</v>
      </c>
      <c r="Q85" s="2">
        <v>59510</v>
      </c>
      <c r="R85" s="2">
        <v>64143</v>
      </c>
      <c r="S85" s="2">
        <v>68653</v>
      </c>
      <c r="T85" s="2">
        <v>200000</v>
      </c>
      <c r="U85" s="2">
        <v>221110</v>
      </c>
      <c r="V85" s="2">
        <v>245959</v>
      </c>
      <c r="W85" s="2">
        <v>272458</v>
      </c>
      <c r="X85" s="2">
        <v>298541</v>
      </c>
      <c r="Y85" s="2">
        <v>323388</v>
      </c>
      <c r="Z85" s="2">
        <v>347821</v>
      </c>
      <c r="AA85" s="2">
        <v>325476626</v>
      </c>
      <c r="AB85" s="2">
        <v>359489854</v>
      </c>
      <c r="AC85" s="2">
        <v>399425353</v>
      </c>
      <c r="AD85" s="2">
        <v>441902943</v>
      </c>
      <c r="AE85" s="2">
        <v>483601226</v>
      </c>
      <c r="AF85" s="2">
        <v>523203663</v>
      </c>
      <c r="AG85" s="2">
        <v>562038401</v>
      </c>
      <c r="AH85" s="1">
        <f>(Table1345[[#This Row],[2050_BUILDINGS]]/Table1345[[#This Row],[2020_BUILDINGS]])-1</f>
        <v>0.68582533268126955</v>
      </c>
      <c r="AI85" s="1">
        <f>(Table1345[[#This Row],[2050_DWELLINGS]]/Table1345[[#This Row],[2020_DWELLINGS]])-1</f>
        <v>0.6904193238618177</v>
      </c>
      <c r="AJ85" s="1">
        <f>(Table1345[[#This Row],[2050_OCCUPANTS]]/Table1345[[#This Row],[2020_OCCUPANTS]])-1</f>
        <v>0.7391049999999999</v>
      </c>
      <c r="AK85" s="1">
        <f>(Table1345[[#This Row],[2050_TOTAL_REPL_COST_USD]]/Table1345[[#This Row],[2020_TOTAL_REPL_COST_USD]])-1</f>
        <v>0.72681647805947214</v>
      </c>
      <c r="AL85"/>
      <c r="AM85"/>
    </row>
    <row r="86" spans="1:39" x14ac:dyDescent="0.2">
      <c r="A86" t="s">
        <v>12</v>
      </c>
      <c r="B86" t="s">
        <v>31</v>
      </c>
      <c r="C86" t="s">
        <v>45</v>
      </c>
      <c r="D86" t="s">
        <v>1033</v>
      </c>
      <c r="E86" t="s">
        <v>1034</v>
      </c>
      <c r="F86" s="2">
        <v>59976</v>
      </c>
      <c r="G86" s="2">
        <v>66020</v>
      </c>
      <c r="H86" s="2">
        <v>73080</v>
      </c>
      <c r="I86" s="2">
        <v>80509</v>
      </c>
      <c r="J86" s="2">
        <v>87732</v>
      </c>
      <c r="K86" s="2">
        <v>94523</v>
      </c>
      <c r="L86" s="2">
        <v>101110</v>
      </c>
      <c r="M86" s="2">
        <v>62703</v>
      </c>
      <c r="N86" s="2">
        <v>69046</v>
      </c>
      <c r="O86" s="2">
        <v>76462</v>
      </c>
      <c r="P86" s="2">
        <v>84271</v>
      </c>
      <c r="Q86" s="2">
        <v>91880</v>
      </c>
      <c r="R86" s="2">
        <v>99033</v>
      </c>
      <c r="S86" s="2">
        <v>105986</v>
      </c>
      <c r="T86" s="2">
        <v>308766</v>
      </c>
      <c r="U86" s="2">
        <v>341370</v>
      </c>
      <c r="V86" s="2">
        <v>379726</v>
      </c>
      <c r="W86" s="2">
        <v>420635</v>
      </c>
      <c r="X86" s="2">
        <v>460908</v>
      </c>
      <c r="Y86" s="2">
        <v>499269</v>
      </c>
      <c r="Z86" s="2">
        <v>536985</v>
      </c>
      <c r="AA86" s="2">
        <v>502487881</v>
      </c>
      <c r="AB86" s="2">
        <v>554999285</v>
      </c>
      <c r="AC86" s="2">
        <v>616653816</v>
      </c>
      <c r="AD86" s="2">
        <v>682232942</v>
      </c>
      <c r="AE86" s="2">
        <v>746608930</v>
      </c>
      <c r="AF86" s="2">
        <v>807749257</v>
      </c>
      <c r="AG86" s="2">
        <v>867704361</v>
      </c>
      <c r="AH86" s="1">
        <f>(Table1345[[#This Row],[2050_BUILDINGS]]/Table1345[[#This Row],[2020_BUILDINGS]])-1</f>
        <v>0.68584100306789386</v>
      </c>
      <c r="AI86" s="1">
        <f>(Table1345[[#This Row],[2050_DWELLINGS]]/Table1345[[#This Row],[2020_DWELLINGS]])-1</f>
        <v>0.69028595123040359</v>
      </c>
      <c r="AJ86" s="1">
        <f>(Table1345[[#This Row],[2050_OCCUPANTS]]/Table1345[[#This Row],[2020_OCCUPANTS]])-1</f>
        <v>0.73913254697732267</v>
      </c>
      <c r="AK86" s="1">
        <f>(Table1345[[#This Row],[2050_TOTAL_REPL_COST_USD]]/Table1345[[#This Row],[2020_TOTAL_REPL_COST_USD]])-1</f>
        <v>0.72681649410764604</v>
      </c>
      <c r="AL86"/>
      <c r="AM86"/>
    </row>
    <row r="87" spans="1:39" x14ac:dyDescent="0.2">
      <c r="A87" t="s">
        <v>12</v>
      </c>
      <c r="B87" t="s">
        <v>31</v>
      </c>
      <c r="C87" t="s">
        <v>46</v>
      </c>
      <c r="D87" t="s">
        <v>1035</v>
      </c>
      <c r="E87" t="s">
        <v>1036</v>
      </c>
      <c r="F87" s="2">
        <v>103545</v>
      </c>
      <c r="G87" s="2">
        <v>113990</v>
      </c>
      <c r="H87" s="2">
        <v>126172</v>
      </c>
      <c r="I87" s="2">
        <v>139002</v>
      </c>
      <c r="J87" s="2">
        <v>151466</v>
      </c>
      <c r="K87" s="2">
        <v>163192</v>
      </c>
      <c r="L87" s="2">
        <v>174562</v>
      </c>
      <c r="M87" s="2">
        <v>108254</v>
      </c>
      <c r="N87" s="2">
        <v>119216</v>
      </c>
      <c r="O87" s="2">
        <v>132009</v>
      </c>
      <c r="P87" s="2">
        <v>145498</v>
      </c>
      <c r="Q87" s="2">
        <v>158619</v>
      </c>
      <c r="R87" s="2">
        <v>170977</v>
      </c>
      <c r="S87" s="2">
        <v>182988</v>
      </c>
      <c r="T87" s="2">
        <v>533081</v>
      </c>
      <c r="U87" s="2">
        <v>589368</v>
      </c>
      <c r="V87" s="2">
        <v>655593</v>
      </c>
      <c r="W87" s="2">
        <v>726223</v>
      </c>
      <c r="X87" s="2">
        <v>795761</v>
      </c>
      <c r="Y87" s="2">
        <v>861987</v>
      </c>
      <c r="Z87" s="2">
        <v>927097</v>
      </c>
      <c r="AA87" s="2">
        <v>867543020</v>
      </c>
      <c r="AB87" s="2">
        <v>958203717</v>
      </c>
      <c r="AC87" s="2">
        <v>1064649970</v>
      </c>
      <c r="AD87" s="2">
        <v>1177872043</v>
      </c>
      <c r="AE87" s="2">
        <v>1289016883</v>
      </c>
      <c r="AF87" s="2">
        <v>1394575379</v>
      </c>
      <c r="AG87" s="2">
        <v>1498087588</v>
      </c>
      <c r="AH87" s="1">
        <f>(Table1345[[#This Row],[2050_BUILDINGS]]/Table1345[[#This Row],[2020_BUILDINGS]])-1</f>
        <v>0.6858563909411366</v>
      </c>
      <c r="AI87" s="1">
        <f>(Table1345[[#This Row],[2050_DWELLINGS]]/Table1345[[#This Row],[2020_DWELLINGS]])-1</f>
        <v>0.69035786206514316</v>
      </c>
      <c r="AJ87" s="1">
        <f>(Table1345[[#This Row],[2050_OCCUPANTS]]/Table1345[[#This Row],[2020_OCCUPANTS]])-1</f>
        <v>0.73912970073966244</v>
      </c>
      <c r="AK87" s="1">
        <f>(Table1345[[#This Row],[2050_TOTAL_REPL_COST_USD]]/Table1345[[#This Row],[2020_TOTAL_REPL_COST_USD]])-1</f>
        <v>0.7268164845588867</v>
      </c>
      <c r="AL87"/>
      <c r="AM87"/>
    </row>
    <row r="88" spans="1:39" x14ac:dyDescent="0.2">
      <c r="A88" t="s">
        <v>12</v>
      </c>
      <c r="B88" t="s">
        <v>31</v>
      </c>
      <c r="C88" t="s">
        <v>47</v>
      </c>
      <c r="D88" t="s">
        <v>1037</v>
      </c>
      <c r="E88" t="s">
        <v>1038</v>
      </c>
      <c r="F88" s="2">
        <v>80744</v>
      </c>
      <c r="G88" s="2">
        <v>88892</v>
      </c>
      <c r="H88" s="2">
        <v>98388</v>
      </c>
      <c r="I88" s="2">
        <v>108396</v>
      </c>
      <c r="J88" s="2">
        <v>118110</v>
      </c>
      <c r="K88" s="2">
        <v>127257</v>
      </c>
      <c r="L88" s="2">
        <v>136129</v>
      </c>
      <c r="M88" s="2">
        <v>84410</v>
      </c>
      <c r="N88" s="2">
        <v>92963</v>
      </c>
      <c r="O88" s="2">
        <v>102939</v>
      </c>
      <c r="P88" s="2">
        <v>113454</v>
      </c>
      <c r="Q88" s="2">
        <v>123690</v>
      </c>
      <c r="R88" s="2">
        <v>133326</v>
      </c>
      <c r="S88" s="2">
        <v>142690</v>
      </c>
      <c r="T88" s="2">
        <v>415688</v>
      </c>
      <c r="U88" s="2">
        <v>459576</v>
      </c>
      <c r="V88" s="2">
        <v>511220</v>
      </c>
      <c r="W88" s="2">
        <v>566302</v>
      </c>
      <c r="X88" s="2">
        <v>620522</v>
      </c>
      <c r="Y88" s="2">
        <v>672158</v>
      </c>
      <c r="Z88" s="2">
        <v>722938</v>
      </c>
      <c r="AA88" s="2">
        <v>676497188</v>
      </c>
      <c r="AB88" s="2">
        <v>747193043</v>
      </c>
      <c r="AC88" s="2">
        <v>830198249</v>
      </c>
      <c r="AD88" s="2">
        <v>918487147</v>
      </c>
      <c r="AE88" s="2">
        <v>1005156251</v>
      </c>
      <c r="AF88" s="2">
        <v>1087469196</v>
      </c>
      <c r="AG88" s="2">
        <v>1168186483</v>
      </c>
      <c r="AH88" s="1">
        <f>(Table1345[[#This Row],[2050_BUILDINGS]]/Table1345[[#This Row],[2020_BUILDINGS]])-1</f>
        <v>0.68593332012285746</v>
      </c>
      <c r="AI88" s="1">
        <f>(Table1345[[#This Row],[2050_DWELLINGS]]/Table1345[[#This Row],[2020_DWELLINGS]])-1</f>
        <v>0.69043952138372222</v>
      </c>
      <c r="AJ88" s="1">
        <f>(Table1345[[#This Row],[2050_OCCUPANTS]]/Table1345[[#This Row],[2020_OCCUPANTS]])-1</f>
        <v>0.73913608283135424</v>
      </c>
      <c r="AK88" s="1">
        <f>(Table1345[[#This Row],[2050_TOTAL_REPL_COST_USD]]/Table1345[[#This Row],[2020_TOTAL_REPL_COST_USD]])-1</f>
        <v>0.72681646534796829</v>
      </c>
      <c r="AL88"/>
      <c r="AM88"/>
    </row>
    <row r="89" spans="1:39" x14ac:dyDescent="0.2">
      <c r="A89" t="s">
        <v>12</v>
      </c>
      <c r="B89" t="s">
        <v>31</v>
      </c>
      <c r="C89" t="s">
        <v>48</v>
      </c>
      <c r="D89" t="s">
        <v>1039</v>
      </c>
      <c r="E89" t="s">
        <v>1040</v>
      </c>
      <c r="F89" s="2">
        <v>28152</v>
      </c>
      <c r="G89" s="2">
        <v>30998</v>
      </c>
      <c r="H89" s="2">
        <v>34310</v>
      </c>
      <c r="I89" s="2">
        <v>37795</v>
      </c>
      <c r="J89" s="2">
        <v>41187</v>
      </c>
      <c r="K89" s="2">
        <v>44373</v>
      </c>
      <c r="L89" s="2">
        <v>47468</v>
      </c>
      <c r="M89" s="2">
        <v>29431</v>
      </c>
      <c r="N89" s="2">
        <v>32416</v>
      </c>
      <c r="O89" s="2">
        <v>35897</v>
      </c>
      <c r="P89" s="2">
        <v>39561</v>
      </c>
      <c r="Q89" s="2">
        <v>43130</v>
      </c>
      <c r="R89" s="2">
        <v>46492</v>
      </c>
      <c r="S89" s="2">
        <v>49760</v>
      </c>
      <c r="T89" s="2">
        <v>144955</v>
      </c>
      <c r="U89" s="2">
        <v>160255</v>
      </c>
      <c r="V89" s="2">
        <v>178255</v>
      </c>
      <c r="W89" s="2">
        <v>197465</v>
      </c>
      <c r="X89" s="2">
        <v>216373</v>
      </c>
      <c r="Y89" s="2">
        <v>234379</v>
      </c>
      <c r="Z89" s="2">
        <v>252084</v>
      </c>
      <c r="AA89" s="2">
        <v>235889024</v>
      </c>
      <c r="AB89" s="2">
        <v>260540092</v>
      </c>
      <c r="AC89" s="2">
        <v>289483331</v>
      </c>
      <c r="AD89" s="2">
        <v>320268942</v>
      </c>
      <c r="AE89" s="2">
        <v>350489744</v>
      </c>
      <c r="AF89" s="2">
        <v>379191602</v>
      </c>
      <c r="AG89" s="2">
        <v>407337051</v>
      </c>
      <c r="AH89" s="1">
        <f>(Table1345[[#This Row],[2050_BUILDINGS]]/Table1345[[#This Row],[2020_BUILDINGS]])-1</f>
        <v>0.68613242398408647</v>
      </c>
      <c r="AI89" s="1">
        <f>(Table1345[[#This Row],[2050_DWELLINGS]]/Table1345[[#This Row],[2020_DWELLINGS]])-1</f>
        <v>0.69073425979409464</v>
      </c>
      <c r="AJ89" s="1">
        <f>(Table1345[[#This Row],[2050_OCCUPANTS]]/Table1345[[#This Row],[2020_OCCUPANTS]])-1</f>
        <v>0.73905005001552215</v>
      </c>
      <c r="AK89" s="1">
        <f>(Table1345[[#This Row],[2050_TOTAL_REPL_COST_USD]]/Table1345[[#This Row],[2020_TOTAL_REPL_COST_USD]])-1</f>
        <v>0.72681646688232515</v>
      </c>
      <c r="AL89"/>
      <c r="AM89"/>
    </row>
    <row r="90" spans="1:39" x14ac:dyDescent="0.2">
      <c r="A90" t="s">
        <v>638</v>
      </c>
      <c r="B90" t="s">
        <v>666</v>
      </c>
      <c r="C90" t="s">
        <v>667</v>
      </c>
      <c r="D90" t="s">
        <v>1041</v>
      </c>
      <c r="E90" t="s">
        <v>1042</v>
      </c>
      <c r="F90" s="2">
        <v>500690</v>
      </c>
      <c r="G90" s="2">
        <v>567565</v>
      </c>
      <c r="H90" s="2">
        <v>640290</v>
      </c>
      <c r="I90" s="2">
        <v>718898</v>
      </c>
      <c r="J90" s="2">
        <v>801474</v>
      </c>
      <c r="K90" s="2">
        <v>887982</v>
      </c>
      <c r="L90" s="2">
        <v>978454</v>
      </c>
      <c r="M90" s="2">
        <v>524377</v>
      </c>
      <c r="N90" s="2">
        <v>594741</v>
      </c>
      <c r="O90" s="2">
        <v>671338</v>
      </c>
      <c r="P90" s="2">
        <v>754212</v>
      </c>
      <c r="Q90" s="2">
        <v>841376</v>
      </c>
      <c r="R90" s="2">
        <v>932732</v>
      </c>
      <c r="S90" s="2">
        <v>1028358</v>
      </c>
      <c r="T90" s="2">
        <v>2664887</v>
      </c>
      <c r="U90" s="2">
        <v>3018185</v>
      </c>
      <c r="V90" s="2">
        <v>3401764</v>
      </c>
      <c r="W90" s="2">
        <v>3815634</v>
      </c>
      <c r="X90" s="2">
        <v>4249684</v>
      </c>
      <c r="Y90" s="2">
        <v>4703919</v>
      </c>
      <c r="Z90" s="2">
        <v>5178354</v>
      </c>
      <c r="AA90" s="2">
        <v>7581503525</v>
      </c>
      <c r="AB90" s="2">
        <v>8639125419</v>
      </c>
      <c r="AC90" s="2">
        <v>9801175682</v>
      </c>
      <c r="AD90" s="2">
        <v>11068268842</v>
      </c>
      <c r="AE90" s="2">
        <v>12413596508</v>
      </c>
      <c r="AF90" s="2">
        <v>13829103965</v>
      </c>
      <c r="AG90" s="2">
        <v>15321463238</v>
      </c>
      <c r="AH90" s="1">
        <f>(Table1345[[#This Row],[2050_BUILDINGS]]/Table1345[[#This Row],[2020_BUILDINGS]])-1</f>
        <v>0.95421118855978748</v>
      </c>
      <c r="AI90" s="1">
        <f>(Table1345[[#This Row],[2050_DWELLINGS]]/Table1345[[#This Row],[2020_DWELLINGS]])-1</f>
        <v>0.96110431998352341</v>
      </c>
      <c r="AJ90" s="1">
        <f>(Table1345[[#This Row],[2050_OCCUPANTS]]/Table1345[[#This Row],[2020_OCCUPANTS]])-1</f>
        <v>0.94317957947185005</v>
      </c>
      <c r="AK90" s="1">
        <f>(Table1345[[#This Row],[2050_TOTAL_REPL_COST_USD]]/Table1345[[#This Row],[2020_TOTAL_REPL_COST_USD]])-1</f>
        <v>1.0209003646146826</v>
      </c>
      <c r="AL90"/>
      <c r="AM90"/>
    </row>
    <row r="91" spans="1:39" x14ac:dyDescent="0.2">
      <c r="A91" t="s">
        <v>638</v>
      </c>
      <c r="B91" t="s">
        <v>666</v>
      </c>
      <c r="C91" t="s">
        <v>668</v>
      </c>
      <c r="D91" t="s">
        <v>1043</v>
      </c>
      <c r="E91" t="s">
        <v>1044</v>
      </c>
      <c r="F91" s="2">
        <v>301592</v>
      </c>
      <c r="G91" s="2">
        <v>341874</v>
      </c>
      <c r="H91" s="2">
        <v>385682</v>
      </c>
      <c r="I91" s="2">
        <v>433034</v>
      </c>
      <c r="J91" s="2">
        <v>482778</v>
      </c>
      <c r="K91" s="2">
        <v>534887</v>
      </c>
      <c r="L91" s="2">
        <v>589386</v>
      </c>
      <c r="M91" s="2">
        <v>315863</v>
      </c>
      <c r="N91" s="2">
        <v>358250</v>
      </c>
      <c r="O91" s="2">
        <v>404386</v>
      </c>
      <c r="P91" s="2">
        <v>454308</v>
      </c>
      <c r="Q91" s="2">
        <v>506814</v>
      </c>
      <c r="R91" s="2">
        <v>561838</v>
      </c>
      <c r="S91" s="2">
        <v>619443</v>
      </c>
      <c r="T91" s="2">
        <v>1605222</v>
      </c>
      <c r="U91" s="2">
        <v>1818038</v>
      </c>
      <c r="V91" s="2">
        <v>2049091</v>
      </c>
      <c r="W91" s="2">
        <v>2298388</v>
      </c>
      <c r="X91" s="2">
        <v>2559842</v>
      </c>
      <c r="Y91" s="2">
        <v>2833465</v>
      </c>
      <c r="Z91" s="2">
        <v>3119241</v>
      </c>
      <c r="AA91" s="2">
        <v>4566805558</v>
      </c>
      <c r="AB91" s="2">
        <v>5203876220</v>
      </c>
      <c r="AC91" s="2">
        <v>5903850520</v>
      </c>
      <c r="AD91" s="2">
        <v>6667098604</v>
      </c>
      <c r="AE91" s="2">
        <v>7477472147</v>
      </c>
      <c r="AF91" s="2">
        <v>8330119288</v>
      </c>
      <c r="AG91" s="2">
        <v>9229058997</v>
      </c>
      <c r="AH91" s="1">
        <f>(Table1345[[#This Row],[2050_BUILDINGS]]/Table1345[[#This Row],[2020_BUILDINGS]])-1</f>
        <v>0.95424944958752222</v>
      </c>
      <c r="AI91" s="1">
        <f>(Table1345[[#This Row],[2050_DWELLINGS]]/Table1345[[#This Row],[2020_DWELLINGS]])-1</f>
        <v>0.96111288754934887</v>
      </c>
      <c r="AJ91" s="1">
        <f>(Table1345[[#This Row],[2050_OCCUPANTS]]/Table1345[[#This Row],[2020_OCCUPANTS]])-1</f>
        <v>0.94318355965716894</v>
      </c>
      <c r="AK91" s="1">
        <f>(Table1345[[#This Row],[2050_TOTAL_REPL_COST_USD]]/Table1345[[#This Row],[2020_TOTAL_REPL_COST_USD]])-1</f>
        <v>1.0209003601725053</v>
      </c>
      <c r="AL91"/>
      <c r="AM91"/>
    </row>
    <row r="92" spans="1:39" x14ac:dyDescent="0.2">
      <c r="A92" t="s">
        <v>638</v>
      </c>
      <c r="B92" t="s">
        <v>666</v>
      </c>
      <c r="C92" t="s">
        <v>669</v>
      </c>
      <c r="D92" t="s">
        <v>1045</v>
      </c>
      <c r="E92" t="s">
        <v>1046</v>
      </c>
      <c r="F92" s="2">
        <v>191221</v>
      </c>
      <c r="G92" s="2">
        <v>216765</v>
      </c>
      <c r="H92" s="2">
        <v>244530</v>
      </c>
      <c r="I92" s="2">
        <v>274550</v>
      </c>
      <c r="J92" s="2">
        <v>306094</v>
      </c>
      <c r="K92" s="2">
        <v>339123</v>
      </c>
      <c r="L92" s="2">
        <v>373678</v>
      </c>
      <c r="M92" s="2">
        <v>200270</v>
      </c>
      <c r="N92" s="2">
        <v>227133</v>
      </c>
      <c r="O92" s="2">
        <v>256393</v>
      </c>
      <c r="P92" s="2">
        <v>288034</v>
      </c>
      <c r="Q92" s="2">
        <v>321333</v>
      </c>
      <c r="R92" s="2">
        <v>356218</v>
      </c>
      <c r="S92" s="2">
        <v>392735</v>
      </c>
      <c r="T92" s="2">
        <v>1017741</v>
      </c>
      <c r="U92" s="2">
        <v>1152671</v>
      </c>
      <c r="V92" s="2">
        <v>1299158</v>
      </c>
      <c r="W92" s="2">
        <v>1457218</v>
      </c>
      <c r="X92" s="2">
        <v>1622986</v>
      </c>
      <c r="Y92" s="2">
        <v>1796469</v>
      </c>
      <c r="Z92" s="2">
        <v>1977655</v>
      </c>
      <c r="AA92" s="2">
        <v>2895438827</v>
      </c>
      <c r="AB92" s="2">
        <v>3299353362</v>
      </c>
      <c r="AC92" s="2">
        <v>3743149955</v>
      </c>
      <c r="AD92" s="2">
        <v>4227063301</v>
      </c>
      <c r="AE92" s="2">
        <v>4740855052</v>
      </c>
      <c r="AF92" s="2">
        <v>5281449043</v>
      </c>
      <c r="AG92" s="2">
        <v>5851393378</v>
      </c>
      <c r="AH92" s="1">
        <f>(Table1345[[#This Row],[2050_BUILDINGS]]/Table1345[[#This Row],[2020_BUILDINGS]])-1</f>
        <v>0.9541682137422145</v>
      </c>
      <c r="AI92" s="1">
        <f>(Table1345[[#This Row],[2050_DWELLINGS]]/Table1345[[#This Row],[2020_DWELLINGS]])-1</f>
        <v>0.96102761272282411</v>
      </c>
      <c r="AJ92" s="1">
        <f>(Table1345[[#This Row],[2050_OCCUPANTS]]/Table1345[[#This Row],[2020_OCCUPANTS]])-1</f>
        <v>0.94318102542788385</v>
      </c>
      <c r="AK92" s="1">
        <f>(Table1345[[#This Row],[2050_TOTAL_REPL_COST_USD]]/Table1345[[#This Row],[2020_TOTAL_REPL_COST_USD]])-1</f>
        <v>1.0209003635081806</v>
      </c>
      <c r="AL92"/>
      <c r="AM92"/>
    </row>
    <row r="93" spans="1:39" x14ac:dyDescent="0.2">
      <c r="A93" t="s">
        <v>638</v>
      </c>
      <c r="B93" t="s">
        <v>666</v>
      </c>
      <c r="C93" t="s">
        <v>670</v>
      </c>
      <c r="D93" t="s">
        <v>1047</v>
      </c>
      <c r="E93" t="s">
        <v>1048</v>
      </c>
      <c r="F93" s="2">
        <v>196866</v>
      </c>
      <c r="G93" s="2">
        <v>223153</v>
      </c>
      <c r="H93" s="2">
        <v>251754</v>
      </c>
      <c r="I93" s="2">
        <v>282656</v>
      </c>
      <c r="J93" s="2">
        <v>315123</v>
      </c>
      <c r="K93" s="2">
        <v>349141</v>
      </c>
      <c r="L93" s="2">
        <v>384711</v>
      </c>
      <c r="M93" s="2">
        <v>206178</v>
      </c>
      <c r="N93" s="2">
        <v>233841</v>
      </c>
      <c r="O93" s="2">
        <v>263962</v>
      </c>
      <c r="P93" s="2">
        <v>296538</v>
      </c>
      <c r="Q93" s="2">
        <v>330816</v>
      </c>
      <c r="R93" s="2">
        <v>366741</v>
      </c>
      <c r="S93" s="2">
        <v>404335</v>
      </c>
      <c r="T93" s="2">
        <v>1047793</v>
      </c>
      <c r="U93" s="2">
        <v>1186707</v>
      </c>
      <c r="V93" s="2">
        <v>1337527</v>
      </c>
      <c r="W93" s="2">
        <v>1500255</v>
      </c>
      <c r="X93" s="2">
        <v>1670907</v>
      </c>
      <c r="Y93" s="2">
        <v>1849513</v>
      </c>
      <c r="Z93" s="2">
        <v>2036055</v>
      </c>
      <c r="AA93" s="2">
        <v>2980936775</v>
      </c>
      <c r="AB93" s="2">
        <v>3396778300</v>
      </c>
      <c r="AC93" s="2">
        <v>3853679545</v>
      </c>
      <c r="AD93" s="2">
        <v>4351882118</v>
      </c>
      <c r="AE93" s="2">
        <v>4880845366</v>
      </c>
      <c r="AF93" s="2">
        <v>5437402281</v>
      </c>
      <c r="AG93" s="2">
        <v>6024176218</v>
      </c>
      <c r="AH93" s="1">
        <f>(Table1345[[#This Row],[2050_BUILDINGS]]/Table1345[[#This Row],[2020_BUILDINGS]])-1</f>
        <v>0.95417695285117787</v>
      </c>
      <c r="AI93" s="1">
        <f>(Table1345[[#This Row],[2050_DWELLINGS]]/Table1345[[#This Row],[2020_DWELLINGS]])-1</f>
        <v>0.96109672224970666</v>
      </c>
      <c r="AJ93" s="1">
        <f>(Table1345[[#This Row],[2050_OCCUPANTS]]/Table1345[[#This Row],[2020_OCCUPANTS]])-1</f>
        <v>0.94318438851948816</v>
      </c>
      <c r="AK93" s="1">
        <f>(Table1345[[#This Row],[2050_TOTAL_REPL_COST_USD]]/Table1345[[#This Row],[2020_TOTAL_REPL_COST_USD]])-1</f>
        <v>1.0209003654564262</v>
      </c>
      <c r="AL93"/>
      <c r="AM93"/>
    </row>
    <row r="94" spans="1:39" x14ac:dyDescent="0.2">
      <c r="A94" t="s">
        <v>638</v>
      </c>
      <c r="B94" t="s">
        <v>666</v>
      </c>
      <c r="C94" t="s">
        <v>671</v>
      </c>
      <c r="D94" t="s">
        <v>1049</v>
      </c>
      <c r="E94" t="s">
        <v>1050</v>
      </c>
      <c r="F94" s="2">
        <v>309691</v>
      </c>
      <c r="G94" s="2">
        <v>351068</v>
      </c>
      <c r="H94" s="2">
        <v>396052</v>
      </c>
      <c r="I94" s="2">
        <v>444672</v>
      </c>
      <c r="J94" s="2">
        <v>495755</v>
      </c>
      <c r="K94" s="2">
        <v>549262</v>
      </c>
      <c r="L94" s="2">
        <v>605225</v>
      </c>
      <c r="M94" s="2">
        <v>324349</v>
      </c>
      <c r="N94" s="2">
        <v>367877</v>
      </c>
      <c r="O94" s="2">
        <v>415262</v>
      </c>
      <c r="P94" s="2">
        <v>466512</v>
      </c>
      <c r="Q94" s="2">
        <v>520437</v>
      </c>
      <c r="R94" s="2">
        <v>576942</v>
      </c>
      <c r="S94" s="2">
        <v>636094</v>
      </c>
      <c r="T94" s="2">
        <v>1648366</v>
      </c>
      <c r="U94" s="2">
        <v>1866899</v>
      </c>
      <c r="V94" s="2">
        <v>2104165</v>
      </c>
      <c r="W94" s="2">
        <v>2360162</v>
      </c>
      <c r="X94" s="2">
        <v>2628649</v>
      </c>
      <c r="Y94" s="2">
        <v>2909626</v>
      </c>
      <c r="Z94" s="2">
        <v>3203083</v>
      </c>
      <c r="AA94" s="2">
        <v>4689554401</v>
      </c>
      <c r="AB94" s="2">
        <v>5343748573</v>
      </c>
      <c r="AC94" s="2">
        <v>6062537122</v>
      </c>
      <c r="AD94" s="2">
        <v>6846300170</v>
      </c>
      <c r="AE94" s="2">
        <v>7678455330</v>
      </c>
      <c r="AF94" s="2">
        <v>8554020344</v>
      </c>
      <c r="AG94" s="2">
        <v>9477122210</v>
      </c>
      <c r="AH94" s="1">
        <f>(Table1345[[#This Row],[2050_BUILDINGS]]/Table1345[[#This Row],[2020_BUILDINGS]])-1</f>
        <v>0.9542866922190183</v>
      </c>
      <c r="AI94" s="1">
        <f>(Table1345[[#This Row],[2050_DWELLINGS]]/Table1345[[#This Row],[2020_DWELLINGS]])-1</f>
        <v>0.96114062321758342</v>
      </c>
      <c r="AJ94" s="1">
        <f>(Table1345[[#This Row],[2050_OCCUPANTS]]/Table1345[[#This Row],[2020_OCCUPANTS]])-1</f>
        <v>0.9431867679872068</v>
      </c>
      <c r="AK94" s="1">
        <f>(Table1345[[#This Row],[2050_TOTAL_REPL_COST_USD]]/Table1345[[#This Row],[2020_TOTAL_REPL_COST_USD]])-1</f>
        <v>1.0209003669898999</v>
      </c>
      <c r="AL94"/>
      <c r="AM94"/>
    </row>
    <row r="95" spans="1:39" x14ac:dyDescent="0.2">
      <c r="A95" t="s">
        <v>638</v>
      </c>
      <c r="B95" t="s">
        <v>666</v>
      </c>
      <c r="C95" t="s">
        <v>672</v>
      </c>
      <c r="D95" t="s">
        <v>1051</v>
      </c>
      <c r="E95" t="s">
        <v>1052</v>
      </c>
      <c r="F95" s="2">
        <v>246249</v>
      </c>
      <c r="G95" s="2">
        <v>279137</v>
      </c>
      <c r="H95" s="2">
        <v>314911</v>
      </c>
      <c r="I95" s="2">
        <v>353568</v>
      </c>
      <c r="J95" s="2">
        <v>394180</v>
      </c>
      <c r="K95" s="2">
        <v>436730</v>
      </c>
      <c r="L95" s="2">
        <v>481220</v>
      </c>
      <c r="M95" s="2">
        <v>257903</v>
      </c>
      <c r="N95" s="2">
        <v>292506</v>
      </c>
      <c r="O95" s="2">
        <v>330180</v>
      </c>
      <c r="P95" s="2">
        <v>370939</v>
      </c>
      <c r="Q95" s="2">
        <v>413803</v>
      </c>
      <c r="R95" s="2">
        <v>458742</v>
      </c>
      <c r="S95" s="2">
        <v>505765</v>
      </c>
      <c r="T95" s="2">
        <v>1310648</v>
      </c>
      <c r="U95" s="2">
        <v>1484407</v>
      </c>
      <c r="V95" s="2">
        <v>1673060</v>
      </c>
      <c r="W95" s="2">
        <v>1876610</v>
      </c>
      <c r="X95" s="2">
        <v>2090085</v>
      </c>
      <c r="Y95" s="2">
        <v>2313490</v>
      </c>
      <c r="Z95" s="2">
        <v>2546828</v>
      </c>
      <c r="AA95" s="2">
        <v>3728750378</v>
      </c>
      <c r="AB95" s="2">
        <v>4248912114</v>
      </c>
      <c r="AC95" s="2">
        <v>4820434021</v>
      </c>
      <c r="AD95" s="2">
        <v>5443618334</v>
      </c>
      <c r="AE95" s="2">
        <v>6105280106</v>
      </c>
      <c r="AF95" s="2">
        <v>6801457841</v>
      </c>
      <c r="AG95" s="2">
        <v>7535432993</v>
      </c>
      <c r="AH95" s="1">
        <f>(Table1345[[#This Row],[2050_BUILDINGS]]/Table1345[[#This Row],[2020_BUILDINGS]])-1</f>
        <v>0.95420082924194616</v>
      </c>
      <c r="AI95" s="1">
        <f>(Table1345[[#This Row],[2050_DWELLINGS]]/Table1345[[#This Row],[2020_DWELLINGS]])-1</f>
        <v>0.96106675765694849</v>
      </c>
      <c r="AJ95" s="1">
        <f>(Table1345[[#This Row],[2050_OCCUPANTS]]/Table1345[[#This Row],[2020_OCCUPANTS]])-1</f>
        <v>0.94318230371541412</v>
      </c>
      <c r="AK95" s="1">
        <f>(Table1345[[#This Row],[2050_TOTAL_REPL_COST_USD]]/Table1345[[#This Row],[2020_TOTAL_REPL_COST_USD]])-1</f>
        <v>1.0209003631510996</v>
      </c>
      <c r="AL95"/>
      <c r="AM95"/>
    </row>
    <row r="96" spans="1:39" x14ac:dyDescent="0.2">
      <c r="A96" t="s">
        <v>638</v>
      </c>
      <c r="B96" t="s">
        <v>666</v>
      </c>
      <c r="C96" t="s">
        <v>673</v>
      </c>
      <c r="D96" t="s">
        <v>1053</v>
      </c>
      <c r="E96" t="s">
        <v>1054</v>
      </c>
      <c r="F96" s="2">
        <v>63796</v>
      </c>
      <c r="G96" s="2">
        <v>72317</v>
      </c>
      <c r="H96" s="2">
        <v>81575</v>
      </c>
      <c r="I96" s="2">
        <v>91593</v>
      </c>
      <c r="J96" s="2">
        <v>102114</v>
      </c>
      <c r="K96" s="2">
        <v>113145</v>
      </c>
      <c r="L96" s="2">
        <v>124659</v>
      </c>
      <c r="M96" s="2">
        <v>66812</v>
      </c>
      <c r="N96" s="2">
        <v>75776</v>
      </c>
      <c r="O96" s="2">
        <v>85533</v>
      </c>
      <c r="P96" s="2">
        <v>96089</v>
      </c>
      <c r="Q96" s="2">
        <v>107195</v>
      </c>
      <c r="R96" s="2">
        <v>118842</v>
      </c>
      <c r="S96" s="2">
        <v>131017</v>
      </c>
      <c r="T96" s="2">
        <v>339529</v>
      </c>
      <c r="U96" s="2">
        <v>384541</v>
      </c>
      <c r="V96" s="2">
        <v>433410</v>
      </c>
      <c r="W96" s="2">
        <v>486144</v>
      </c>
      <c r="X96" s="2">
        <v>541445</v>
      </c>
      <c r="Y96" s="2">
        <v>599317</v>
      </c>
      <c r="Z96" s="2">
        <v>659771</v>
      </c>
      <c r="AA96" s="2">
        <v>965946481</v>
      </c>
      <c r="AB96" s="2">
        <v>1100696291</v>
      </c>
      <c r="AC96" s="2">
        <v>1248751140</v>
      </c>
      <c r="AD96" s="2">
        <v>1410189324</v>
      </c>
      <c r="AE96" s="2">
        <v>1581595234</v>
      </c>
      <c r="AF96" s="2">
        <v>1761942633</v>
      </c>
      <c r="AG96" s="2">
        <v>1952081594</v>
      </c>
      <c r="AH96" s="1">
        <f>(Table1345[[#This Row],[2050_BUILDINGS]]/Table1345[[#This Row],[2020_BUILDINGS]])-1</f>
        <v>0.95402533074173923</v>
      </c>
      <c r="AI96" s="1">
        <f>(Table1345[[#This Row],[2050_DWELLINGS]]/Table1345[[#This Row],[2020_DWELLINGS]])-1</f>
        <v>0.96098006346165366</v>
      </c>
      <c r="AJ96" s="1">
        <f>(Table1345[[#This Row],[2050_OCCUPANTS]]/Table1345[[#This Row],[2020_OCCUPANTS]])-1</f>
        <v>0.94319483755437683</v>
      </c>
      <c r="AK96" s="1">
        <f>(Table1345[[#This Row],[2050_TOTAL_REPL_COST_USD]]/Table1345[[#This Row],[2020_TOTAL_REPL_COST_USD]])-1</f>
        <v>1.0209003629053028</v>
      </c>
      <c r="AL96"/>
      <c r="AM96"/>
    </row>
    <row r="97" spans="1:39" x14ac:dyDescent="0.2">
      <c r="A97" t="s">
        <v>638</v>
      </c>
      <c r="B97" t="s">
        <v>666</v>
      </c>
      <c r="C97" t="s">
        <v>674</v>
      </c>
      <c r="D97" t="s">
        <v>1055</v>
      </c>
      <c r="E97" t="s">
        <v>1056</v>
      </c>
      <c r="F97" s="2">
        <v>1023627</v>
      </c>
      <c r="G97" s="2">
        <v>1160343</v>
      </c>
      <c r="H97" s="2">
        <v>1309042</v>
      </c>
      <c r="I97" s="2">
        <v>1469728</v>
      </c>
      <c r="J97" s="2">
        <v>1638570</v>
      </c>
      <c r="K97" s="2">
        <v>1815415</v>
      </c>
      <c r="L97" s="2">
        <v>2000388</v>
      </c>
      <c r="M97" s="2">
        <v>1072059</v>
      </c>
      <c r="N97" s="2">
        <v>1215895</v>
      </c>
      <c r="O97" s="2">
        <v>1372514</v>
      </c>
      <c r="P97" s="2">
        <v>1541931</v>
      </c>
      <c r="Q97" s="2">
        <v>1720144</v>
      </c>
      <c r="R97" s="2">
        <v>1906896</v>
      </c>
      <c r="S97" s="2">
        <v>2102411</v>
      </c>
      <c r="T97" s="2">
        <v>5448189</v>
      </c>
      <c r="U97" s="2">
        <v>6170489</v>
      </c>
      <c r="V97" s="2">
        <v>6954698</v>
      </c>
      <c r="W97" s="2">
        <v>7800817</v>
      </c>
      <c r="X97" s="2">
        <v>8688212</v>
      </c>
      <c r="Y97" s="2">
        <v>9616877</v>
      </c>
      <c r="Z97" s="2">
        <v>10586822</v>
      </c>
      <c r="AA97" s="2">
        <v>15499906362</v>
      </c>
      <c r="AB97" s="2">
        <v>17662147705</v>
      </c>
      <c r="AC97" s="2">
        <v>20037886262</v>
      </c>
      <c r="AD97" s="2">
        <v>22628378407</v>
      </c>
      <c r="AE97" s="2">
        <v>25378816071</v>
      </c>
      <c r="AF97" s="2">
        <v>28272731895</v>
      </c>
      <c r="AG97" s="2">
        <v>31323766424</v>
      </c>
      <c r="AH97" s="1">
        <f>(Table1345[[#This Row],[2050_BUILDINGS]]/Table1345[[#This Row],[2020_BUILDINGS]])-1</f>
        <v>0.95421574460228187</v>
      </c>
      <c r="AI97" s="1">
        <f>(Table1345[[#This Row],[2050_DWELLINGS]]/Table1345[[#This Row],[2020_DWELLINGS]])-1</f>
        <v>0.96109635756987255</v>
      </c>
      <c r="AJ97" s="1">
        <f>(Table1345[[#This Row],[2050_OCCUPANTS]]/Table1345[[#This Row],[2020_OCCUPANTS]])-1</f>
        <v>0.94318185363980578</v>
      </c>
      <c r="AK97" s="1">
        <f>(Table1345[[#This Row],[2050_TOTAL_REPL_COST_USD]]/Table1345[[#This Row],[2020_TOTAL_REPL_COST_USD]])-1</f>
        <v>1.0209003649721531</v>
      </c>
      <c r="AL97"/>
      <c r="AM97"/>
    </row>
    <row r="98" spans="1:39" x14ac:dyDescent="0.2">
      <c r="A98" t="s">
        <v>638</v>
      </c>
      <c r="B98" t="s">
        <v>666</v>
      </c>
      <c r="C98" t="s">
        <v>675</v>
      </c>
      <c r="D98" t="s">
        <v>1057</v>
      </c>
      <c r="E98" t="s">
        <v>1058</v>
      </c>
      <c r="F98" s="2">
        <v>76012</v>
      </c>
      <c r="G98" s="2">
        <v>86168</v>
      </c>
      <c r="H98" s="2">
        <v>97209</v>
      </c>
      <c r="I98" s="2">
        <v>109144</v>
      </c>
      <c r="J98" s="2">
        <v>121680</v>
      </c>
      <c r="K98" s="2">
        <v>134815</v>
      </c>
      <c r="L98" s="2">
        <v>148552</v>
      </c>
      <c r="M98" s="2">
        <v>79604</v>
      </c>
      <c r="N98" s="2">
        <v>90294</v>
      </c>
      <c r="O98" s="2">
        <v>101922</v>
      </c>
      <c r="P98" s="2">
        <v>114505</v>
      </c>
      <c r="Q98" s="2">
        <v>127743</v>
      </c>
      <c r="R98" s="2">
        <v>141604</v>
      </c>
      <c r="S98" s="2">
        <v>156125</v>
      </c>
      <c r="T98" s="2">
        <v>404590</v>
      </c>
      <c r="U98" s="2">
        <v>458227</v>
      </c>
      <c r="V98" s="2">
        <v>516460</v>
      </c>
      <c r="W98" s="2">
        <v>579291</v>
      </c>
      <c r="X98" s="2">
        <v>645193</v>
      </c>
      <c r="Y98" s="2">
        <v>714160</v>
      </c>
      <c r="Z98" s="2">
        <v>786181</v>
      </c>
      <c r="AA98" s="2">
        <v>1151034479</v>
      </c>
      <c r="AB98" s="2">
        <v>1311604109</v>
      </c>
      <c r="AC98" s="2">
        <v>1488028204</v>
      </c>
      <c r="AD98" s="2">
        <v>1680400056</v>
      </c>
      <c r="AE98" s="2">
        <v>1884649592</v>
      </c>
      <c r="AF98" s="2">
        <v>2099553912</v>
      </c>
      <c r="AG98" s="2">
        <v>2326125989</v>
      </c>
      <c r="AH98" s="1">
        <f>(Table1345[[#This Row],[2050_BUILDINGS]]/Table1345[[#This Row],[2020_BUILDINGS]])-1</f>
        <v>0.95432300163132133</v>
      </c>
      <c r="AI98" s="1">
        <f>(Table1345[[#This Row],[2050_DWELLINGS]]/Table1345[[#This Row],[2020_DWELLINGS]])-1</f>
        <v>0.96127079041254215</v>
      </c>
      <c r="AJ98" s="1">
        <f>(Table1345[[#This Row],[2050_OCCUPANTS]]/Table1345[[#This Row],[2020_OCCUPANTS]])-1</f>
        <v>0.94315479868508856</v>
      </c>
      <c r="AK98" s="1">
        <f>(Table1345[[#This Row],[2050_TOTAL_REPL_COST_USD]]/Table1345[[#This Row],[2020_TOTAL_REPL_COST_USD]])-1</f>
        <v>1.0209003565391894</v>
      </c>
      <c r="AL98"/>
      <c r="AM98"/>
    </row>
    <row r="99" spans="1:39" x14ac:dyDescent="0.2">
      <c r="A99" t="s">
        <v>638</v>
      </c>
      <c r="B99" t="s">
        <v>666</v>
      </c>
      <c r="C99" t="s">
        <v>676</v>
      </c>
      <c r="D99" t="s">
        <v>1059</v>
      </c>
      <c r="E99" t="s">
        <v>1060</v>
      </c>
      <c r="F99" s="2">
        <v>354635</v>
      </c>
      <c r="G99" s="2">
        <v>401995</v>
      </c>
      <c r="H99" s="2">
        <v>453512</v>
      </c>
      <c r="I99" s="2">
        <v>509183</v>
      </c>
      <c r="J99" s="2">
        <v>567683</v>
      </c>
      <c r="K99" s="2">
        <v>628951</v>
      </c>
      <c r="L99" s="2">
        <v>693033</v>
      </c>
      <c r="M99" s="2">
        <v>371406</v>
      </c>
      <c r="N99" s="2">
        <v>421249</v>
      </c>
      <c r="O99" s="2">
        <v>475503</v>
      </c>
      <c r="P99" s="2">
        <v>534199</v>
      </c>
      <c r="Q99" s="2">
        <v>595940</v>
      </c>
      <c r="R99" s="2">
        <v>660651</v>
      </c>
      <c r="S99" s="2">
        <v>728378</v>
      </c>
      <c r="T99" s="2">
        <v>1887518</v>
      </c>
      <c r="U99" s="2">
        <v>2137744</v>
      </c>
      <c r="V99" s="2">
        <v>2409440</v>
      </c>
      <c r="W99" s="2">
        <v>2702570</v>
      </c>
      <c r="X99" s="2">
        <v>3010004</v>
      </c>
      <c r="Y99" s="2">
        <v>3331747</v>
      </c>
      <c r="Z99" s="2">
        <v>3667778</v>
      </c>
      <c r="AA99" s="2">
        <v>5369901080</v>
      </c>
      <c r="AB99" s="2">
        <v>6119003815</v>
      </c>
      <c r="AC99" s="2">
        <v>6942072072</v>
      </c>
      <c r="AD99" s="2">
        <v>7839541149</v>
      </c>
      <c r="AE99" s="2">
        <v>8792422919</v>
      </c>
      <c r="AF99" s="2">
        <v>9795012314</v>
      </c>
      <c r="AG99" s="2">
        <v>10852035058</v>
      </c>
      <c r="AH99" s="1">
        <f>(Table1345[[#This Row],[2050_BUILDINGS]]/Table1345[[#This Row],[2020_BUILDINGS]])-1</f>
        <v>0.95421489700678164</v>
      </c>
      <c r="AI99" s="1">
        <f>(Table1345[[#This Row],[2050_DWELLINGS]]/Table1345[[#This Row],[2020_DWELLINGS]])-1</f>
        <v>0.96113686908665996</v>
      </c>
      <c r="AJ99" s="1">
        <f>(Table1345[[#This Row],[2050_OCCUPANTS]]/Table1345[[#This Row],[2020_OCCUPANTS]])-1</f>
        <v>0.94317511144264587</v>
      </c>
      <c r="AK99" s="1">
        <f>(Table1345[[#This Row],[2050_TOTAL_REPL_COST_USD]]/Table1345[[#This Row],[2020_TOTAL_REPL_COST_USD]])-1</f>
        <v>1.0209003660082319</v>
      </c>
      <c r="AL99"/>
      <c r="AM99"/>
    </row>
    <row r="100" spans="1:39" x14ac:dyDescent="0.2">
      <c r="A100" t="s">
        <v>638</v>
      </c>
      <c r="B100" t="s">
        <v>666</v>
      </c>
      <c r="C100" t="s">
        <v>677</v>
      </c>
      <c r="D100" t="s">
        <v>1061</v>
      </c>
      <c r="E100" t="s">
        <v>1062</v>
      </c>
      <c r="F100" s="2">
        <v>273643</v>
      </c>
      <c r="G100" s="2">
        <v>310198</v>
      </c>
      <c r="H100" s="2">
        <v>349942</v>
      </c>
      <c r="I100" s="2">
        <v>392900</v>
      </c>
      <c r="J100" s="2">
        <v>438040</v>
      </c>
      <c r="K100" s="2">
        <v>485307</v>
      </c>
      <c r="L100" s="2">
        <v>534755</v>
      </c>
      <c r="M100" s="2">
        <v>286590</v>
      </c>
      <c r="N100" s="2">
        <v>325043</v>
      </c>
      <c r="O100" s="2">
        <v>366913</v>
      </c>
      <c r="P100" s="2">
        <v>412199</v>
      </c>
      <c r="Q100" s="2">
        <v>459840</v>
      </c>
      <c r="R100" s="2">
        <v>509761</v>
      </c>
      <c r="S100" s="2">
        <v>562024</v>
      </c>
      <c r="T100" s="2">
        <v>1456449</v>
      </c>
      <c r="U100" s="2">
        <v>1649533</v>
      </c>
      <c r="V100" s="2">
        <v>1859177</v>
      </c>
      <c r="W100" s="2">
        <v>2085365</v>
      </c>
      <c r="X100" s="2">
        <v>2322592</v>
      </c>
      <c r="Y100" s="2">
        <v>2570845</v>
      </c>
      <c r="Z100" s="2">
        <v>2830143</v>
      </c>
      <c r="AA100" s="2">
        <v>4143539143</v>
      </c>
      <c r="AB100" s="2">
        <v>4721564026</v>
      </c>
      <c r="AC100" s="2">
        <v>5356662427</v>
      </c>
      <c r="AD100" s="2">
        <v>6049170198</v>
      </c>
      <c r="AE100" s="2">
        <v>6784435680</v>
      </c>
      <c r="AF100" s="2">
        <v>7558056712</v>
      </c>
      <c r="AG100" s="2">
        <v>8373679759</v>
      </c>
      <c r="AH100" s="1">
        <f>(Table1345[[#This Row],[2050_BUILDINGS]]/Table1345[[#This Row],[2020_BUILDINGS]])-1</f>
        <v>0.9542067584407421</v>
      </c>
      <c r="AI100" s="1">
        <f>(Table1345[[#This Row],[2050_DWELLINGS]]/Table1345[[#This Row],[2020_DWELLINGS]])-1</f>
        <v>0.9610733103039184</v>
      </c>
      <c r="AJ100" s="1">
        <f>(Table1345[[#This Row],[2050_OCCUPANTS]]/Table1345[[#This Row],[2020_OCCUPANTS]])-1</f>
        <v>0.94318029673541615</v>
      </c>
      <c r="AK100" s="1">
        <f>(Table1345[[#This Row],[2050_TOTAL_REPL_COST_USD]]/Table1345[[#This Row],[2020_TOTAL_REPL_COST_USD]])-1</f>
        <v>1.0209003631946625</v>
      </c>
      <c r="AL100"/>
      <c r="AM100"/>
    </row>
    <row r="101" spans="1:39" x14ac:dyDescent="0.2">
      <c r="A101" t="s">
        <v>638</v>
      </c>
      <c r="B101" t="s">
        <v>666</v>
      </c>
      <c r="C101" t="s">
        <v>678</v>
      </c>
      <c r="D101" t="s">
        <v>1063</v>
      </c>
      <c r="E101" t="s">
        <v>1064</v>
      </c>
      <c r="F101" s="2">
        <v>534607</v>
      </c>
      <c r="G101" s="2">
        <v>606003</v>
      </c>
      <c r="H101" s="2">
        <v>683667</v>
      </c>
      <c r="I101" s="2">
        <v>767588</v>
      </c>
      <c r="J101" s="2">
        <v>855765</v>
      </c>
      <c r="K101" s="2">
        <v>948131</v>
      </c>
      <c r="L101" s="2">
        <v>1044732</v>
      </c>
      <c r="M101" s="2">
        <v>559903</v>
      </c>
      <c r="N101" s="2">
        <v>635023</v>
      </c>
      <c r="O101" s="2">
        <v>716817</v>
      </c>
      <c r="P101" s="2">
        <v>805298</v>
      </c>
      <c r="Q101" s="2">
        <v>898368</v>
      </c>
      <c r="R101" s="2">
        <v>995910</v>
      </c>
      <c r="S101" s="2">
        <v>1098021</v>
      </c>
      <c r="T101" s="2">
        <v>2845394</v>
      </c>
      <c r="U101" s="2">
        <v>3222633</v>
      </c>
      <c r="V101" s="2">
        <v>3632204</v>
      </c>
      <c r="W101" s="2">
        <v>4074093</v>
      </c>
      <c r="X101" s="2">
        <v>4537549</v>
      </c>
      <c r="Y101" s="2">
        <v>5022556</v>
      </c>
      <c r="Z101" s="2">
        <v>5529129</v>
      </c>
      <c r="AA101" s="2">
        <v>8095060935</v>
      </c>
      <c r="AB101" s="2">
        <v>9224324233</v>
      </c>
      <c r="AC101" s="2">
        <v>10465089693</v>
      </c>
      <c r="AD101" s="2">
        <v>11818013460</v>
      </c>
      <c r="AE101" s="2">
        <v>13254471208</v>
      </c>
      <c r="AF101" s="2">
        <v>14765862588</v>
      </c>
      <c r="AG101" s="2">
        <v>16359311598</v>
      </c>
      <c r="AH101" s="1">
        <f>(Table1345[[#This Row],[2050_BUILDINGS]]/Table1345[[#This Row],[2020_BUILDINGS]])-1</f>
        <v>0.95420561272112048</v>
      </c>
      <c r="AI101" s="1">
        <f>(Table1345[[#This Row],[2050_DWELLINGS]]/Table1345[[#This Row],[2020_DWELLINGS]])-1</f>
        <v>0.96109147477330903</v>
      </c>
      <c r="AJ101" s="1">
        <f>(Table1345[[#This Row],[2050_OCCUPANTS]]/Table1345[[#This Row],[2020_OCCUPANTS]])-1</f>
        <v>0.94318572401572509</v>
      </c>
      <c r="AK101" s="1">
        <f>(Table1345[[#This Row],[2050_TOTAL_REPL_COST_USD]]/Table1345[[#This Row],[2020_TOTAL_REPL_COST_USD]])-1</f>
        <v>1.0209003649705077</v>
      </c>
      <c r="AL101"/>
      <c r="AM101"/>
    </row>
    <row r="102" spans="1:39" x14ac:dyDescent="0.2">
      <c r="A102" t="s">
        <v>638</v>
      </c>
      <c r="B102" t="s">
        <v>666</v>
      </c>
      <c r="C102" t="s">
        <v>679</v>
      </c>
      <c r="D102" t="s">
        <v>1065</v>
      </c>
      <c r="E102" t="s">
        <v>1066</v>
      </c>
      <c r="F102" s="2">
        <v>509400</v>
      </c>
      <c r="G102" s="2">
        <v>577434</v>
      </c>
      <c r="H102" s="2">
        <v>651433</v>
      </c>
      <c r="I102" s="2">
        <v>731397</v>
      </c>
      <c r="J102" s="2">
        <v>815422</v>
      </c>
      <c r="K102" s="2">
        <v>903432</v>
      </c>
      <c r="L102" s="2">
        <v>995479</v>
      </c>
      <c r="M102" s="2">
        <v>533503</v>
      </c>
      <c r="N102" s="2">
        <v>605082</v>
      </c>
      <c r="O102" s="2">
        <v>683022</v>
      </c>
      <c r="P102" s="2">
        <v>767328</v>
      </c>
      <c r="Q102" s="2">
        <v>856014</v>
      </c>
      <c r="R102" s="2">
        <v>948958</v>
      </c>
      <c r="S102" s="2">
        <v>1046246</v>
      </c>
      <c r="T102" s="2">
        <v>2711247</v>
      </c>
      <c r="U102" s="2">
        <v>3070687</v>
      </c>
      <c r="V102" s="2">
        <v>3460942</v>
      </c>
      <c r="W102" s="2">
        <v>3882004</v>
      </c>
      <c r="X102" s="2">
        <v>4323616</v>
      </c>
      <c r="Y102" s="2">
        <v>4785761</v>
      </c>
      <c r="Z102" s="2">
        <v>5268443</v>
      </c>
      <c r="AA102" s="2">
        <v>7713394674</v>
      </c>
      <c r="AB102" s="2">
        <v>8789415421</v>
      </c>
      <c r="AC102" s="2">
        <v>9971681217</v>
      </c>
      <c r="AD102" s="2">
        <v>11260817283</v>
      </c>
      <c r="AE102" s="2">
        <v>12629548855</v>
      </c>
      <c r="AF102" s="2">
        <v>14069681097</v>
      </c>
      <c r="AG102" s="2">
        <v>15588002107</v>
      </c>
      <c r="AH102" s="1">
        <f>(Table1345[[#This Row],[2050_BUILDINGS]]/Table1345[[#This Row],[2020_BUILDINGS]])-1</f>
        <v>0.95421868865331771</v>
      </c>
      <c r="AI102" s="1">
        <f>(Table1345[[#This Row],[2050_DWELLINGS]]/Table1345[[#This Row],[2020_DWELLINGS]])-1</f>
        <v>0.96108737907753095</v>
      </c>
      <c r="AJ102" s="1">
        <f>(Table1345[[#This Row],[2050_OCCUPANTS]]/Table1345[[#This Row],[2020_OCCUPANTS]])-1</f>
        <v>0.94318075778414867</v>
      </c>
      <c r="AK102" s="1">
        <f>(Table1345[[#This Row],[2050_TOTAL_REPL_COST_USD]]/Table1345[[#This Row],[2020_TOTAL_REPL_COST_USD]])-1</f>
        <v>1.0209003643419687</v>
      </c>
      <c r="AL102"/>
      <c r="AM102"/>
    </row>
    <row r="103" spans="1:39" x14ac:dyDescent="0.2">
      <c r="A103" t="s">
        <v>638</v>
      </c>
      <c r="B103" t="s">
        <v>666</v>
      </c>
      <c r="C103" t="s">
        <v>680</v>
      </c>
      <c r="D103" t="s">
        <v>1067</v>
      </c>
      <c r="E103" t="s">
        <v>1068</v>
      </c>
      <c r="F103" s="2">
        <v>368600</v>
      </c>
      <c r="G103" s="2">
        <v>417831</v>
      </c>
      <c r="H103" s="2">
        <v>471374</v>
      </c>
      <c r="I103" s="2">
        <v>529236</v>
      </c>
      <c r="J103" s="2">
        <v>590041</v>
      </c>
      <c r="K103" s="2">
        <v>653721</v>
      </c>
      <c r="L103" s="2">
        <v>720324</v>
      </c>
      <c r="M103" s="2">
        <v>386040</v>
      </c>
      <c r="N103" s="2">
        <v>437835</v>
      </c>
      <c r="O103" s="2">
        <v>494233</v>
      </c>
      <c r="P103" s="2">
        <v>555242</v>
      </c>
      <c r="Q103" s="2">
        <v>619411</v>
      </c>
      <c r="R103" s="2">
        <v>686666</v>
      </c>
      <c r="S103" s="2">
        <v>757064</v>
      </c>
      <c r="T103" s="2">
        <v>1961853</v>
      </c>
      <c r="U103" s="2">
        <v>2221947</v>
      </c>
      <c r="V103" s="2">
        <v>2504334</v>
      </c>
      <c r="W103" s="2">
        <v>2809011</v>
      </c>
      <c r="X103" s="2">
        <v>3128552</v>
      </c>
      <c r="Y103" s="2">
        <v>3462965</v>
      </c>
      <c r="Z103" s="2">
        <v>3812229</v>
      </c>
      <c r="AA103" s="2">
        <v>5581393993</v>
      </c>
      <c r="AB103" s="2">
        <v>6360000043</v>
      </c>
      <c r="AC103" s="2">
        <v>7215484758</v>
      </c>
      <c r="AD103" s="2">
        <v>8148300535</v>
      </c>
      <c r="AE103" s="2">
        <v>9138711440</v>
      </c>
      <c r="AF103" s="2">
        <v>10180787697</v>
      </c>
      <c r="AG103" s="2">
        <v>11279441168</v>
      </c>
      <c r="AH103" s="1">
        <f>(Table1345[[#This Row],[2050_BUILDINGS]]/Table1345[[#This Row],[2020_BUILDINGS]])-1</f>
        <v>0.95421595225176348</v>
      </c>
      <c r="AI103" s="1">
        <f>(Table1345[[#This Row],[2050_DWELLINGS]]/Table1345[[#This Row],[2020_DWELLINGS]])-1</f>
        <v>0.96110247642731328</v>
      </c>
      <c r="AJ103" s="1">
        <f>(Table1345[[#This Row],[2050_OCCUPANTS]]/Table1345[[#This Row],[2020_OCCUPANTS]])-1</f>
        <v>0.94317769985824618</v>
      </c>
      <c r="AK103" s="1">
        <f>(Table1345[[#This Row],[2050_TOTAL_REPL_COST_USD]]/Table1345[[#This Row],[2020_TOTAL_REPL_COST_USD]])-1</f>
        <v>1.0209003668521346</v>
      </c>
      <c r="AL103"/>
      <c r="AM103"/>
    </row>
    <row r="104" spans="1:39" x14ac:dyDescent="0.2">
      <c r="A104" t="s">
        <v>12</v>
      </c>
      <c r="B104" t="s">
        <v>49</v>
      </c>
      <c r="C104" t="s">
        <v>50</v>
      </c>
      <c r="D104" t="s">
        <v>939</v>
      </c>
      <c r="E104" t="s">
        <v>1069</v>
      </c>
      <c r="F104" s="2">
        <v>795268</v>
      </c>
      <c r="G104" s="2">
        <v>904218</v>
      </c>
      <c r="H104" s="2">
        <v>1022856</v>
      </c>
      <c r="I104" s="2">
        <v>1145454</v>
      </c>
      <c r="J104" s="2">
        <v>1277775</v>
      </c>
      <c r="K104" s="2">
        <v>1413887</v>
      </c>
      <c r="L104" s="2">
        <v>1553779</v>
      </c>
      <c r="M104" s="2">
        <v>873414</v>
      </c>
      <c r="N104" s="2">
        <v>995155</v>
      </c>
      <c r="O104" s="2">
        <v>1127892</v>
      </c>
      <c r="P104" s="2">
        <v>1265501</v>
      </c>
      <c r="Q104" s="2">
        <v>1414162</v>
      </c>
      <c r="R104" s="2">
        <v>1567414</v>
      </c>
      <c r="S104" s="2">
        <v>1725225</v>
      </c>
      <c r="T104" s="2">
        <v>4254753</v>
      </c>
      <c r="U104" s="2">
        <v>4816702</v>
      </c>
      <c r="V104" s="2">
        <v>5426814</v>
      </c>
      <c r="W104" s="2">
        <v>6052986</v>
      </c>
      <c r="X104" s="2">
        <v>6727325</v>
      </c>
      <c r="Y104" s="2">
        <v>7417719</v>
      </c>
      <c r="Z104" s="2">
        <v>8124170</v>
      </c>
      <c r="AA104" s="2">
        <v>19400958559</v>
      </c>
      <c r="AB104" s="2">
        <v>22335528432</v>
      </c>
      <c r="AC104" s="2">
        <v>25555098436</v>
      </c>
      <c r="AD104" s="2">
        <v>28939213211</v>
      </c>
      <c r="AE104" s="2">
        <v>32611322653</v>
      </c>
      <c r="AF104" s="2">
        <v>36432405244</v>
      </c>
      <c r="AG104" s="2">
        <v>40400022559</v>
      </c>
      <c r="AH104" s="1">
        <f>(Table1345[[#This Row],[2050_BUILDINGS]]/Table1345[[#This Row],[2020_BUILDINGS]])-1</f>
        <v>0.95378036083433515</v>
      </c>
      <c r="AI104" s="1">
        <f>(Table1345[[#This Row],[2050_DWELLINGS]]/Table1345[[#This Row],[2020_DWELLINGS]])-1</f>
        <v>0.97526602504654147</v>
      </c>
      <c r="AJ104" s="1">
        <f>(Table1345[[#This Row],[2050_OCCUPANTS]]/Table1345[[#This Row],[2020_OCCUPANTS]])-1</f>
        <v>0.9094339906452853</v>
      </c>
      <c r="AK104" s="1">
        <f>(Table1345[[#This Row],[2050_TOTAL_REPL_COST_USD]]/Table1345[[#This Row],[2020_TOTAL_REPL_COST_USD]])-1</f>
        <v>1.082372499077302</v>
      </c>
      <c r="AL104"/>
      <c r="AM104"/>
    </row>
    <row r="105" spans="1:39" x14ac:dyDescent="0.2">
      <c r="A105" t="s">
        <v>12</v>
      </c>
      <c r="B105" t="s">
        <v>49</v>
      </c>
      <c r="C105" t="s">
        <v>51</v>
      </c>
      <c r="D105" t="s">
        <v>1070</v>
      </c>
      <c r="E105" t="s">
        <v>1071</v>
      </c>
      <c r="F105" s="2">
        <v>416488</v>
      </c>
      <c r="G105" s="2">
        <v>473769</v>
      </c>
      <c r="H105" s="2">
        <v>536178</v>
      </c>
      <c r="I105" s="2">
        <v>600716</v>
      </c>
      <c r="J105" s="2">
        <v>670378</v>
      </c>
      <c r="K105" s="2">
        <v>742083</v>
      </c>
      <c r="L105" s="2">
        <v>815807</v>
      </c>
      <c r="M105" s="2">
        <v>455227</v>
      </c>
      <c r="N105" s="2">
        <v>518675</v>
      </c>
      <c r="O105" s="2">
        <v>587865</v>
      </c>
      <c r="P105" s="2">
        <v>659586</v>
      </c>
      <c r="Q105" s="2">
        <v>737065</v>
      </c>
      <c r="R105" s="2">
        <v>816938</v>
      </c>
      <c r="S105" s="2">
        <v>899191</v>
      </c>
      <c r="T105" s="2">
        <v>2217591</v>
      </c>
      <c r="U105" s="2">
        <v>2510484</v>
      </c>
      <c r="V105" s="2">
        <v>2828478</v>
      </c>
      <c r="W105" s="2">
        <v>3154838</v>
      </c>
      <c r="X105" s="2">
        <v>3506306</v>
      </c>
      <c r="Y105" s="2">
        <v>3866146</v>
      </c>
      <c r="Z105" s="2">
        <v>4234352</v>
      </c>
      <c r="AA105" s="2">
        <v>9889347527</v>
      </c>
      <c r="AB105" s="2">
        <v>11370728396</v>
      </c>
      <c r="AC105" s="2">
        <v>12994842041</v>
      </c>
      <c r="AD105" s="2">
        <v>14699278435</v>
      </c>
      <c r="AE105" s="2">
        <v>16547857577</v>
      </c>
      <c r="AF105" s="2">
        <v>18469427560</v>
      </c>
      <c r="AG105" s="2">
        <v>20462840262</v>
      </c>
      <c r="AH105" s="1">
        <f>(Table1345[[#This Row],[2050_BUILDINGS]]/Table1345[[#This Row],[2020_BUILDINGS]])-1</f>
        <v>0.95877672345901921</v>
      </c>
      <c r="AI105" s="1">
        <f>(Table1345[[#This Row],[2050_DWELLINGS]]/Table1345[[#This Row],[2020_DWELLINGS]])-1</f>
        <v>0.97525849740898507</v>
      </c>
      <c r="AJ105" s="1">
        <f>(Table1345[[#This Row],[2050_OCCUPANTS]]/Table1345[[#This Row],[2020_OCCUPANTS]])-1</f>
        <v>0.90943776377158825</v>
      </c>
      <c r="AK105" s="1">
        <f>(Table1345[[#This Row],[2050_TOTAL_REPL_COST_USD]]/Table1345[[#This Row],[2020_TOTAL_REPL_COST_USD]])-1</f>
        <v>1.0691800147716664</v>
      </c>
      <c r="AL105"/>
      <c r="AM105"/>
    </row>
    <row r="106" spans="1:39" x14ac:dyDescent="0.2">
      <c r="A106" t="s">
        <v>12</v>
      </c>
      <c r="B106" t="s">
        <v>49</v>
      </c>
      <c r="C106" t="s">
        <v>52</v>
      </c>
      <c r="D106" t="s">
        <v>529</v>
      </c>
      <c r="E106" t="s">
        <v>1072</v>
      </c>
      <c r="F106" s="2">
        <v>177105</v>
      </c>
      <c r="G106" s="2">
        <v>201424</v>
      </c>
      <c r="H106" s="2">
        <v>227905</v>
      </c>
      <c r="I106" s="2">
        <v>255285</v>
      </c>
      <c r="J106" s="2">
        <v>284831</v>
      </c>
      <c r="K106" s="2">
        <v>315245</v>
      </c>
      <c r="L106" s="2">
        <v>346512</v>
      </c>
      <c r="M106" s="2">
        <v>190671</v>
      </c>
      <c r="N106" s="2">
        <v>217254</v>
      </c>
      <c r="O106" s="2">
        <v>246228</v>
      </c>
      <c r="P106" s="2">
        <v>276269</v>
      </c>
      <c r="Q106" s="2">
        <v>308721</v>
      </c>
      <c r="R106" s="2">
        <v>342180</v>
      </c>
      <c r="S106" s="2">
        <v>376632</v>
      </c>
      <c r="T106" s="2">
        <v>928846</v>
      </c>
      <c r="U106" s="2">
        <v>1051518</v>
      </c>
      <c r="V106" s="2">
        <v>1184712</v>
      </c>
      <c r="W106" s="2">
        <v>1321416</v>
      </c>
      <c r="X106" s="2">
        <v>1468628</v>
      </c>
      <c r="Y106" s="2">
        <v>1619346</v>
      </c>
      <c r="Z106" s="2">
        <v>1773571</v>
      </c>
      <c r="AA106" s="2">
        <v>3644467852</v>
      </c>
      <c r="AB106" s="2">
        <v>4201738974</v>
      </c>
      <c r="AC106" s="2">
        <v>4813603331</v>
      </c>
      <c r="AD106" s="2">
        <v>5457852876</v>
      </c>
      <c r="AE106" s="2">
        <v>6157306566</v>
      </c>
      <c r="AF106" s="2">
        <v>6885968772</v>
      </c>
      <c r="AG106" s="2">
        <v>7643342030</v>
      </c>
      <c r="AH106" s="1">
        <f>(Table1345[[#This Row],[2050_BUILDINGS]]/Table1345[[#This Row],[2020_BUILDINGS]])-1</f>
        <v>0.9565342593376811</v>
      </c>
      <c r="AI106" s="1">
        <f>(Table1345[[#This Row],[2050_DWELLINGS]]/Table1345[[#This Row],[2020_DWELLINGS]])-1</f>
        <v>0.97529776421165248</v>
      </c>
      <c r="AJ106" s="1">
        <f>(Table1345[[#This Row],[2050_OCCUPANTS]]/Table1345[[#This Row],[2020_OCCUPANTS]])-1</f>
        <v>0.90943493323974045</v>
      </c>
      <c r="AK106" s="1">
        <f>(Table1345[[#This Row],[2050_TOTAL_REPL_COST_USD]]/Table1345[[#This Row],[2020_TOTAL_REPL_COST_USD]])-1</f>
        <v>1.0972450136459595</v>
      </c>
      <c r="AL106"/>
      <c r="AM106"/>
    </row>
    <row r="107" spans="1:39" x14ac:dyDescent="0.2">
      <c r="A107" t="s">
        <v>12</v>
      </c>
      <c r="B107" t="s">
        <v>49</v>
      </c>
      <c r="C107" t="s">
        <v>53</v>
      </c>
      <c r="D107" t="s">
        <v>145</v>
      </c>
      <c r="E107" t="s">
        <v>1073</v>
      </c>
      <c r="F107" s="2">
        <v>196368</v>
      </c>
      <c r="G107" s="2">
        <v>223410</v>
      </c>
      <c r="H107" s="2">
        <v>252866</v>
      </c>
      <c r="I107" s="2">
        <v>283328</v>
      </c>
      <c r="J107" s="2">
        <v>316214</v>
      </c>
      <c r="K107" s="2">
        <v>350075</v>
      </c>
      <c r="L107" s="2">
        <v>384884</v>
      </c>
      <c r="M107" s="2">
        <v>210257</v>
      </c>
      <c r="N107" s="2">
        <v>239557</v>
      </c>
      <c r="O107" s="2">
        <v>271512</v>
      </c>
      <c r="P107" s="2">
        <v>304638</v>
      </c>
      <c r="Q107" s="2">
        <v>340424</v>
      </c>
      <c r="R107" s="2">
        <v>377312</v>
      </c>
      <c r="S107" s="2">
        <v>415306</v>
      </c>
      <c r="T107" s="2">
        <v>1024230</v>
      </c>
      <c r="U107" s="2">
        <v>1159503</v>
      </c>
      <c r="V107" s="2">
        <v>1306371</v>
      </c>
      <c r="W107" s="2">
        <v>1457106</v>
      </c>
      <c r="X107" s="2">
        <v>1619439</v>
      </c>
      <c r="Y107" s="2">
        <v>1785635</v>
      </c>
      <c r="Z107" s="2">
        <v>1955699</v>
      </c>
      <c r="AA107" s="2">
        <v>3958000724</v>
      </c>
      <c r="AB107" s="2">
        <v>4561182345</v>
      </c>
      <c r="AC107" s="2">
        <v>5223297051</v>
      </c>
      <c r="AD107" s="2">
        <v>5920084536</v>
      </c>
      <c r="AE107" s="2">
        <v>6676452221</v>
      </c>
      <c r="AF107" s="2">
        <v>7464127699</v>
      </c>
      <c r="AG107" s="2">
        <v>8282584028</v>
      </c>
      <c r="AH107" s="1">
        <f>(Table1345[[#This Row],[2050_BUILDINGS]]/Table1345[[#This Row],[2020_BUILDINGS]])-1</f>
        <v>0.96001385154403973</v>
      </c>
      <c r="AI107" s="1">
        <f>(Table1345[[#This Row],[2050_DWELLINGS]]/Table1345[[#This Row],[2020_DWELLINGS]])-1</f>
        <v>0.97523031337838928</v>
      </c>
      <c r="AJ107" s="1">
        <f>(Table1345[[#This Row],[2050_OCCUPANTS]]/Table1345[[#This Row],[2020_OCCUPANTS]])-1</f>
        <v>0.90943342803862404</v>
      </c>
      <c r="AK107" s="1">
        <f>(Table1345[[#This Row],[2050_TOTAL_REPL_COST_USD]]/Table1345[[#This Row],[2020_TOTAL_REPL_COST_USD]])-1</f>
        <v>1.0926181184801624</v>
      </c>
      <c r="AL107"/>
      <c r="AM107"/>
    </row>
    <row r="108" spans="1:39" x14ac:dyDescent="0.2">
      <c r="A108" t="s">
        <v>12</v>
      </c>
      <c r="B108" t="s">
        <v>49</v>
      </c>
      <c r="C108" t="s">
        <v>54</v>
      </c>
      <c r="D108" t="s">
        <v>1074</v>
      </c>
      <c r="E108" t="s">
        <v>1075</v>
      </c>
      <c r="F108" s="2">
        <v>341993</v>
      </c>
      <c r="G108" s="2">
        <v>388905</v>
      </c>
      <c r="H108" s="2">
        <v>439995</v>
      </c>
      <c r="I108" s="2">
        <v>492805</v>
      </c>
      <c r="J108" s="2">
        <v>549813</v>
      </c>
      <c r="K108" s="2">
        <v>608460</v>
      </c>
      <c r="L108" s="2">
        <v>668739</v>
      </c>
      <c r="M108" s="2">
        <v>375069</v>
      </c>
      <c r="N108" s="2">
        <v>427343</v>
      </c>
      <c r="O108" s="2">
        <v>484349</v>
      </c>
      <c r="P108" s="2">
        <v>543433</v>
      </c>
      <c r="Q108" s="2">
        <v>607285</v>
      </c>
      <c r="R108" s="2">
        <v>673090</v>
      </c>
      <c r="S108" s="2">
        <v>740860</v>
      </c>
      <c r="T108" s="2">
        <v>1827105</v>
      </c>
      <c r="U108" s="2">
        <v>2068416</v>
      </c>
      <c r="V108" s="2">
        <v>2330415</v>
      </c>
      <c r="W108" s="2">
        <v>2599311</v>
      </c>
      <c r="X108" s="2">
        <v>2888886</v>
      </c>
      <c r="Y108" s="2">
        <v>3185356</v>
      </c>
      <c r="Z108" s="2">
        <v>3488730</v>
      </c>
      <c r="AA108" s="2">
        <v>8285138021</v>
      </c>
      <c r="AB108" s="2">
        <v>9529402402</v>
      </c>
      <c r="AC108" s="2">
        <v>10893805787</v>
      </c>
      <c r="AD108" s="2">
        <v>12326284396</v>
      </c>
      <c r="AE108" s="2">
        <v>13880108910</v>
      </c>
      <c r="AF108" s="2">
        <v>15495732759</v>
      </c>
      <c r="AG108" s="2">
        <v>17172173170</v>
      </c>
      <c r="AH108" s="1">
        <f>(Table1345[[#This Row],[2050_BUILDINGS]]/Table1345[[#This Row],[2020_BUILDINGS]])-1</f>
        <v>0.95541721614185082</v>
      </c>
      <c r="AI108" s="1">
        <f>(Table1345[[#This Row],[2050_DWELLINGS]]/Table1345[[#This Row],[2020_DWELLINGS]])-1</f>
        <v>0.97526321823451156</v>
      </c>
      <c r="AJ108" s="1">
        <f>(Table1345[[#This Row],[2050_OCCUPANTS]]/Table1345[[#This Row],[2020_OCCUPANTS]])-1</f>
        <v>0.90943049250043106</v>
      </c>
      <c r="AK108" s="1">
        <f>(Table1345[[#This Row],[2050_TOTAL_REPL_COST_USD]]/Table1345[[#This Row],[2020_TOTAL_REPL_COST_USD]])-1</f>
        <v>1.0726478094238621</v>
      </c>
      <c r="AL108"/>
      <c r="AM108"/>
    </row>
    <row r="109" spans="1:39" x14ac:dyDescent="0.2">
      <c r="A109" t="s">
        <v>12</v>
      </c>
      <c r="B109" t="s">
        <v>49</v>
      </c>
      <c r="C109" t="s">
        <v>55</v>
      </c>
      <c r="D109" t="s">
        <v>638</v>
      </c>
      <c r="E109" t="s">
        <v>1076</v>
      </c>
      <c r="F109" s="2">
        <v>379784</v>
      </c>
      <c r="G109" s="2">
        <v>431916</v>
      </c>
      <c r="H109" s="2">
        <v>488699</v>
      </c>
      <c r="I109" s="2">
        <v>547398</v>
      </c>
      <c r="J109" s="2">
        <v>610762</v>
      </c>
      <c r="K109" s="2">
        <v>675960</v>
      </c>
      <c r="L109" s="2">
        <v>742975</v>
      </c>
      <c r="M109" s="2">
        <v>416778</v>
      </c>
      <c r="N109" s="2">
        <v>474867</v>
      </c>
      <c r="O109" s="2">
        <v>538209</v>
      </c>
      <c r="P109" s="2">
        <v>603867</v>
      </c>
      <c r="Q109" s="2">
        <v>674809</v>
      </c>
      <c r="R109" s="2">
        <v>747949</v>
      </c>
      <c r="S109" s="2">
        <v>823244</v>
      </c>
      <c r="T109" s="2">
        <v>2030292</v>
      </c>
      <c r="U109" s="2">
        <v>2298447</v>
      </c>
      <c r="V109" s="2">
        <v>2589585</v>
      </c>
      <c r="W109" s="2">
        <v>2888381</v>
      </c>
      <c r="X109" s="2">
        <v>3210163</v>
      </c>
      <c r="Y109" s="2">
        <v>3539599</v>
      </c>
      <c r="Z109" s="2">
        <v>3876710</v>
      </c>
      <c r="AA109" s="2">
        <v>9148345202</v>
      </c>
      <c r="AB109" s="2">
        <v>10526681244</v>
      </c>
      <c r="AC109" s="2">
        <v>12038452160</v>
      </c>
      <c r="AD109" s="2">
        <v>13626479249</v>
      </c>
      <c r="AE109" s="2">
        <v>15349309543</v>
      </c>
      <c r="AF109" s="2">
        <v>17141280680</v>
      </c>
      <c r="AG109" s="2">
        <v>19001278436</v>
      </c>
      <c r="AH109" s="1">
        <f>(Table1345[[#This Row],[2050_BUILDINGS]]/Table1345[[#This Row],[2020_BUILDINGS]])-1</f>
        <v>0.95630937585574949</v>
      </c>
      <c r="AI109" s="1">
        <f>(Table1345[[#This Row],[2050_DWELLINGS]]/Table1345[[#This Row],[2020_DWELLINGS]])-1</f>
        <v>0.97525781111287069</v>
      </c>
      <c r="AJ109" s="1">
        <f>(Table1345[[#This Row],[2050_OCCUPANTS]]/Table1345[[#This Row],[2020_OCCUPANTS]])-1</f>
        <v>0.90943470200345566</v>
      </c>
      <c r="AK109" s="1">
        <f>(Table1345[[#This Row],[2050_TOTAL_REPL_COST_USD]]/Table1345[[#This Row],[2020_TOTAL_REPL_COST_USD]])-1</f>
        <v>1.0770180853960305</v>
      </c>
      <c r="AL109"/>
      <c r="AM109"/>
    </row>
    <row r="110" spans="1:39" x14ac:dyDescent="0.2">
      <c r="A110" t="s">
        <v>12</v>
      </c>
      <c r="B110" t="s">
        <v>49</v>
      </c>
      <c r="C110" t="s">
        <v>56</v>
      </c>
      <c r="D110" t="s">
        <v>376</v>
      </c>
      <c r="E110" t="s">
        <v>1077</v>
      </c>
      <c r="F110" s="2">
        <v>571033</v>
      </c>
      <c r="G110" s="2">
        <v>649869</v>
      </c>
      <c r="H110" s="2">
        <v>735769</v>
      </c>
      <c r="I110" s="2">
        <v>824657</v>
      </c>
      <c r="J110" s="2">
        <v>920648</v>
      </c>
      <c r="K110" s="2">
        <v>1019486</v>
      </c>
      <c r="L110" s="2">
        <v>1121148</v>
      </c>
      <c r="M110" s="2">
        <v>605278</v>
      </c>
      <c r="N110" s="2">
        <v>689636</v>
      </c>
      <c r="O110" s="2">
        <v>781627</v>
      </c>
      <c r="P110" s="2">
        <v>876983</v>
      </c>
      <c r="Q110" s="2">
        <v>980009</v>
      </c>
      <c r="R110" s="2">
        <v>1086219</v>
      </c>
      <c r="S110" s="2">
        <v>1195574</v>
      </c>
      <c r="T110" s="2">
        <v>2948531</v>
      </c>
      <c r="U110" s="2">
        <v>3337962</v>
      </c>
      <c r="V110" s="2">
        <v>3760769</v>
      </c>
      <c r="W110" s="2">
        <v>4194705</v>
      </c>
      <c r="X110" s="2">
        <v>4662023</v>
      </c>
      <c r="Y110" s="2">
        <v>5140464</v>
      </c>
      <c r="Z110" s="2">
        <v>5630028</v>
      </c>
      <c r="AA110" s="2">
        <v>10249963251</v>
      </c>
      <c r="AB110" s="2">
        <v>11787880073</v>
      </c>
      <c r="AC110" s="2">
        <v>13474176551</v>
      </c>
      <c r="AD110" s="2">
        <v>15244342502</v>
      </c>
      <c r="AE110" s="2">
        <v>17164369756</v>
      </c>
      <c r="AF110" s="2">
        <v>19160561898</v>
      </c>
      <c r="AG110" s="2">
        <v>21231712428</v>
      </c>
      <c r="AH110" s="1">
        <f>(Table1345[[#This Row],[2050_BUILDINGS]]/Table1345[[#This Row],[2020_BUILDINGS]])-1</f>
        <v>0.9633681415960198</v>
      </c>
      <c r="AI110" s="1">
        <f>(Table1345[[#This Row],[2050_DWELLINGS]]/Table1345[[#This Row],[2020_DWELLINGS]])-1</f>
        <v>0.97524773740330883</v>
      </c>
      <c r="AJ110" s="1">
        <f>(Table1345[[#This Row],[2050_OCCUPANTS]]/Table1345[[#This Row],[2020_OCCUPANTS]])-1</f>
        <v>0.90943490165102547</v>
      </c>
      <c r="AK110" s="1">
        <f>(Table1345[[#This Row],[2050_TOTAL_REPL_COST_USD]]/Table1345[[#This Row],[2020_TOTAL_REPL_COST_USD]])-1</f>
        <v>1.0713940048447106</v>
      </c>
      <c r="AL110"/>
      <c r="AM110"/>
    </row>
    <row r="111" spans="1:39" x14ac:dyDescent="0.2">
      <c r="A111" t="s">
        <v>12</v>
      </c>
      <c r="B111" t="s">
        <v>49</v>
      </c>
      <c r="C111" t="s">
        <v>57</v>
      </c>
      <c r="D111" t="s">
        <v>1078</v>
      </c>
      <c r="E111" t="s">
        <v>1079</v>
      </c>
      <c r="F111" s="2">
        <v>262738</v>
      </c>
      <c r="G111" s="2">
        <v>298960</v>
      </c>
      <c r="H111" s="2">
        <v>338424</v>
      </c>
      <c r="I111" s="2">
        <v>379252</v>
      </c>
      <c r="J111" s="2">
        <v>423340</v>
      </c>
      <c r="K111" s="2">
        <v>468731</v>
      </c>
      <c r="L111" s="2">
        <v>515405</v>
      </c>
      <c r="M111" s="2">
        <v>283362</v>
      </c>
      <c r="N111" s="2">
        <v>322854</v>
      </c>
      <c r="O111" s="2">
        <v>365918</v>
      </c>
      <c r="P111" s="2">
        <v>410561</v>
      </c>
      <c r="Q111" s="2">
        <v>458791</v>
      </c>
      <c r="R111" s="2">
        <v>508517</v>
      </c>
      <c r="S111" s="2">
        <v>559711</v>
      </c>
      <c r="T111" s="2">
        <v>1380361</v>
      </c>
      <c r="U111" s="2">
        <v>1562674</v>
      </c>
      <c r="V111" s="2">
        <v>1760608</v>
      </c>
      <c r="W111" s="2">
        <v>1963765</v>
      </c>
      <c r="X111" s="2">
        <v>2182535</v>
      </c>
      <c r="Y111" s="2">
        <v>2406511</v>
      </c>
      <c r="Z111" s="2">
        <v>2635709</v>
      </c>
      <c r="AA111" s="2">
        <v>5685994780</v>
      </c>
      <c r="AB111" s="2">
        <v>6539386636</v>
      </c>
      <c r="AC111" s="2">
        <v>7475134969</v>
      </c>
      <c r="AD111" s="2">
        <v>8457471894</v>
      </c>
      <c r="AE111" s="2">
        <v>9522989304</v>
      </c>
      <c r="AF111" s="2">
        <v>10630810489</v>
      </c>
      <c r="AG111" s="2">
        <v>11780264493</v>
      </c>
      <c r="AH111" s="1">
        <f>(Table1345[[#This Row],[2050_BUILDINGS]]/Table1345[[#This Row],[2020_BUILDINGS]])-1</f>
        <v>0.96166903911881807</v>
      </c>
      <c r="AI111" s="1">
        <f>(Table1345[[#This Row],[2050_DWELLINGS]]/Table1345[[#This Row],[2020_DWELLINGS]])-1</f>
        <v>0.97525073933696116</v>
      </c>
      <c r="AJ111" s="1">
        <f>(Table1345[[#This Row],[2050_OCCUPANTS]]/Table1345[[#This Row],[2020_OCCUPANTS]])-1</f>
        <v>0.90943456095905351</v>
      </c>
      <c r="AK111" s="1">
        <f>(Table1345[[#This Row],[2050_TOTAL_REPL_COST_USD]]/Table1345[[#This Row],[2020_TOTAL_REPL_COST_USD]])-1</f>
        <v>1.0718036067208629</v>
      </c>
      <c r="AL111"/>
      <c r="AM111"/>
    </row>
    <row r="112" spans="1:39" x14ac:dyDescent="0.2">
      <c r="A112" t="s">
        <v>12</v>
      </c>
      <c r="B112" t="s">
        <v>49</v>
      </c>
      <c r="C112" t="s">
        <v>58</v>
      </c>
      <c r="D112" t="s">
        <v>961</v>
      </c>
      <c r="E112" t="s">
        <v>1080</v>
      </c>
      <c r="F112" s="2">
        <v>1032738</v>
      </c>
      <c r="G112" s="2">
        <v>1174158</v>
      </c>
      <c r="H112" s="2">
        <v>1328147</v>
      </c>
      <c r="I112" s="2">
        <v>1487274</v>
      </c>
      <c r="J112" s="2">
        <v>1659003</v>
      </c>
      <c r="K112" s="2">
        <v>1835663</v>
      </c>
      <c r="L112" s="2">
        <v>2017196</v>
      </c>
      <c r="M112" s="2">
        <v>1118767</v>
      </c>
      <c r="N112" s="2">
        <v>1274700</v>
      </c>
      <c r="O112" s="2">
        <v>1444735</v>
      </c>
      <c r="P112" s="2">
        <v>1620990</v>
      </c>
      <c r="Q112" s="2">
        <v>1811415</v>
      </c>
      <c r="R112" s="2">
        <v>2007720</v>
      </c>
      <c r="S112" s="2">
        <v>2209857</v>
      </c>
      <c r="T112" s="2">
        <v>5449968</v>
      </c>
      <c r="U112" s="2">
        <v>6169769</v>
      </c>
      <c r="V112" s="2">
        <v>6951276</v>
      </c>
      <c r="W112" s="2">
        <v>7753352</v>
      </c>
      <c r="X112" s="2">
        <v>8617115</v>
      </c>
      <c r="Y112" s="2">
        <v>9501451</v>
      </c>
      <c r="Z112" s="2">
        <v>10406351</v>
      </c>
      <c r="AA112" s="2">
        <v>21930003969</v>
      </c>
      <c r="AB112" s="2">
        <v>25321597625</v>
      </c>
      <c r="AC112" s="2">
        <v>29048424652</v>
      </c>
      <c r="AD112" s="2">
        <v>32979524252</v>
      </c>
      <c r="AE112" s="2">
        <v>37249841436</v>
      </c>
      <c r="AF112" s="2">
        <v>41703713377</v>
      </c>
      <c r="AG112" s="2">
        <v>46337895823</v>
      </c>
      <c r="AH112" s="1">
        <f>(Table1345[[#This Row],[2050_BUILDINGS]]/Table1345[[#This Row],[2020_BUILDINGS]])-1</f>
        <v>0.95325048560235026</v>
      </c>
      <c r="AI112" s="1">
        <f>(Table1345[[#This Row],[2050_DWELLINGS]]/Table1345[[#This Row],[2020_DWELLINGS]])-1</f>
        <v>0.97526115804273816</v>
      </c>
      <c r="AJ112" s="1">
        <f>(Table1345[[#This Row],[2050_OCCUPANTS]]/Table1345[[#This Row],[2020_OCCUPANTS]])-1</f>
        <v>0.90943341318701321</v>
      </c>
      <c r="AK112" s="1">
        <f>(Table1345[[#This Row],[2050_TOTAL_REPL_COST_USD]]/Table1345[[#This Row],[2020_TOTAL_REPL_COST_USD]])-1</f>
        <v>1.112990763180103</v>
      </c>
      <c r="AL112"/>
      <c r="AM112"/>
    </row>
    <row r="113" spans="1:39" x14ac:dyDescent="0.2">
      <c r="A113" t="s">
        <v>12</v>
      </c>
      <c r="B113" t="s">
        <v>49</v>
      </c>
      <c r="C113" t="s">
        <v>59</v>
      </c>
      <c r="D113" t="s">
        <v>1081</v>
      </c>
      <c r="E113" t="s">
        <v>1082</v>
      </c>
      <c r="F113" s="2">
        <v>860193</v>
      </c>
      <c r="G113" s="2">
        <v>978931</v>
      </c>
      <c r="H113" s="2">
        <v>1108309</v>
      </c>
      <c r="I113" s="2">
        <v>1242185</v>
      </c>
      <c r="J113" s="2">
        <v>1386737</v>
      </c>
      <c r="K113" s="2">
        <v>1535591</v>
      </c>
      <c r="L113" s="2">
        <v>1688686</v>
      </c>
      <c r="M113" s="2">
        <v>913636</v>
      </c>
      <c r="N113" s="2">
        <v>1040975</v>
      </c>
      <c r="O113" s="2">
        <v>1179829</v>
      </c>
      <c r="P113" s="2">
        <v>1323768</v>
      </c>
      <c r="Q113" s="2">
        <v>1479276</v>
      </c>
      <c r="R113" s="2">
        <v>1639594</v>
      </c>
      <c r="S113" s="2">
        <v>1804664</v>
      </c>
      <c r="T113" s="2">
        <v>4450670</v>
      </c>
      <c r="U113" s="2">
        <v>5038494</v>
      </c>
      <c r="V113" s="2">
        <v>5676701</v>
      </c>
      <c r="W113" s="2">
        <v>6331708</v>
      </c>
      <c r="X113" s="2">
        <v>7037101</v>
      </c>
      <c r="Y113" s="2">
        <v>7759282</v>
      </c>
      <c r="Z113" s="2">
        <v>8498261</v>
      </c>
      <c r="AA113" s="2">
        <v>15735492267</v>
      </c>
      <c r="AB113" s="2">
        <v>18090755076</v>
      </c>
      <c r="AC113" s="2">
        <v>20672803945</v>
      </c>
      <c r="AD113" s="2">
        <v>23382206071</v>
      </c>
      <c r="AE113" s="2">
        <v>26320622901</v>
      </c>
      <c r="AF113" s="2">
        <v>29374803981</v>
      </c>
      <c r="AG113" s="2">
        <v>32542934541</v>
      </c>
      <c r="AH113" s="1">
        <f>(Table1345[[#This Row],[2050_BUILDINGS]]/Table1345[[#This Row],[2020_BUILDINGS]])-1</f>
        <v>0.96314780520185583</v>
      </c>
      <c r="AI113" s="1">
        <f>(Table1345[[#This Row],[2050_DWELLINGS]]/Table1345[[#This Row],[2020_DWELLINGS]])-1</f>
        <v>0.9752549155243444</v>
      </c>
      <c r="AJ113" s="1">
        <f>(Table1345[[#This Row],[2050_OCCUPANTS]]/Table1345[[#This Row],[2020_OCCUPANTS]])-1</f>
        <v>0.90943408520514879</v>
      </c>
      <c r="AK113" s="1">
        <f>(Table1345[[#This Row],[2050_TOTAL_REPL_COST_USD]]/Table1345[[#This Row],[2020_TOTAL_REPL_COST_USD]])-1</f>
        <v>1.0681230678272495</v>
      </c>
      <c r="AL113"/>
      <c r="AM113"/>
    </row>
    <row r="114" spans="1:39" x14ac:dyDescent="0.2">
      <c r="A114" t="s">
        <v>12</v>
      </c>
      <c r="B114" t="s">
        <v>60</v>
      </c>
      <c r="C114" t="s">
        <v>61</v>
      </c>
      <c r="D114" t="s">
        <v>1083</v>
      </c>
      <c r="E114" t="s">
        <v>1084</v>
      </c>
      <c r="F114" s="2">
        <v>306661</v>
      </c>
      <c r="G114" s="2">
        <v>354292</v>
      </c>
      <c r="H114" s="2">
        <v>406902</v>
      </c>
      <c r="I114" s="2">
        <v>462454</v>
      </c>
      <c r="J114" s="2">
        <v>524121</v>
      </c>
      <c r="K114" s="2">
        <v>585283</v>
      </c>
      <c r="L114" s="2">
        <v>645957</v>
      </c>
      <c r="M114" s="2">
        <v>320773</v>
      </c>
      <c r="N114" s="2">
        <v>370770</v>
      </c>
      <c r="O114" s="2">
        <v>426014</v>
      </c>
      <c r="P114" s="2">
        <v>484395</v>
      </c>
      <c r="Q114" s="2">
        <v>549248</v>
      </c>
      <c r="R114" s="2">
        <v>613619</v>
      </c>
      <c r="S114" s="2">
        <v>677526</v>
      </c>
      <c r="T114" s="2">
        <v>1653032</v>
      </c>
      <c r="U114" s="2">
        <v>1918705</v>
      </c>
      <c r="V114" s="2">
        <v>2213886</v>
      </c>
      <c r="W114" s="2">
        <v>2527515</v>
      </c>
      <c r="X114" s="2">
        <v>2878043</v>
      </c>
      <c r="Y114" s="2">
        <v>3228578</v>
      </c>
      <c r="Z114" s="2">
        <v>3579108</v>
      </c>
      <c r="AA114" s="2">
        <v>4003056530</v>
      </c>
      <c r="AB114" s="2">
        <v>4643963118</v>
      </c>
      <c r="AC114" s="2">
        <v>5355601549</v>
      </c>
      <c r="AD114" s="2">
        <v>6111198953</v>
      </c>
      <c r="AE114" s="2">
        <v>6955074826</v>
      </c>
      <c r="AF114" s="2">
        <v>7798191047</v>
      </c>
      <c r="AG114" s="2">
        <v>8640590795</v>
      </c>
      <c r="AH114" s="1">
        <f>(Table1345[[#This Row],[2050_BUILDINGS]]/Table1345[[#This Row],[2020_BUILDINGS]])-1</f>
        <v>1.1064204447256092</v>
      </c>
      <c r="AI114" s="1">
        <f>(Table1345[[#This Row],[2050_DWELLINGS]]/Table1345[[#This Row],[2020_DWELLINGS]])-1</f>
        <v>1.1121665476832527</v>
      </c>
      <c r="AJ114" s="1">
        <f>(Table1345[[#This Row],[2050_OCCUPANTS]]/Table1345[[#This Row],[2020_OCCUPANTS]])-1</f>
        <v>1.1651776856104421</v>
      </c>
      <c r="AK114" s="1">
        <f>(Table1345[[#This Row],[2050_TOTAL_REPL_COST_USD]]/Table1345[[#This Row],[2020_TOTAL_REPL_COST_USD]])-1</f>
        <v>1.1584983200324679</v>
      </c>
      <c r="AL114"/>
      <c r="AM114"/>
    </row>
    <row r="115" spans="1:39" x14ac:dyDescent="0.2">
      <c r="A115" t="s">
        <v>12</v>
      </c>
      <c r="B115" t="s">
        <v>60</v>
      </c>
      <c r="C115" t="s">
        <v>62</v>
      </c>
      <c r="D115" t="s">
        <v>1085</v>
      </c>
      <c r="E115" t="s">
        <v>1086</v>
      </c>
      <c r="F115" s="2">
        <v>1163563</v>
      </c>
      <c r="G115" s="2">
        <v>1344323</v>
      </c>
      <c r="H115" s="2">
        <v>1543948</v>
      </c>
      <c r="I115" s="2">
        <v>1754725</v>
      </c>
      <c r="J115" s="2">
        <v>1988727</v>
      </c>
      <c r="K115" s="2">
        <v>2220786</v>
      </c>
      <c r="L115" s="2">
        <v>2451017</v>
      </c>
      <c r="M115" s="2">
        <v>1217108</v>
      </c>
      <c r="N115" s="2">
        <v>1406823</v>
      </c>
      <c r="O115" s="2">
        <v>1616474</v>
      </c>
      <c r="P115" s="2">
        <v>1837977</v>
      </c>
      <c r="Q115" s="2">
        <v>2084057</v>
      </c>
      <c r="R115" s="2">
        <v>2328304</v>
      </c>
      <c r="S115" s="2">
        <v>2570825</v>
      </c>
      <c r="T115" s="2">
        <v>6272235</v>
      </c>
      <c r="U115" s="2">
        <v>7280282</v>
      </c>
      <c r="V115" s="2">
        <v>8400321</v>
      </c>
      <c r="W115" s="2">
        <v>9590370</v>
      </c>
      <c r="X115" s="2">
        <v>10920419</v>
      </c>
      <c r="Y115" s="2">
        <v>12250471</v>
      </c>
      <c r="Z115" s="2">
        <v>13580517</v>
      </c>
      <c r="AA115" s="2">
        <v>15189126586</v>
      </c>
      <c r="AB115" s="2">
        <v>17620971170</v>
      </c>
      <c r="AC115" s="2">
        <v>20321199377</v>
      </c>
      <c r="AD115" s="2">
        <v>23188224750</v>
      </c>
      <c r="AE115" s="2">
        <v>26390212367</v>
      </c>
      <c r="AF115" s="2">
        <v>29589317597</v>
      </c>
      <c r="AG115" s="2">
        <v>32785704228</v>
      </c>
      <c r="AH115" s="1">
        <f>(Table1345[[#This Row],[2050_BUILDINGS]]/Table1345[[#This Row],[2020_BUILDINGS]])-1</f>
        <v>1.1064755410751288</v>
      </c>
      <c r="AI115" s="1">
        <f>(Table1345[[#This Row],[2050_DWELLINGS]]/Table1345[[#This Row],[2020_DWELLINGS]])-1</f>
        <v>1.1122406557183093</v>
      </c>
      <c r="AJ115" s="1">
        <f>(Table1345[[#This Row],[2050_OCCUPANTS]]/Table1345[[#This Row],[2020_OCCUPANTS]])-1</f>
        <v>1.1651798760728833</v>
      </c>
      <c r="AK115" s="1">
        <f>(Table1345[[#This Row],[2050_TOTAL_REPL_COST_USD]]/Table1345[[#This Row],[2020_TOTAL_REPL_COST_USD]])-1</f>
        <v>1.1584983206485999</v>
      </c>
      <c r="AL115"/>
      <c r="AM115"/>
    </row>
    <row r="116" spans="1:39" x14ac:dyDescent="0.2">
      <c r="A116" t="s">
        <v>12</v>
      </c>
      <c r="B116" t="s">
        <v>60</v>
      </c>
      <c r="C116" t="s">
        <v>63</v>
      </c>
      <c r="D116" t="s">
        <v>1087</v>
      </c>
      <c r="E116" t="s">
        <v>1088</v>
      </c>
      <c r="F116" s="2">
        <v>441470</v>
      </c>
      <c r="G116" s="2">
        <v>510058</v>
      </c>
      <c r="H116" s="2">
        <v>585804</v>
      </c>
      <c r="I116" s="2">
        <v>665771</v>
      </c>
      <c r="J116" s="2">
        <v>754551</v>
      </c>
      <c r="K116" s="2">
        <v>842602</v>
      </c>
      <c r="L116" s="2">
        <v>929944</v>
      </c>
      <c r="M116" s="2">
        <v>461786</v>
      </c>
      <c r="N116" s="2">
        <v>533770</v>
      </c>
      <c r="O116" s="2">
        <v>613320</v>
      </c>
      <c r="P116" s="2">
        <v>697359</v>
      </c>
      <c r="Q116" s="2">
        <v>790723</v>
      </c>
      <c r="R116" s="2">
        <v>883395</v>
      </c>
      <c r="S116" s="2">
        <v>975406</v>
      </c>
      <c r="T116" s="2">
        <v>2379788</v>
      </c>
      <c r="U116" s="2">
        <v>2762246</v>
      </c>
      <c r="V116" s="2">
        <v>3187215</v>
      </c>
      <c r="W116" s="2">
        <v>3638734</v>
      </c>
      <c r="X116" s="2">
        <v>4143377</v>
      </c>
      <c r="Y116" s="2">
        <v>4648015</v>
      </c>
      <c r="Z116" s="2">
        <v>5152662</v>
      </c>
      <c r="AA116" s="2">
        <v>5762989877</v>
      </c>
      <c r="AB116" s="2">
        <v>6685669376</v>
      </c>
      <c r="AC116" s="2">
        <v>7710177780</v>
      </c>
      <c r="AD116" s="2">
        <v>8797971607</v>
      </c>
      <c r="AE116" s="2">
        <v>10012855305</v>
      </c>
      <c r="AF116" s="2">
        <v>11226645372</v>
      </c>
      <c r="AG116" s="2">
        <v>12439403964</v>
      </c>
      <c r="AH116" s="1">
        <f>(Table1345[[#This Row],[2050_BUILDINGS]]/Table1345[[#This Row],[2020_BUILDINGS]])-1</f>
        <v>1.106471560921467</v>
      </c>
      <c r="AI116" s="1">
        <f>(Table1345[[#This Row],[2050_DWELLINGS]]/Table1345[[#This Row],[2020_DWELLINGS]])-1</f>
        <v>1.1122467983005113</v>
      </c>
      <c r="AJ116" s="1">
        <f>(Table1345[[#This Row],[2050_OCCUPANTS]]/Table1345[[#This Row],[2020_OCCUPANTS]])-1</f>
        <v>1.1651768981102517</v>
      </c>
      <c r="AK116" s="1">
        <f>(Table1345[[#This Row],[2050_TOTAL_REPL_COST_USD]]/Table1345[[#This Row],[2020_TOTAL_REPL_COST_USD]])-1</f>
        <v>1.1584983193611813</v>
      </c>
      <c r="AL116"/>
      <c r="AM116"/>
    </row>
    <row r="117" spans="1:39" x14ac:dyDescent="0.2">
      <c r="A117" t="s">
        <v>12</v>
      </c>
      <c r="B117" t="s">
        <v>60</v>
      </c>
      <c r="C117" t="s">
        <v>64</v>
      </c>
      <c r="D117" t="s">
        <v>1089</v>
      </c>
      <c r="E117" t="s">
        <v>1090</v>
      </c>
      <c r="F117" s="2">
        <v>338630</v>
      </c>
      <c r="G117" s="2">
        <v>391234</v>
      </c>
      <c r="H117" s="2">
        <v>449332</v>
      </c>
      <c r="I117" s="2">
        <v>510673</v>
      </c>
      <c r="J117" s="2">
        <v>578777</v>
      </c>
      <c r="K117" s="2">
        <v>646308</v>
      </c>
      <c r="L117" s="2">
        <v>713316</v>
      </c>
      <c r="M117" s="2">
        <v>354210</v>
      </c>
      <c r="N117" s="2">
        <v>409425</v>
      </c>
      <c r="O117" s="2">
        <v>470439</v>
      </c>
      <c r="P117" s="2">
        <v>534894</v>
      </c>
      <c r="Q117" s="2">
        <v>606519</v>
      </c>
      <c r="R117" s="2">
        <v>677606</v>
      </c>
      <c r="S117" s="2">
        <v>748181</v>
      </c>
      <c r="T117" s="2">
        <v>1825395</v>
      </c>
      <c r="U117" s="2">
        <v>2118761</v>
      </c>
      <c r="V117" s="2">
        <v>2444719</v>
      </c>
      <c r="W117" s="2">
        <v>2791056</v>
      </c>
      <c r="X117" s="2">
        <v>3178142</v>
      </c>
      <c r="Y117" s="2">
        <v>3565218</v>
      </c>
      <c r="Z117" s="2">
        <v>3952308</v>
      </c>
      <c r="AA117" s="2">
        <v>4420451843</v>
      </c>
      <c r="AB117" s="2">
        <v>5128185213</v>
      </c>
      <c r="AC117" s="2">
        <v>5914025577</v>
      </c>
      <c r="AD117" s="2">
        <v>6748408490</v>
      </c>
      <c r="AE117" s="2">
        <v>7680274577</v>
      </c>
      <c r="AF117" s="2">
        <v>8611301819</v>
      </c>
      <c r="AG117" s="2">
        <v>9541537868</v>
      </c>
      <c r="AH117" s="1">
        <f>(Table1345[[#This Row],[2050_BUILDINGS]]/Table1345[[#This Row],[2020_BUILDINGS]])-1</f>
        <v>1.106476094852789</v>
      </c>
      <c r="AI117" s="1">
        <f>(Table1345[[#This Row],[2050_DWELLINGS]]/Table1345[[#This Row],[2020_DWELLINGS]])-1</f>
        <v>1.112252618503148</v>
      </c>
      <c r="AJ117" s="1">
        <f>(Table1345[[#This Row],[2050_OCCUPANTS]]/Table1345[[#This Row],[2020_OCCUPANTS]])-1</f>
        <v>1.1651795912665479</v>
      </c>
      <c r="AK117" s="1">
        <f>(Table1345[[#This Row],[2050_TOTAL_REPL_COST_USD]]/Table1345[[#This Row],[2020_TOTAL_REPL_COST_USD]])-1</f>
        <v>1.1584983180191157</v>
      </c>
      <c r="AL117"/>
      <c r="AM117"/>
    </row>
    <row r="118" spans="1:39" x14ac:dyDescent="0.2">
      <c r="A118" t="s">
        <v>12</v>
      </c>
      <c r="B118" t="s">
        <v>60</v>
      </c>
      <c r="C118" t="s">
        <v>65</v>
      </c>
      <c r="D118" t="s">
        <v>1091</v>
      </c>
      <c r="E118" t="s">
        <v>1092</v>
      </c>
      <c r="F118" s="2">
        <v>30975</v>
      </c>
      <c r="G118" s="2">
        <v>35796</v>
      </c>
      <c r="H118" s="2">
        <v>41104</v>
      </c>
      <c r="I118" s="2">
        <v>46722</v>
      </c>
      <c r="J118" s="2">
        <v>52947</v>
      </c>
      <c r="K118" s="2">
        <v>59127</v>
      </c>
      <c r="L118" s="2">
        <v>65253</v>
      </c>
      <c r="M118" s="2">
        <v>32405</v>
      </c>
      <c r="N118" s="2">
        <v>37456</v>
      </c>
      <c r="O118" s="2">
        <v>43034</v>
      </c>
      <c r="P118" s="2">
        <v>48937</v>
      </c>
      <c r="Q118" s="2">
        <v>55487</v>
      </c>
      <c r="R118" s="2">
        <v>61986</v>
      </c>
      <c r="S118" s="2">
        <v>68443</v>
      </c>
      <c r="T118" s="2">
        <v>166989</v>
      </c>
      <c r="U118" s="2">
        <v>193819</v>
      </c>
      <c r="V118" s="2">
        <v>223642</v>
      </c>
      <c r="W118" s="2">
        <v>255323</v>
      </c>
      <c r="X118" s="2">
        <v>290741</v>
      </c>
      <c r="Y118" s="2">
        <v>326145</v>
      </c>
      <c r="Z118" s="2">
        <v>361567</v>
      </c>
      <c r="AA118" s="2">
        <v>404385481</v>
      </c>
      <c r="AB118" s="2">
        <v>469129339</v>
      </c>
      <c r="AC118" s="2">
        <v>541018474</v>
      </c>
      <c r="AD118" s="2">
        <v>617348310</v>
      </c>
      <c r="AE118" s="2">
        <v>702595947</v>
      </c>
      <c r="AF118" s="2">
        <v>787766858</v>
      </c>
      <c r="AG118" s="2">
        <v>872865395</v>
      </c>
      <c r="AH118" s="1">
        <f>(Table1345[[#This Row],[2050_BUILDINGS]]/Table1345[[#This Row],[2020_BUILDINGS]])-1</f>
        <v>1.1066343825665861</v>
      </c>
      <c r="AI118" s="1">
        <f>(Table1345[[#This Row],[2050_DWELLINGS]]/Table1345[[#This Row],[2020_DWELLINGS]])-1</f>
        <v>1.1121123283443914</v>
      </c>
      <c r="AJ118" s="1">
        <f>(Table1345[[#This Row],[2050_OCCUPANTS]]/Table1345[[#This Row],[2020_OCCUPANTS]])-1</f>
        <v>1.1652144752049538</v>
      </c>
      <c r="AK118" s="1">
        <f>(Table1345[[#This Row],[2050_TOTAL_REPL_COST_USD]]/Table1345[[#This Row],[2020_TOTAL_REPL_COST_USD]])-1</f>
        <v>1.1584983537032576</v>
      </c>
      <c r="AL118"/>
      <c r="AM118"/>
    </row>
    <row r="119" spans="1:39" x14ac:dyDescent="0.2">
      <c r="A119" t="s">
        <v>12</v>
      </c>
      <c r="B119" t="s">
        <v>60</v>
      </c>
      <c r="C119" t="s">
        <v>66</v>
      </c>
      <c r="D119" t="s">
        <v>1093</v>
      </c>
      <c r="E119" t="s">
        <v>1094</v>
      </c>
      <c r="F119" s="2">
        <v>442019</v>
      </c>
      <c r="G119" s="2">
        <v>510697</v>
      </c>
      <c r="H119" s="2">
        <v>586528</v>
      </c>
      <c r="I119" s="2">
        <v>666592</v>
      </c>
      <c r="J119" s="2">
        <v>755491</v>
      </c>
      <c r="K119" s="2">
        <v>843653</v>
      </c>
      <c r="L119" s="2">
        <v>931119</v>
      </c>
      <c r="M119" s="2">
        <v>462362</v>
      </c>
      <c r="N119" s="2">
        <v>534448</v>
      </c>
      <c r="O119" s="2">
        <v>614080</v>
      </c>
      <c r="P119" s="2">
        <v>698224</v>
      </c>
      <c r="Q119" s="2">
        <v>791712</v>
      </c>
      <c r="R119" s="2">
        <v>884495</v>
      </c>
      <c r="S119" s="2">
        <v>976629</v>
      </c>
      <c r="T119" s="2">
        <v>2382756</v>
      </c>
      <c r="U119" s="2">
        <v>2765701</v>
      </c>
      <c r="V119" s="2">
        <v>3191193</v>
      </c>
      <c r="W119" s="2">
        <v>3643284</v>
      </c>
      <c r="X119" s="2">
        <v>4148553</v>
      </c>
      <c r="Y119" s="2">
        <v>4653822</v>
      </c>
      <c r="Z119" s="2">
        <v>5159099</v>
      </c>
      <c r="AA119" s="2">
        <v>5770192442</v>
      </c>
      <c r="AB119" s="2">
        <v>6694025106</v>
      </c>
      <c r="AC119" s="2">
        <v>7719813943</v>
      </c>
      <c r="AD119" s="2">
        <v>8808967293</v>
      </c>
      <c r="AE119" s="2">
        <v>10025369348</v>
      </c>
      <c r="AF119" s="2">
        <v>11240676410</v>
      </c>
      <c r="AG119" s="2">
        <v>12454950705</v>
      </c>
      <c r="AH119" s="1">
        <f>(Table1345[[#This Row],[2050_BUILDINGS]]/Table1345[[#This Row],[2020_BUILDINGS]])-1</f>
        <v>1.1065135209119972</v>
      </c>
      <c r="AI119" s="1">
        <f>(Table1345[[#This Row],[2050_DWELLINGS]]/Table1345[[#This Row],[2020_DWELLINGS]])-1</f>
        <v>1.1122605231398772</v>
      </c>
      <c r="AJ119" s="1">
        <f>(Table1345[[#This Row],[2050_OCCUPANTS]]/Table1345[[#This Row],[2020_OCCUPANTS]])-1</f>
        <v>1.1651814117769508</v>
      </c>
      <c r="AK119" s="1">
        <f>(Table1345[[#This Row],[2050_TOTAL_REPL_COST_USD]]/Table1345[[#This Row],[2020_TOTAL_REPL_COST_USD]])-1</f>
        <v>1.1584983222297875</v>
      </c>
      <c r="AL119"/>
      <c r="AM119"/>
    </row>
    <row r="120" spans="1:39" x14ac:dyDescent="0.2">
      <c r="A120" t="s">
        <v>12</v>
      </c>
      <c r="B120" t="s">
        <v>60</v>
      </c>
      <c r="C120" t="s">
        <v>67</v>
      </c>
      <c r="D120" t="s">
        <v>1095</v>
      </c>
      <c r="E120" t="s">
        <v>1096</v>
      </c>
      <c r="F120" s="2">
        <v>793798</v>
      </c>
      <c r="G120" s="2">
        <v>917119</v>
      </c>
      <c r="H120" s="2">
        <v>1053303</v>
      </c>
      <c r="I120" s="2">
        <v>1197093</v>
      </c>
      <c r="J120" s="2">
        <v>1356735</v>
      </c>
      <c r="K120" s="2">
        <v>1515046</v>
      </c>
      <c r="L120" s="2">
        <v>1672111</v>
      </c>
      <c r="M120" s="2">
        <v>830329</v>
      </c>
      <c r="N120" s="2">
        <v>959758</v>
      </c>
      <c r="O120" s="2">
        <v>1102781</v>
      </c>
      <c r="P120" s="2">
        <v>1253891</v>
      </c>
      <c r="Q120" s="2">
        <v>1421770</v>
      </c>
      <c r="R120" s="2">
        <v>1588394</v>
      </c>
      <c r="S120" s="2">
        <v>1753851</v>
      </c>
      <c r="T120" s="2">
        <v>4279006</v>
      </c>
      <c r="U120" s="2">
        <v>4966693</v>
      </c>
      <c r="V120" s="2">
        <v>5730805</v>
      </c>
      <c r="W120" s="2">
        <v>6542671</v>
      </c>
      <c r="X120" s="2">
        <v>7450046</v>
      </c>
      <c r="Y120" s="2">
        <v>8357423</v>
      </c>
      <c r="Z120" s="2">
        <v>9264801</v>
      </c>
      <c r="AA120" s="2">
        <v>10362213160</v>
      </c>
      <c r="AB120" s="2">
        <v>12021248111</v>
      </c>
      <c r="AC120" s="2">
        <v>13863377744</v>
      </c>
      <c r="AD120" s="2">
        <v>15819298509</v>
      </c>
      <c r="AE120" s="2">
        <v>18003734733</v>
      </c>
      <c r="AF120" s="2">
        <v>20186204544</v>
      </c>
      <c r="AG120" s="2">
        <v>22366819699</v>
      </c>
      <c r="AH120" s="1">
        <f>(Table1345[[#This Row],[2050_BUILDINGS]]/Table1345[[#This Row],[2020_BUILDINGS]])-1</f>
        <v>1.1064691521016683</v>
      </c>
      <c r="AI120" s="1">
        <f>(Table1345[[#This Row],[2050_DWELLINGS]]/Table1345[[#This Row],[2020_DWELLINGS]])-1</f>
        <v>1.112236234071073</v>
      </c>
      <c r="AJ120" s="1">
        <f>(Table1345[[#This Row],[2050_OCCUPANTS]]/Table1345[[#This Row],[2020_OCCUPANTS]])-1</f>
        <v>1.1651759777854949</v>
      </c>
      <c r="AK120" s="1">
        <f>(Table1345[[#This Row],[2050_TOTAL_REPL_COST_USD]]/Table1345[[#This Row],[2020_TOTAL_REPL_COST_USD]])-1</f>
        <v>1.1584983201600147</v>
      </c>
      <c r="AL120"/>
      <c r="AM120"/>
    </row>
    <row r="121" spans="1:39" x14ac:dyDescent="0.2">
      <c r="A121" t="s">
        <v>12</v>
      </c>
      <c r="B121" t="s">
        <v>60</v>
      </c>
      <c r="C121" t="s">
        <v>68</v>
      </c>
      <c r="D121" t="s">
        <v>1097</v>
      </c>
      <c r="E121" t="s">
        <v>1098</v>
      </c>
      <c r="F121" s="2">
        <v>926692</v>
      </c>
      <c r="G121" s="2">
        <v>1070660</v>
      </c>
      <c r="H121" s="2">
        <v>1229639</v>
      </c>
      <c r="I121" s="2">
        <v>1397509</v>
      </c>
      <c r="J121" s="2">
        <v>1583874</v>
      </c>
      <c r="K121" s="2">
        <v>1768692</v>
      </c>
      <c r="L121" s="2">
        <v>1952052</v>
      </c>
      <c r="M121" s="2">
        <v>969335</v>
      </c>
      <c r="N121" s="2">
        <v>1120429</v>
      </c>
      <c r="O121" s="2">
        <v>1287401</v>
      </c>
      <c r="P121" s="2">
        <v>1463815</v>
      </c>
      <c r="Q121" s="2">
        <v>1659792</v>
      </c>
      <c r="R121" s="2">
        <v>1854326</v>
      </c>
      <c r="S121" s="2">
        <v>2047474</v>
      </c>
      <c r="T121" s="2">
        <v>4995378</v>
      </c>
      <c r="U121" s="2">
        <v>5798208</v>
      </c>
      <c r="V121" s="2">
        <v>6690237</v>
      </c>
      <c r="W121" s="2">
        <v>7638025</v>
      </c>
      <c r="X121" s="2">
        <v>8697311</v>
      </c>
      <c r="Y121" s="2">
        <v>9756603</v>
      </c>
      <c r="Z121" s="2">
        <v>10815893</v>
      </c>
      <c r="AA121" s="2">
        <v>12097028617</v>
      </c>
      <c r="AB121" s="2">
        <v>14033814996</v>
      </c>
      <c r="AC121" s="2">
        <v>16184349311</v>
      </c>
      <c r="AD121" s="2">
        <v>18467725365</v>
      </c>
      <c r="AE121" s="2">
        <v>21017874354</v>
      </c>
      <c r="AF121" s="2">
        <v>23565727728</v>
      </c>
      <c r="AG121" s="2">
        <v>26111415952</v>
      </c>
      <c r="AH121" s="1">
        <f>(Table1345[[#This Row],[2050_BUILDINGS]]/Table1345[[#This Row],[2020_BUILDINGS]])-1</f>
        <v>1.1064733482106246</v>
      </c>
      <c r="AI121" s="1">
        <f>(Table1345[[#This Row],[2050_DWELLINGS]]/Table1345[[#This Row],[2020_DWELLINGS]])-1</f>
        <v>1.112246024336272</v>
      </c>
      <c r="AJ121" s="1">
        <f>(Table1345[[#This Row],[2050_OCCUPANTS]]/Table1345[[#This Row],[2020_OCCUPANTS]])-1</f>
        <v>1.165180092477486</v>
      </c>
      <c r="AK121" s="1">
        <f>(Table1345[[#This Row],[2050_TOTAL_REPL_COST_USD]]/Table1345[[#This Row],[2020_TOTAL_REPL_COST_USD]])-1</f>
        <v>1.1584983204309798</v>
      </c>
      <c r="AL121"/>
      <c r="AM121"/>
    </row>
    <row r="122" spans="1:39" x14ac:dyDescent="0.2">
      <c r="A122" t="s">
        <v>12</v>
      </c>
      <c r="B122" t="s">
        <v>60</v>
      </c>
      <c r="C122" t="s">
        <v>69</v>
      </c>
      <c r="D122" t="s">
        <v>1099</v>
      </c>
      <c r="E122" t="s">
        <v>1100</v>
      </c>
      <c r="F122" s="2">
        <v>824225</v>
      </c>
      <c r="G122" s="2">
        <v>952273</v>
      </c>
      <c r="H122" s="2">
        <v>1093682</v>
      </c>
      <c r="I122" s="2">
        <v>1242989</v>
      </c>
      <c r="J122" s="2">
        <v>1408747</v>
      </c>
      <c r="K122" s="2">
        <v>1573127</v>
      </c>
      <c r="L122" s="2">
        <v>1736218</v>
      </c>
      <c r="M122" s="2">
        <v>862157</v>
      </c>
      <c r="N122" s="2">
        <v>996548</v>
      </c>
      <c r="O122" s="2">
        <v>1145054</v>
      </c>
      <c r="P122" s="2">
        <v>1301966</v>
      </c>
      <c r="Q122" s="2">
        <v>1476276</v>
      </c>
      <c r="R122" s="2">
        <v>1649289</v>
      </c>
      <c r="S122" s="2">
        <v>1821086</v>
      </c>
      <c r="T122" s="2">
        <v>4443042</v>
      </c>
      <c r="U122" s="2">
        <v>5157100</v>
      </c>
      <c r="V122" s="2">
        <v>5950504</v>
      </c>
      <c r="W122" s="2">
        <v>6793493</v>
      </c>
      <c r="X122" s="2">
        <v>7735656</v>
      </c>
      <c r="Y122" s="2">
        <v>8677826</v>
      </c>
      <c r="Z122" s="2">
        <v>9619988</v>
      </c>
      <c r="AA122" s="2">
        <v>10759467963</v>
      </c>
      <c r="AB122" s="2">
        <v>12482105123</v>
      </c>
      <c r="AC122" s="2">
        <v>14394856247</v>
      </c>
      <c r="AD122" s="2">
        <v>16425760883</v>
      </c>
      <c r="AE122" s="2">
        <v>18693941541</v>
      </c>
      <c r="AF122" s="2">
        <v>20960080415</v>
      </c>
      <c r="AG122" s="2">
        <v>23224293533</v>
      </c>
      <c r="AH122" s="1">
        <f>(Table1345[[#This Row],[2050_BUILDINGS]]/Table1345[[#This Row],[2020_BUILDINGS]])-1</f>
        <v>1.1064854863659801</v>
      </c>
      <c r="AI122" s="1">
        <f>(Table1345[[#This Row],[2050_DWELLINGS]]/Table1345[[#This Row],[2020_DWELLINGS]])-1</f>
        <v>1.112244057636834</v>
      </c>
      <c r="AJ122" s="1">
        <f>(Table1345[[#This Row],[2050_OCCUPANTS]]/Table1345[[#This Row],[2020_OCCUPANTS]])-1</f>
        <v>1.1651805227139422</v>
      </c>
      <c r="AK122" s="1">
        <f>(Table1345[[#This Row],[2050_TOTAL_REPL_COST_USD]]/Table1345[[#This Row],[2020_TOTAL_REPL_COST_USD]])-1</f>
        <v>1.158498321001042</v>
      </c>
      <c r="AL122"/>
      <c r="AM122"/>
    </row>
    <row r="123" spans="1:39" x14ac:dyDescent="0.2">
      <c r="A123" t="s">
        <v>12</v>
      </c>
      <c r="B123" t="s">
        <v>60</v>
      </c>
      <c r="C123" t="s">
        <v>70</v>
      </c>
      <c r="D123" t="s">
        <v>1101</v>
      </c>
      <c r="E123" t="s">
        <v>1102</v>
      </c>
      <c r="F123" s="2">
        <v>446105</v>
      </c>
      <c r="G123" s="2">
        <v>515413</v>
      </c>
      <c r="H123" s="2">
        <v>591949</v>
      </c>
      <c r="I123" s="2">
        <v>672750</v>
      </c>
      <c r="J123" s="2">
        <v>762466</v>
      </c>
      <c r="K123" s="2">
        <v>851439</v>
      </c>
      <c r="L123" s="2">
        <v>939702</v>
      </c>
      <c r="M123" s="2">
        <v>466637</v>
      </c>
      <c r="N123" s="2">
        <v>539372</v>
      </c>
      <c r="O123" s="2">
        <v>619753</v>
      </c>
      <c r="P123" s="2">
        <v>704669</v>
      </c>
      <c r="Q123" s="2">
        <v>799019</v>
      </c>
      <c r="R123" s="2">
        <v>892657</v>
      </c>
      <c r="S123" s="2">
        <v>985638</v>
      </c>
      <c r="T123" s="2">
        <v>2404750</v>
      </c>
      <c r="U123" s="2">
        <v>2791220</v>
      </c>
      <c r="V123" s="2">
        <v>3220641</v>
      </c>
      <c r="W123" s="2">
        <v>3676897</v>
      </c>
      <c r="X123" s="2">
        <v>4186829</v>
      </c>
      <c r="Y123" s="2">
        <v>4696765</v>
      </c>
      <c r="Z123" s="2">
        <v>5206695</v>
      </c>
      <c r="AA123" s="2">
        <v>5823428638</v>
      </c>
      <c r="AB123" s="2">
        <v>6755784643</v>
      </c>
      <c r="AC123" s="2">
        <v>7791037470</v>
      </c>
      <c r="AD123" s="2">
        <v>8890239431</v>
      </c>
      <c r="AE123" s="2">
        <v>10117864093</v>
      </c>
      <c r="AF123" s="2">
        <v>11344383656</v>
      </c>
      <c r="AG123" s="2">
        <v>12569860931</v>
      </c>
      <c r="AH123" s="1">
        <f>(Table1345[[#This Row],[2050_BUILDINGS]]/Table1345[[#This Row],[2020_BUILDINGS]])-1</f>
        <v>1.1064592416583539</v>
      </c>
      <c r="AI123" s="1">
        <f>(Table1345[[#This Row],[2050_DWELLINGS]]/Table1345[[#This Row],[2020_DWELLINGS]])-1</f>
        <v>1.1122157051412556</v>
      </c>
      <c r="AJ123" s="1">
        <f>(Table1345[[#This Row],[2050_OCCUPANTS]]/Table1345[[#This Row],[2020_OCCUPANTS]])-1</f>
        <v>1.1651710156980974</v>
      </c>
      <c r="AK123" s="1">
        <f>(Table1345[[#This Row],[2050_TOTAL_REPL_COST_USD]]/Table1345[[#This Row],[2020_TOTAL_REPL_COST_USD]])-1</f>
        <v>1.1584983198689969</v>
      </c>
      <c r="AL123"/>
      <c r="AM123"/>
    </row>
    <row r="124" spans="1:39" x14ac:dyDescent="0.2">
      <c r="A124" t="s">
        <v>12</v>
      </c>
      <c r="B124" t="s">
        <v>60</v>
      </c>
      <c r="C124" t="s">
        <v>71</v>
      </c>
      <c r="D124" t="s">
        <v>1103</v>
      </c>
      <c r="E124" t="s">
        <v>1104</v>
      </c>
      <c r="F124" s="2">
        <v>1364655</v>
      </c>
      <c r="G124" s="2">
        <v>1576659</v>
      </c>
      <c r="H124" s="2">
        <v>1810783</v>
      </c>
      <c r="I124" s="2">
        <v>2057981</v>
      </c>
      <c r="J124" s="2">
        <v>2332426</v>
      </c>
      <c r="K124" s="2">
        <v>2604589</v>
      </c>
      <c r="L124" s="2">
        <v>2874609</v>
      </c>
      <c r="M124" s="2">
        <v>1427448</v>
      </c>
      <c r="N124" s="2">
        <v>1649964</v>
      </c>
      <c r="O124" s="2">
        <v>1895842</v>
      </c>
      <c r="P124" s="2">
        <v>2155622</v>
      </c>
      <c r="Q124" s="2">
        <v>2444228</v>
      </c>
      <c r="R124" s="2">
        <v>2730686</v>
      </c>
      <c r="S124" s="2">
        <v>3015127</v>
      </c>
      <c r="T124" s="2">
        <v>7356226</v>
      </c>
      <c r="U124" s="2">
        <v>8538481</v>
      </c>
      <c r="V124" s="2">
        <v>9852095</v>
      </c>
      <c r="W124" s="2">
        <v>11247810</v>
      </c>
      <c r="X124" s="2">
        <v>12807722</v>
      </c>
      <c r="Y124" s="2">
        <v>14367644</v>
      </c>
      <c r="Z124" s="2">
        <v>15927548</v>
      </c>
      <c r="AA124" s="2">
        <v>17814163474</v>
      </c>
      <c r="AB124" s="2">
        <v>20666287761</v>
      </c>
      <c r="AC124" s="2">
        <v>23833178658</v>
      </c>
      <c r="AD124" s="2">
        <v>27195693174</v>
      </c>
      <c r="AE124" s="2">
        <v>30951059260</v>
      </c>
      <c r="AF124" s="2">
        <v>34703044812</v>
      </c>
      <c r="AG124" s="2">
        <v>38451841926</v>
      </c>
      <c r="AH124" s="1">
        <f>(Table1345[[#This Row],[2050_BUILDINGS]]/Table1345[[#This Row],[2020_BUILDINGS]])-1</f>
        <v>1.1064730646207281</v>
      </c>
      <c r="AI124" s="1">
        <f>(Table1345[[#This Row],[2050_DWELLINGS]]/Table1345[[#This Row],[2020_DWELLINGS]])-1</f>
        <v>1.1122499733790652</v>
      </c>
      <c r="AJ124" s="1">
        <f>(Table1345[[#This Row],[2050_OCCUPANTS]]/Table1345[[#This Row],[2020_OCCUPANTS]])-1</f>
        <v>1.1651792644761052</v>
      </c>
      <c r="AK124" s="1">
        <f>(Table1345[[#This Row],[2050_TOTAL_REPL_COST_USD]]/Table1345[[#This Row],[2020_TOTAL_REPL_COST_USD]])-1</f>
        <v>1.1584983197286225</v>
      </c>
      <c r="AL124"/>
      <c r="AM124"/>
    </row>
    <row r="125" spans="1:39" x14ac:dyDescent="0.2">
      <c r="A125" t="s">
        <v>12</v>
      </c>
      <c r="B125" t="s">
        <v>60</v>
      </c>
      <c r="C125" t="s">
        <v>72</v>
      </c>
      <c r="D125" t="s">
        <v>1105</v>
      </c>
      <c r="E125" t="s">
        <v>1106</v>
      </c>
      <c r="F125" s="2">
        <v>906682</v>
      </c>
      <c r="G125" s="2">
        <v>1047542</v>
      </c>
      <c r="H125" s="2">
        <v>1203093</v>
      </c>
      <c r="I125" s="2">
        <v>1367333</v>
      </c>
      <c r="J125" s="2">
        <v>1549668</v>
      </c>
      <c r="K125" s="2">
        <v>1730494</v>
      </c>
      <c r="L125" s="2">
        <v>1909899</v>
      </c>
      <c r="M125" s="2">
        <v>948400</v>
      </c>
      <c r="N125" s="2">
        <v>1096243</v>
      </c>
      <c r="O125" s="2">
        <v>1259607</v>
      </c>
      <c r="P125" s="2">
        <v>1432210</v>
      </c>
      <c r="Q125" s="2">
        <v>1623952</v>
      </c>
      <c r="R125" s="2">
        <v>1814277</v>
      </c>
      <c r="S125" s="2">
        <v>2003256</v>
      </c>
      <c r="T125" s="2">
        <v>4887506</v>
      </c>
      <c r="U125" s="2">
        <v>5672997</v>
      </c>
      <c r="V125" s="2">
        <v>6545770</v>
      </c>
      <c r="W125" s="2">
        <v>7473088</v>
      </c>
      <c r="X125" s="2">
        <v>8509500</v>
      </c>
      <c r="Y125" s="2">
        <v>9545917</v>
      </c>
      <c r="Z125" s="2">
        <v>10582321</v>
      </c>
      <c r="AA125" s="2">
        <v>11835799917</v>
      </c>
      <c r="AB125" s="2">
        <v>13730762467</v>
      </c>
      <c r="AC125" s="2">
        <v>15834857175</v>
      </c>
      <c r="AD125" s="2">
        <v>18068924973</v>
      </c>
      <c r="AE125" s="2">
        <v>20564004895</v>
      </c>
      <c r="AF125" s="2">
        <v>23056838780</v>
      </c>
      <c r="AG125" s="2">
        <v>25547554259</v>
      </c>
      <c r="AH125" s="1">
        <f>(Table1345[[#This Row],[2050_BUILDINGS]]/Table1345[[#This Row],[2020_BUILDINGS]])-1</f>
        <v>1.1064706258644157</v>
      </c>
      <c r="AI125" s="1">
        <f>(Table1345[[#This Row],[2050_DWELLINGS]]/Table1345[[#This Row],[2020_DWELLINGS]])-1</f>
        <v>1.1122479966258965</v>
      </c>
      <c r="AJ125" s="1">
        <f>(Table1345[[#This Row],[2050_OCCUPANTS]]/Table1345[[#This Row],[2020_OCCUPANTS]])-1</f>
        <v>1.1651781092442648</v>
      </c>
      <c r="AK125" s="1">
        <f>(Table1345[[#This Row],[2050_TOTAL_REPL_COST_USD]]/Table1345[[#This Row],[2020_TOTAL_REPL_COST_USD]])-1</f>
        <v>1.1584983218840601</v>
      </c>
      <c r="AL125"/>
      <c r="AM125"/>
    </row>
    <row r="126" spans="1:39" x14ac:dyDescent="0.2">
      <c r="A126" t="s">
        <v>12</v>
      </c>
      <c r="B126" t="s">
        <v>60</v>
      </c>
      <c r="C126" t="s">
        <v>73</v>
      </c>
      <c r="D126" t="s">
        <v>1107</v>
      </c>
      <c r="E126" t="s">
        <v>1108</v>
      </c>
      <c r="F126" s="2">
        <v>912297</v>
      </c>
      <c r="G126" s="2">
        <v>1054030</v>
      </c>
      <c r="H126" s="2">
        <v>1210549</v>
      </c>
      <c r="I126" s="2">
        <v>1375803</v>
      </c>
      <c r="J126" s="2">
        <v>1559274</v>
      </c>
      <c r="K126" s="2">
        <v>1741224</v>
      </c>
      <c r="L126" s="2">
        <v>1921737</v>
      </c>
      <c r="M126" s="2">
        <v>954277</v>
      </c>
      <c r="N126" s="2">
        <v>1103037</v>
      </c>
      <c r="O126" s="2">
        <v>1267412</v>
      </c>
      <c r="P126" s="2">
        <v>1441082</v>
      </c>
      <c r="Q126" s="2">
        <v>1634018</v>
      </c>
      <c r="R126" s="2">
        <v>1825525</v>
      </c>
      <c r="S126" s="2">
        <v>2015674</v>
      </c>
      <c r="T126" s="2">
        <v>4917792</v>
      </c>
      <c r="U126" s="2">
        <v>5708155</v>
      </c>
      <c r="V126" s="2">
        <v>6586333</v>
      </c>
      <c r="W126" s="2">
        <v>7519390</v>
      </c>
      <c r="X126" s="2">
        <v>8562225</v>
      </c>
      <c r="Y126" s="2">
        <v>9605064</v>
      </c>
      <c r="Z126" s="2">
        <v>10647900</v>
      </c>
      <c r="AA126" s="2">
        <v>11909139379</v>
      </c>
      <c r="AB126" s="2">
        <v>13815843887</v>
      </c>
      <c r="AC126" s="2">
        <v>15932976420</v>
      </c>
      <c r="AD126" s="2">
        <v>18180887429</v>
      </c>
      <c r="AE126" s="2">
        <v>20691427891</v>
      </c>
      <c r="AF126" s="2">
        <v>23199708383</v>
      </c>
      <c r="AG126" s="2">
        <v>25705857363</v>
      </c>
      <c r="AH126" s="1">
        <f>(Table1345[[#This Row],[2050_BUILDINGS]]/Table1345[[#This Row],[2020_BUILDINGS]])-1</f>
        <v>1.1064817707391343</v>
      </c>
      <c r="AI126" s="1">
        <f>(Table1345[[#This Row],[2050_DWELLINGS]]/Table1345[[#This Row],[2020_DWELLINGS]])-1</f>
        <v>1.1122525220664441</v>
      </c>
      <c r="AJ126" s="1">
        <f>(Table1345[[#This Row],[2050_OCCUPANTS]]/Table1345[[#This Row],[2020_OCCUPANTS]])-1</f>
        <v>1.1651790071641908</v>
      </c>
      <c r="AK126" s="1">
        <f>(Table1345[[#This Row],[2050_TOTAL_REPL_COST_USD]]/Table1345[[#This Row],[2020_TOTAL_REPL_COST_USD]])-1</f>
        <v>1.1584983217451015</v>
      </c>
      <c r="AL126"/>
      <c r="AM126"/>
    </row>
    <row r="127" spans="1:39" x14ac:dyDescent="0.2">
      <c r="A127" t="s">
        <v>12</v>
      </c>
      <c r="B127" t="s">
        <v>60</v>
      </c>
      <c r="C127" t="s">
        <v>74</v>
      </c>
      <c r="D127" t="s">
        <v>1109</v>
      </c>
      <c r="E127" t="s">
        <v>1110</v>
      </c>
      <c r="F127" s="2">
        <v>1042065</v>
      </c>
      <c r="G127" s="2">
        <v>1203945</v>
      </c>
      <c r="H127" s="2">
        <v>1382720</v>
      </c>
      <c r="I127" s="2">
        <v>1571488</v>
      </c>
      <c r="J127" s="2">
        <v>1781054</v>
      </c>
      <c r="K127" s="2">
        <v>1988875</v>
      </c>
      <c r="L127" s="2">
        <v>2195072</v>
      </c>
      <c r="M127" s="2">
        <v>1090011</v>
      </c>
      <c r="N127" s="2">
        <v>1259924</v>
      </c>
      <c r="O127" s="2">
        <v>1447673</v>
      </c>
      <c r="P127" s="2">
        <v>1646046</v>
      </c>
      <c r="Q127" s="2">
        <v>1866436</v>
      </c>
      <c r="R127" s="2">
        <v>2085175</v>
      </c>
      <c r="S127" s="2">
        <v>2302368</v>
      </c>
      <c r="T127" s="2">
        <v>5617271</v>
      </c>
      <c r="U127" s="2">
        <v>6520043</v>
      </c>
      <c r="V127" s="2">
        <v>7523126</v>
      </c>
      <c r="W127" s="2">
        <v>8588904</v>
      </c>
      <c r="X127" s="2">
        <v>9780070</v>
      </c>
      <c r="Y127" s="2">
        <v>10971234</v>
      </c>
      <c r="Z127" s="2">
        <v>12162391</v>
      </c>
      <c r="AA127" s="2">
        <v>13603021814</v>
      </c>
      <c r="AB127" s="2">
        <v>15780924181</v>
      </c>
      <c r="AC127" s="2">
        <v>18199184580</v>
      </c>
      <c r="AD127" s="2">
        <v>20766824559</v>
      </c>
      <c r="AE127" s="2">
        <v>23634448785</v>
      </c>
      <c r="AF127" s="2">
        <v>26499491611</v>
      </c>
      <c r="AG127" s="2">
        <v>29362099727</v>
      </c>
      <c r="AH127" s="1">
        <f>(Table1345[[#This Row],[2050_BUILDINGS]]/Table1345[[#This Row],[2020_BUILDINGS]])-1</f>
        <v>1.1064636083161798</v>
      </c>
      <c r="AI127" s="1">
        <f>(Table1345[[#This Row],[2050_DWELLINGS]]/Table1345[[#This Row],[2020_DWELLINGS]])-1</f>
        <v>1.112242903970694</v>
      </c>
      <c r="AJ127" s="1">
        <f>(Table1345[[#This Row],[2050_OCCUPANTS]]/Table1345[[#This Row],[2020_OCCUPANTS]])-1</f>
        <v>1.1651778951024441</v>
      </c>
      <c r="AK127" s="1">
        <f>(Table1345[[#This Row],[2050_TOTAL_REPL_COST_USD]]/Table1345[[#This Row],[2020_TOTAL_REPL_COST_USD]])-1</f>
        <v>1.1584983195999161</v>
      </c>
      <c r="AL127"/>
      <c r="AM127"/>
    </row>
    <row r="128" spans="1:39" x14ac:dyDescent="0.2">
      <c r="A128" t="s">
        <v>12</v>
      </c>
      <c r="B128" t="s">
        <v>60</v>
      </c>
      <c r="C128" t="s">
        <v>75</v>
      </c>
      <c r="D128" t="s">
        <v>1111</v>
      </c>
      <c r="E128" t="s">
        <v>1112</v>
      </c>
      <c r="F128" s="2">
        <v>605451</v>
      </c>
      <c r="G128" s="2">
        <v>699505</v>
      </c>
      <c r="H128" s="2">
        <v>803379</v>
      </c>
      <c r="I128" s="2">
        <v>913056</v>
      </c>
      <c r="J128" s="2">
        <v>1034810</v>
      </c>
      <c r="K128" s="2">
        <v>1155562</v>
      </c>
      <c r="L128" s="2">
        <v>1275359</v>
      </c>
      <c r="M128" s="2">
        <v>633312</v>
      </c>
      <c r="N128" s="2">
        <v>732027</v>
      </c>
      <c r="O128" s="2">
        <v>841122</v>
      </c>
      <c r="P128" s="2">
        <v>956370</v>
      </c>
      <c r="Q128" s="2">
        <v>1084416</v>
      </c>
      <c r="R128" s="2">
        <v>1211510</v>
      </c>
      <c r="S128" s="2">
        <v>1337699</v>
      </c>
      <c r="T128" s="2">
        <v>3263705</v>
      </c>
      <c r="U128" s="2">
        <v>3788231</v>
      </c>
      <c r="V128" s="2">
        <v>4371035</v>
      </c>
      <c r="W128" s="2">
        <v>4990257</v>
      </c>
      <c r="X128" s="2">
        <v>5682342</v>
      </c>
      <c r="Y128" s="2">
        <v>6374423</v>
      </c>
      <c r="Z128" s="2">
        <v>7066503</v>
      </c>
      <c r="AA128" s="2">
        <v>7903526812</v>
      </c>
      <c r="AB128" s="2">
        <v>9168915493</v>
      </c>
      <c r="AC128" s="2">
        <v>10573955204</v>
      </c>
      <c r="AD128" s="2">
        <v>12065786333</v>
      </c>
      <c r="AE128" s="2">
        <v>13731912092</v>
      </c>
      <c r="AF128" s="2">
        <v>15396538011</v>
      </c>
      <c r="AG128" s="2">
        <v>17059749344</v>
      </c>
      <c r="AH128" s="1">
        <f>(Table1345[[#This Row],[2050_BUILDINGS]]/Table1345[[#This Row],[2020_BUILDINGS]])-1</f>
        <v>1.1064611339315649</v>
      </c>
      <c r="AI128" s="1">
        <f>(Table1345[[#This Row],[2050_DWELLINGS]]/Table1345[[#This Row],[2020_DWELLINGS]])-1</f>
        <v>1.1122274645040675</v>
      </c>
      <c r="AJ128" s="1">
        <f>(Table1345[[#This Row],[2050_OCCUPANTS]]/Table1345[[#This Row],[2020_OCCUPANTS]])-1</f>
        <v>1.1651782253604415</v>
      </c>
      <c r="AK128" s="1">
        <f>(Table1345[[#This Row],[2050_TOTAL_REPL_COST_USD]]/Table1345[[#This Row],[2020_TOTAL_REPL_COST_USD]])-1</f>
        <v>1.1584983197751693</v>
      </c>
      <c r="AL128"/>
      <c r="AM128"/>
    </row>
    <row r="129" spans="1:39" x14ac:dyDescent="0.2">
      <c r="A129" t="s">
        <v>12</v>
      </c>
      <c r="B129" t="s">
        <v>60</v>
      </c>
      <c r="C129" t="s">
        <v>76</v>
      </c>
      <c r="D129" t="s">
        <v>1113</v>
      </c>
      <c r="E129" t="s">
        <v>1114</v>
      </c>
      <c r="F129" s="2">
        <v>592729</v>
      </c>
      <c r="G129" s="2">
        <v>684816</v>
      </c>
      <c r="H129" s="2">
        <v>786501</v>
      </c>
      <c r="I129" s="2">
        <v>893869</v>
      </c>
      <c r="J129" s="2">
        <v>1013070</v>
      </c>
      <c r="K129" s="2">
        <v>1131289</v>
      </c>
      <c r="L129" s="2">
        <v>1248569</v>
      </c>
      <c r="M129" s="2">
        <v>620000</v>
      </c>
      <c r="N129" s="2">
        <v>716654</v>
      </c>
      <c r="O129" s="2">
        <v>823453</v>
      </c>
      <c r="P129" s="2">
        <v>936277</v>
      </c>
      <c r="Q129" s="2">
        <v>1061636</v>
      </c>
      <c r="R129" s="2">
        <v>1186061</v>
      </c>
      <c r="S129" s="2">
        <v>1309599</v>
      </c>
      <c r="T129" s="2">
        <v>3195141</v>
      </c>
      <c r="U129" s="2">
        <v>3708648</v>
      </c>
      <c r="V129" s="2">
        <v>4279210</v>
      </c>
      <c r="W129" s="2">
        <v>4885431</v>
      </c>
      <c r="X129" s="2">
        <v>5562969</v>
      </c>
      <c r="Y129" s="2">
        <v>6240514</v>
      </c>
      <c r="Z129" s="2">
        <v>6918059</v>
      </c>
      <c r="AA129" s="2">
        <v>7737495932</v>
      </c>
      <c r="AB129" s="2">
        <v>8976302363</v>
      </c>
      <c r="AC129" s="2">
        <v>10351826127</v>
      </c>
      <c r="AD129" s="2">
        <v>11812318087</v>
      </c>
      <c r="AE129" s="2">
        <v>13443443222</v>
      </c>
      <c r="AF129" s="2">
        <v>15073100035</v>
      </c>
      <c r="AG129" s="2">
        <v>16701371974</v>
      </c>
      <c r="AH129" s="1">
        <f>(Table1345[[#This Row],[2050_BUILDINGS]]/Table1345[[#This Row],[2020_BUILDINGS]])-1</f>
        <v>1.1064753032161407</v>
      </c>
      <c r="AI129" s="1">
        <f>(Table1345[[#This Row],[2050_DWELLINGS]]/Table1345[[#This Row],[2020_DWELLINGS]])-1</f>
        <v>1.1122564516129034</v>
      </c>
      <c r="AJ129" s="1">
        <f>(Table1345[[#This Row],[2050_OCCUPANTS]]/Table1345[[#This Row],[2020_OCCUPANTS]])-1</f>
        <v>1.1651811297216619</v>
      </c>
      <c r="AK129" s="1">
        <f>(Table1345[[#This Row],[2050_TOTAL_REPL_COST_USD]]/Table1345[[#This Row],[2020_TOTAL_REPL_COST_USD]])-1</f>
        <v>1.1584983204873884</v>
      </c>
      <c r="AL129"/>
      <c r="AM129"/>
    </row>
    <row r="130" spans="1:39" x14ac:dyDescent="0.2">
      <c r="A130" t="s">
        <v>12</v>
      </c>
      <c r="B130" t="s">
        <v>60</v>
      </c>
      <c r="C130" t="s">
        <v>77</v>
      </c>
      <c r="D130" t="s">
        <v>1115</v>
      </c>
      <c r="E130" t="s">
        <v>1116</v>
      </c>
      <c r="F130" s="2">
        <v>1135821</v>
      </c>
      <c r="G130" s="2">
        <v>1312276</v>
      </c>
      <c r="H130" s="2">
        <v>1507141</v>
      </c>
      <c r="I130" s="2">
        <v>1712883</v>
      </c>
      <c r="J130" s="2">
        <v>1941318</v>
      </c>
      <c r="K130" s="2">
        <v>2167836</v>
      </c>
      <c r="L130" s="2">
        <v>2392581</v>
      </c>
      <c r="M130" s="2">
        <v>1188090</v>
      </c>
      <c r="N130" s="2">
        <v>1373285</v>
      </c>
      <c r="O130" s="2">
        <v>1577944</v>
      </c>
      <c r="P130" s="2">
        <v>1794152</v>
      </c>
      <c r="Q130" s="2">
        <v>2034371</v>
      </c>
      <c r="R130" s="2">
        <v>2272798</v>
      </c>
      <c r="S130" s="2">
        <v>2509532</v>
      </c>
      <c r="T130" s="2">
        <v>6122693</v>
      </c>
      <c r="U130" s="2">
        <v>7106701</v>
      </c>
      <c r="V130" s="2">
        <v>8200039</v>
      </c>
      <c r="W130" s="2">
        <v>9361712</v>
      </c>
      <c r="X130" s="2">
        <v>10660054</v>
      </c>
      <c r="Y130" s="2">
        <v>11958395</v>
      </c>
      <c r="Z130" s="2">
        <v>13256736</v>
      </c>
      <c r="AA130" s="2">
        <v>14826990444</v>
      </c>
      <c r="AB130" s="2">
        <v>17200855477</v>
      </c>
      <c r="AC130" s="2">
        <v>19836705379</v>
      </c>
      <c r="AD130" s="2">
        <v>22635375705</v>
      </c>
      <c r="AE130" s="2">
        <v>25761022165</v>
      </c>
      <c r="AF130" s="2">
        <v>28883854959</v>
      </c>
      <c r="AG130" s="2">
        <v>32004033984</v>
      </c>
      <c r="AH130" s="1">
        <f>(Table1345[[#This Row],[2050_BUILDINGS]]/Table1345[[#This Row],[2020_BUILDINGS]])-1</f>
        <v>1.1064771649758192</v>
      </c>
      <c r="AI130" s="1">
        <f>(Table1345[[#This Row],[2050_DWELLINGS]]/Table1345[[#This Row],[2020_DWELLINGS]])-1</f>
        <v>1.112240655169221</v>
      </c>
      <c r="AJ130" s="1">
        <f>(Table1345[[#This Row],[2050_OCCUPANTS]]/Table1345[[#This Row],[2020_OCCUPANTS]])-1</f>
        <v>1.1651805831192257</v>
      </c>
      <c r="AK130" s="1">
        <f>(Table1345[[#This Row],[2050_TOTAL_REPL_COST_USD]]/Table1345[[#This Row],[2020_TOTAL_REPL_COST_USD]])-1</f>
        <v>1.1584983213468645</v>
      </c>
      <c r="AL130"/>
      <c r="AM130"/>
    </row>
    <row r="131" spans="1:39" x14ac:dyDescent="0.2">
      <c r="A131" t="s">
        <v>12</v>
      </c>
      <c r="B131" t="s">
        <v>60</v>
      </c>
      <c r="C131" t="s">
        <v>78</v>
      </c>
      <c r="D131" t="s">
        <v>1117</v>
      </c>
      <c r="E131" t="s">
        <v>1118</v>
      </c>
      <c r="F131" s="2">
        <v>654783</v>
      </c>
      <c r="G131" s="2">
        <v>756507</v>
      </c>
      <c r="H131" s="2">
        <v>868842</v>
      </c>
      <c r="I131" s="2">
        <v>987459</v>
      </c>
      <c r="J131" s="2">
        <v>1119142</v>
      </c>
      <c r="K131" s="2">
        <v>1249726</v>
      </c>
      <c r="L131" s="2">
        <v>1379290</v>
      </c>
      <c r="M131" s="2">
        <v>684914</v>
      </c>
      <c r="N131" s="2">
        <v>791678</v>
      </c>
      <c r="O131" s="2">
        <v>909659</v>
      </c>
      <c r="P131" s="2">
        <v>1034307</v>
      </c>
      <c r="Q131" s="2">
        <v>1172789</v>
      </c>
      <c r="R131" s="2">
        <v>1310231</v>
      </c>
      <c r="S131" s="2">
        <v>1446708</v>
      </c>
      <c r="T131" s="2">
        <v>3529648</v>
      </c>
      <c r="U131" s="2">
        <v>4096916</v>
      </c>
      <c r="V131" s="2">
        <v>4727214</v>
      </c>
      <c r="W131" s="2">
        <v>5396902</v>
      </c>
      <c r="X131" s="2">
        <v>6145383</v>
      </c>
      <c r="Y131" s="2">
        <v>6893856</v>
      </c>
      <c r="Z131" s="2">
        <v>7642331</v>
      </c>
      <c r="AA131" s="2">
        <v>8547562176</v>
      </c>
      <c r="AB131" s="2">
        <v>9916063702</v>
      </c>
      <c r="AC131" s="2">
        <v>11435596001</v>
      </c>
      <c r="AD131" s="2">
        <v>13048992109</v>
      </c>
      <c r="AE131" s="2">
        <v>14850885590</v>
      </c>
      <c r="AF131" s="2">
        <v>16651157035</v>
      </c>
      <c r="AG131" s="2">
        <v>18449898616</v>
      </c>
      <c r="AH131" s="1">
        <f>(Table1345[[#This Row],[2050_BUILDINGS]]/Table1345[[#This Row],[2020_BUILDINGS]])-1</f>
        <v>1.1064841329112087</v>
      </c>
      <c r="AI131" s="1">
        <f>(Table1345[[#This Row],[2050_DWELLINGS]]/Table1345[[#This Row],[2020_DWELLINGS]])-1</f>
        <v>1.1122476690504208</v>
      </c>
      <c r="AJ131" s="1">
        <f>(Table1345[[#This Row],[2050_OCCUPANTS]]/Table1345[[#This Row],[2020_OCCUPANTS]])-1</f>
        <v>1.1651821938051614</v>
      </c>
      <c r="AK131" s="1">
        <f>(Table1345[[#This Row],[2050_TOTAL_REPL_COST_USD]]/Table1345[[#This Row],[2020_TOTAL_REPL_COST_USD]])-1</f>
        <v>1.1584983222238452</v>
      </c>
      <c r="AL131"/>
      <c r="AM131"/>
    </row>
    <row r="132" spans="1:39" x14ac:dyDescent="0.2">
      <c r="A132" t="s">
        <v>12</v>
      </c>
      <c r="B132" t="s">
        <v>60</v>
      </c>
      <c r="C132" t="s">
        <v>79</v>
      </c>
      <c r="D132" t="s">
        <v>1119</v>
      </c>
      <c r="E132" t="s">
        <v>1120</v>
      </c>
      <c r="F132" s="2">
        <v>241737</v>
      </c>
      <c r="G132" s="2">
        <v>279297</v>
      </c>
      <c r="H132" s="2">
        <v>320766</v>
      </c>
      <c r="I132" s="2">
        <v>364558</v>
      </c>
      <c r="J132" s="2">
        <v>413173</v>
      </c>
      <c r="K132" s="2">
        <v>461382</v>
      </c>
      <c r="L132" s="2">
        <v>509219</v>
      </c>
      <c r="M132" s="2">
        <v>252862</v>
      </c>
      <c r="N132" s="2">
        <v>292282</v>
      </c>
      <c r="O132" s="2">
        <v>335834</v>
      </c>
      <c r="P132" s="2">
        <v>381855</v>
      </c>
      <c r="Q132" s="2">
        <v>432979</v>
      </c>
      <c r="R132" s="2">
        <v>483722</v>
      </c>
      <c r="S132" s="2">
        <v>534107</v>
      </c>
      <c r="T132" s="2">
        <v>1303113</v>
      </c>
      <c r="U132" s="2">
        <v>1512538</v>
      </c>
      <c r="V132" s="2">
        <v>1745237</v>
      </c>
      <c r="W132" s="2">
        <v>1992481</v>
      </c>
      <c r="X132" s="2">
        <v>2268811</v>
      </c>
      <c r="Y132" s="2">
        <v>2545135</v>
      </c>
      <c r="Z132" s="2">
        <v>2821473</v>
      </c>
      <c r="AA132" s="2">
        <v>3155670037</v>
      </c>
      <c r="AB132" s="2">
        <v>3660906406</v>
      </c>
      <c r="AC132" s="2">
        <v>4221901737</v>
      </c>
      <c r="AD132" s="2">
        <v>4817550611</v>
      </c>
      <c r="AE132" s="2">
        <v>5482790726</v>
      </c>
      <c r="AF132" s="2">
        <v>6147432006</v>
      </c>
      <c r="AG132" s="2">
        <v>6811508474</v>
      </c>
      <c r="AH132" s="1">
        <f>(Table1345[[#This Row],[2050_BUILDINGS]]/Table1345[[#This Row],[2020_BUILDINGS]])-1</f>
        <v>1.1065000392989073</v>
      </c>
      <c r="AI132" s="1">
        <f>(Table1345[[#This Row],[2050_DWELLINGS]]/Table1345[[#This Row],[2020_DWELLINGS]])-1</f>
        <v>1.1122469963853803</v>
      </c>
      <c r="AJ132" s="1">
        <f>(Table1345[[#This Row],[2050_OCCUPANTS]]/Table1345[[#This Row],[2020_OCCUPANTS]])-1</f>
        <v>1.165179075030331</v>
      </c>
      <c r="AK132" s="1">
        <f>(Table1345[[#This Row],[2050_TOTAL_REPL_COST_USD]]/Table1345[[#This Row],[2020_TOTAL_REPL_COST_USD]])-1</f>
        <v>1.1584983202095156</v>
      </c>
      <c r="AL132"/>
      <c r="AM132"/>
    </row>
    <row r="133" spans="1:39" x14ac:dyDescent="0.2">
      <c r="A133" t="s">
        <v>12</v>
      </c>
      <c r="B133" t="s">
        <v>60</v>
      </c>
      <c r="C133" t="s">
        <v>80</v>
      </c>
      <c r="D133" t="s">
        <v>1121</v>
      </c>
      <c r="E133" t="s">
        <v>1122</v>
      </c>
      <c r="F133" s="2">
        <v>506586</v>
      </c>
      <c r="G133" s="2">
        <v>585288</v>
      </c>
      <c r="H133" s="2">
        <v>672186</v>
      </c>
      <c r="I133" s="2">
        <v>763961</v>
      </c>
      <c r="J133" s="2">
        <v>865836</v>
      </c>
      <c r="K133" s="2">
        <v>966868</v>
      </c>
      <c r="L133" s="2">
        <v>1067107</v>
      </c>
      <c r="M133" s="2">
        <v>529893</v>
      </c>
      <c r="N133" s="2">
        <v>612500</v>
      </c>
      <c r="O133" s="2">
        <v>703768</v>
      </c>
      <c r="P133" s="2">
        <v>800204</v>
      </c>
      <c r="Q133" s="2">
        <v>907339</v>
      </c>
      <c r="R133" s="2">
        <v>1013681</v>
      </c>
      <c r="S133" s="2">
        <v>1119268</v>
      </c>
      <c r="T133" s="2">
        <v>2730760</v>
      </c>
      <c r="U133" s="2">
        <v>3169635</v>
      </c>
      <c r="V133" s="2">
        <v>3657274</v>
      </c>
      <c r="W133" s="2">
        <v>4175385</v>
      </c>
      <c r="X133" s="2">
        <v>4754450</v>
      </c>
      <c r="Y133" s="2">
        <v>5333521</v>
      </c>
      <c r="Z133" s="2">
        <v>5912590</v>
      </c>
      <c r="AA133" s="2">
        <v>6612932111</v>
      </c>
      <c r="AB133" s="2">
        <v>7671691021</v>
      </c>
      <c r="AC133" s="2">
        <v>8847296855</v>
      </c>
      <c r="AD133" s="2">
        <v>10095521633</v>
      </c>
      <c r="AE133" s="2">
        <v>11489579846</v>
      </c>
      <c r="AF133" s="2">
        <v>12882383148</v>
      </c>
      <c r="AG133" s="2">
        <v>14274002851</v>
      </c>
      <c r="AH133" s="1">
        <f>(Table1345[[#This Row],[2050_BUILDINGS]]/Table1345[[#This Row],[2020_BUILDINGS]])-1</f>
        <v>1.1064676086587468</v>
      </c>
      <c r="AI133" s="1">
        <f>(Table1345[[#This Row],[2050_DWELLINGS]]/Table1345[[#This Row],[2020_DWELLINGS]])-1</f>
        <v>1.1122528510472871</v>
      </c>
      <c r="AJ133" s="1">
        <f>(Table1345[[#This Row],[2050_OCCUPANTS]]/Table1345[[#This Row],[2020_OCCUPANTS]])-1</f>
        <v>1.1651811217390029</v>
      </c>
      <c r="AK133" s="1">
        <f>(Table1345[[#This Row],[2050_TOTAL_REPL_COST_USD]]/Table1345[[#This Row],[2020_TOTAL_REPL_COST_USD]])-1</f>
        <v>1.1584983198688095</v>
      </c>
      <c r="AL133"/>
      <c r="AM133"/>
    </row>
    <row r="134" spans="1:39" x14ac:dyDescent="0.2">
      <c r="A134" t="s">
        <v>12</v>
      </c>
      <c r="B134" t="s">
        <v>60</v>
      </c>
      <c r="C134" t="s">
        <v>81</v>
      </c>
      <c r="D134" t="s">
        <v>1123</v>
      </c>
      <c r="E134" t="s">
        <v>1124</v>
      </c>
      <c r="F134" s="2">
        <v>218503</v>
      </c>
      <c r="G134" s="2">
        <v>252444</v>
      </c>
      <c r="H134" s="2">
        <v>289936</v>
      </c>
      <c r="I134" s="2">
        <v>329511</v>
      </c>
      <c r="J134" s="2">
        <v>373455</v>
      </c>
      <c r="K134" s="2">
        <v>417031</v>
      </c>
      <c r="L134" s="2">
        <v>460266</v>
      </c>
      <c r="M134" s="2">
        <v>228556</v>
      </c>
      <c r="N134" s="2">
        <v>264177</v>
      </c>
      <c r="O134" s="2">
        <v>303554</v>
      </c>
      <c r="P134" s="2">
        <v>345144</v>
      </c>
      <c r="Q134" s="2">
        <v>391355</v>
      </c>
      <c r="R134" s="2">
        <v>437219</v>
      </c>
      <c r="S134" s="2">
        <v>482763</v>
      </c>
      <c r="T134" s="2">
        <v>1177826</v>
      </c>
      <c r="U134" s="2">
        <v>1367124</v>
      </c>
      <c r="V134" s="2">
        <v>1577457</v>
      </c>
      <c r="W134" s="2">
        <v>1800922</v>
      </c>
      <c r="X134" s="2">
        <v>2050689</v>
      </c>
      <c r="Y134" s="2">
        <v>2300460</v>
      </c>
      <c r="Z134" s="2">
        <v>2550218</v>
      </c>
      <c r="AA134" s="2">
        <v>2852293249</v>
      </c>
      <c r="AB134" s="2">
        <v>3308957689</v>
      </c>
      <c r="AC134" s="2">
        <v>3816020594</v>
      </c>
      <c r="AD134" s="2">
        <v>4354405547</v>
      </c>
      <c r="AE134" s="2">
        <v>4955691443</v>
      </c>
      <c r="AF134" s="2">
        <v>5556436072</v>
      </c>
      <c r="AG134" s="2">
        <v>6156670194</v>
      </c>
      <c r="AH134" s="1">
        <f>(Table1345[[#This Row],[2050_BUILDINGS]]/Table1345[[#This Row],[2020_BUILDINGS]])-1</f>
        <v>1.1064516276664396</v>
      </c>
      <c r="AI134" s="1">
        <f>(Table1345[[#This Row],[2050_DWELLINGS]]/Table1345[[#This Row],[2020_DWELLINGS]])-1</f>
        <v>1.1122307005722885</v>
      </c>
      <c r="AJ134" s="1">
        <f>(Table1345[[#This Row],[2050_OCCUPANTS]]/Table1345[[#This Row],[2020_OCCUPANTS]])-1</f>
        <v>1.1651907836981015</v>
      </c>
      <c r="AK134" s="1">
        <f>(Table1345[[#This Row],[2050_TOTAL_REPL_COST_USD]]/Table1345[[#This Row],[2020_TOTAL_REPL_COST_USD]])-1</f>
        <v>1.1584983227648484</v>
      </c>
      <c r="AL134"/>
      <c r="AM134"/>
    </row>
    <row r="135" spans="1:39" x14ac:dyDescent="0.2">
      <c r="A135" t="s">
        <v>12</v>
      </c>
      <c r="B135" t="s">
        <v>60</v>
      </c>
      <c r="C135" t="s">
        <v>82</v>
      </c>
      <c r="D135" t="s">
        <v>1125</v>
      </c>
      <c r="E135" t="s">
        <v>1126</v>
      </c>
      <c r="F135" s="2">
        <v>334832</v>
      </c>
      <c r="G135" s="2">
        <v>386856</v>
      </c>
      <c r="H135" s="2">
        <v>444302</v>
      </c>
      <c r="I135" s="2">
        <v>504952</v>
      </c>
      <c r="J135" s="2">
        <v>572294</v>
      </c>
      <c r="K135" s="2">
        <v>639078</v>
      </c>
      <c r="L135" s="2">
        <v>705324</v>
      </c>
      <c r="M135" s="2">
        <v>350243</v>
      </c>
      <c r="N135" s="2">
        <v>404842</v>
      </c>
      <c r="O135" s="2">
        <v>465174</v>
      </c>
      <c r="P135" s="2">
        <v>528910</v>
      </c>
      <c r="Q135" s="2">
        <v>599730</v>
      </c>
      <c r="R135" s="2">
        <v>670014</v>
      </c>
      <c r="S135" s="2">
        <v>739809</v>
      </c>
      <c r="T135" s="2">
        <v>1804958</v>
      </c>
      <c r="U135" s="2">
        <v>2095038</v>
      </c>
      <c r="V135" s="2">
        <v>2417359</v>
      </c>
      <c r="W135" s="2">
        <v>2759813</v>
      </c>
      <c r="X135" s="2">
        <v>3142555</v>
      </c>
      <c r="Y135" s="2">
        <v>3525304</v>
      </c>
      <c r="Z135" s="2">
        <v>3908057</v>
      </c>
      <c r="AA135" s="2">
        <v>4370962532</v>
      </c>
      <c r="AB135" s="2">
        <v>5070772463</v>
      </c>
      <c r="AC135" s="2">
        <v>5847814927</v>
      </c>
      <c r="AD135" s="2">
        <v>6672856475</v>
      </c>
      <c r="AE135" s="2">
        <v>7594289830</v>
      </c>
      <c r="AF135" s="2">
        <v>8514893728</v>
      </c>
      <c r="AG135" s="2">
        <v>9434715297</v>
      </c>
      <c r="AH135" s="1">
        <f>(Table1345[[#This Row],[2050_BUILDINGS]]/Table1345[[#This Row],[2020_BUILDINGS]])-1</f>
        <v>1.1065011707363692</v>
      </c>
      <c r="AI135" s="1">
        <f>(Table1345[[#This Row],[2050_DWELLINGS]]/Table1345[[#This Row],[2020_DWELLINGS]])-1</f>
        <v>1.1122734786990747</v>
      </c>
      <c r="AJ135" s="1">
        <f>(Table1345[[#This Row],[2050_OCCUPANTS]]/Table1345[[#This Row],[2020_OCCUPANTS]])-1</f>
        <v>1.1651789127503243</v>
      </c>
      <c r="AK135" s="1">
        <f>(Table1345[[#This Row],[2050_TOTAL_REPL_COST_USD]]/Table1345[[#This Row],[2020_TOTAL_REPL_COST_USD]])-1</f>
        <v>1.1584983234077284</v>
      </c>
      <c r="AL135"/>
      <c r="AM135"/>
    </row>
    <row r="136" spans="1:39" x14ac:dyDescent="0.2">
      <c r="A136" t="s">
        <v>12</v>
      </c>
      <c r="B136" t="s">
        <v>60</v>
      </c>
      <c r="C136" t="s">
        <v>83</v>
      </c>
      <c r="D136" t="s">
        <v>1127</v>
      </c>
      <c r="E136" t="s">
        <v>1128</v>
      </c>
      <c r="F136" s="2">
        <v>224452</v>
      </c>
      <c r="G136" s="2">
        <v>259323</v>
      </c>
      <c r="H136" s="2">
        <v>297826</v>
      </c>
      <c r="I136" s="2">
        <v>338487</v>
      </c>
      <c r="J136" s="2">
        <v>383627</v>
      </c>
      <c r="K136" s="2">
        <v>428391</v>
      </c>
      <c r="L136" s="2">
        <v>472800</v>
      </c>
      <c r="M136" s="2">
        <v>234783</v>
      </c>
      <c r="N136" s="2">
        <v>271378</v>
      </c>
      <c r="O136" s="2">
        <v>311812</v>
      </c>
      <c r="P136" s="2">
        <v>354543</v>
      </c>
      <c r="Q136" s="2">
        <v>402011</v>
      </c>
      <c r="R136" s="2">
        <v>449131</v>
      </c>
      <c r="S136" s="2">
        <v>495910</v>
      </c>
      <c r="T136" s="2">
        <v>1209904</v>
      </c>
      <c r="U136" s="2">
        <v>1404357</v>
      </c>
      <c r="V136" s="2">
        <v>1620421</v>
      </c>
      <c r="W136" s="2">
        <v>1849970</v>
      </c>
      <c r="X136" s="2">
        <v>2106540</v>
      </c>
      <c r="Y136" s="2">
        <v>2363097</v>
      </c>
      <c r="Z136" s="2">
        <v>2619666</v>
      </c>
      <c r="AA136" s="2">
        <v>2929967453</v>
      </c>
      <c r="AB136" s="2">
        <v>3399067860</v>
      </c>
      <c r="AC136" s="2">
        <v>3919939203</v>
      </c>
      <c r="AD136" s="2">
        <v>4472985551</v>
      </c>
      <c r="AE136" s="2">
        <v>5090645790</v>
      </c>
      <c r="AF136" s="2">
        <v>5707750017</v>
      </c>
      <c r="AG136" s="2">
        <v>6324329829</v>
      </c>
      <c r="AH136" s="1">
        <f>(Table1345[[#This Row],[2050_BUILDINGS]]/Table1345[[#This Row],[2020_BUILDINGS]])-1</f>
        <v>1.1064637428046975</v>
      </c>
      <c r="AI136" s="1">
        <f>(Table1345[[#This Row],[2050_DWELLINGS]]/Table1345[[#This Row],[2020_DWELLINGS]])-1</f>
        <v>1.1122057389163609</v>
      </c>
      <c r="AJ136" s="1">
        <f>(Table1345[[#This Row],[2050_OCCUPANTS]]/Table1345[[#This Row],[2020_OCCUPANTS]])-1</f>
        <v>1.1651850064137319</v>
      </c>
      <c r="AK136" s="1">
        <f>(Table1345[[#This Row],[2050_TOTAL_REPL_COST_USD]]/Table1345[[#This Row],[2020_TOTAL_REPL_COST_USD]])-1</f>
        <v>1.1584983213805002</v>
      </c>
      <c r="AL136"/>
      <c r="AM136"/>
    </row>
    <row r="137" spans="1:39" x14ac:dyDescent="0.2">
      <c r="A137" t="s">
        <v>12</v>
      </c>
      <c r="B137" t="s">
        <v>60</v>
      </c>
      <c r="C137" t="s">
        <v>84</v>
      </c>
      <c r="D137" t="s">
        <v>1129</v>
      </c>
      <c r="E137" t="s">
        <v>1130</v>
      </c>
      <c r="F137" s="2">
        <v>245370</v>
      </c>
      <c r="G137" s="2">
        <v>283488</v>
      </c>
      <c r="H137" s="2">
        <v>325582</v>
      </c>
      <c r="I137" s="2">
        <v>370030</v>
      </c>
      <c r="J137" s="2">
        <v>419370</v>
      </c>
      <c r="K137" s="2">
        <v>468311</v>
      </c>
      <c r="L137" s="2">
        <v>516867</v>
      </c>
      <c r="M137" s="2">
        <v>256665</v>
      </c>
      <c r="N137" s="2">
        <v>296668</v>
      </c>
      <c r="O137" s="2">
        <v>340877</v>
      </c>
      <c r="P137" s="2">
        <v>387587</v>
      </c>
      <c r="Q137" s="2">
        <v>439479</v>
      </c>
      <c r="R137" s="2">
        <v>490984</v>
      </c>
      <c r="S137" s="2">
        <v>542129</v>
      </c>
      <c r="T137" s="2">
        <v>1322669</v>
      </c>
      <c r="U137" s="2">
        <v>1535247</v>
      </c>
      <c r="V137" s="2">
        <v>1771432</v>
      </c>
      <c r="W137" s="2">
        <v>2022388</v>
      </c>
      <c r="X137" s="2">
        <v>2302865</v>
      </c>
      <c r="Y137" s="2">
        <v>2583345</v>
      </c>
      <c r="Z137" s="2">
        <v>2863817</v>
      </c>
      <c r="AA137" s="2">
        <v>3203039189</v>
      </c>
      <c r="AB137" s="2">
        <v>3715859562</v>
      </c>
      <c r="AC137" s="2">
        <v>4285275894</v>
      </c>
      <c r="AD137" s="2">
        <v>4889865933</v>
      </c>
      <c r="AE137" s="2">
        <v>5565091848</v>
      </c>
      <c r="AF137" s="2">
        <v>6239709931</v>
      </c>
      <c r="AG137" s="2">
        <v>6913754719</v>
      </c>
      <c r="AH137" s="1">
        <f>(Table1345[[#This Row],[2050_BUILDINGS]]/Table1345[[#This Row],[2020_BUILDINGS]])-1</f>
        <v>1.1064800097811469</v>
      </c>
      <c r="AI137" s="1">
        <f>(Table1345[[#This Row],[2050_DWELLINGS]]/Table1345[[#This Row],[2020_DWELLINGS]])-1</f>
        <v>1.1122046247053552</v>
      </c>
      <c r="AJ137" s="1">
        <f>(Table1345[[#This Row],[2050_OCCUPANTS]]/Table1345[[#This Row],[2020_OCCUPANTS]])-1</f>
        <v>1.1651804041676339</v>
      </c>
      <c r="AK137" s="1">
        <f>(Table1345[[#This Row],[2050_TOTAL_REPL_COST_USD]]/Table1345[[#This Row],[2020_TOTAL_REPL_COST_USD]])-1</f>
        <v>1.1584983233247601</v>
      </c>
      <c r="AL137"/>
      <c r="AM137"/>
    </row>
    <row r="138" spans="1:39" x14ac:dyDescent="0.2">
      <c r="A138" t="s">
        <v>12</v>
      </c>
      <c r="B138" t="s">
        <v>60</v>
      </c>
      <c r="C138" t="s">
        <v>85</v>
      </c>
      <c r="D138" t="s">
        <v>1131</v>
      </c>
      <c r="E138" t="s">
        <v>1132</v>
      </c>
      <c r="F138" s="2">
        <v>356738</v>
      </c>
      <c r="G138" s="2">
        <v>412154</v>
      </c>
      <c r="H138" s="2">
        <v>473361</v>
      </c>
      <c r="I138" s="2">
        <v>537985</v>
      </c>
      <c r="J138" s="2">
        <v>609723</v>
      </c>
      <c r="K138" s="2">
        <v>680873</v>
      </c>
      <c r="L138" s="2">
        <v>751462</v>
      </c>
      <c r="M138" s="2">
        <v>373152</v>
      </c>
      <c r="N138" s="2">
        <v>431322</v>
      </c>
      <c r="O138" s="2">
        <v>495605</v>
      </c>
      <c r="P138" s="2">
        <v>563515</v>
      </c>
      <c r="Q138" s="2">
        <v>638955</v>
      </c>
      <c r="R138" s="2">
        <v>713839</v>
      </c>
      <c r="S138" s="2">
        <v>788194</v>
      </c>
      <c r="T138" s="2">
        <v>1923021</v>
      </c>
      <c r="U138" s="2">
        <v>2232077</v>
      </c>
      <c r="V138" s="2">
        <v>2575479</v>
      </c>
      <c r="W138" s="2">
        <v>2940334</v>
      </c>
      <c r="X138" s="2">
        <v>3348121</v>
      </c>
      <c r="Y138" s="2">
        <v>3755904</v>
      </c>
      <c r="Z138" s="2">
        <v>4163677</v>
      </c>
      <c r="AA138" s="2">
        <v>4656869282</v>
      </c>
      <c r="AB138" s="2">
        <v>5402454114</v>
      </c>
      <c r="AC138" s="2">
        <v>6230323292</v>
      </c>
      <c r="AD138" s="2">
        <v>7109331205</v>
      </c>
      <c r="AE138" s="2">
        <v>8091035957</v>
      </c>
      <c r="AF138" s="2">
        <v>9071856989</v>
      </c>
      <c r="AG138" s="2">
        <v>10051844531</v>
      </c>
      <c r="AH138" s="1">
        <f>(Table1345[[#This Row],[2050_BUILDINGS]]/Table1345[[#This Row],[2020_BUILDINGS]])-1</f>
        <v>1.1064815074368304</v>
      </c>
      <c r="AI138" s="1">
        <f>(Table1345[[#This Row],[2050_DWELLINGS]]/Table1345[[#This Row],[2020_DWELLINGS]])-1</f>
        <v>1.1122598833719235</v>
      </c>
      <c r="AJ138" s="1">
        <f>(Table1345[[#This Row],[2050_OCCUPANTS]]/Table1345[[#This Row],[2020_OCCUPANTS]])-1</f>
        <v>1.1651750032890957</v>
      </c>
      <c r="AK138" s="1">
        <f>(Table1345[[#This Row],[2050_TOTAL_REPL_COST_USD]]/Table1345[[#This Row],[2020_TOTAL_REPL_COST_USD]])-1</f>
        <v>1.158498322006368</v>
      </c>
      <c r="AL138"/>
      <c r="AM138"/>
    </row>
    <row r="139" spans="1:39" x14ac:dyDescent="0.2">
      <c r="A139" t="s">
        <v>12</v>
      </c>
      <c r="B139" t="s">
        <v>60</v>
      </c>
      <c r="C139" t="s">
        <v>86</v>
      </c>
      <c r="D139" t="s">
        <v>1133</v>
      </c>
      <c r="E139" t="s">
        <v>1134</v>
      </c>
      <c r="F139" s="2">
        <v>1553986</v>
      </c>
      <c r="G139" s="2">
        <v>1795405</v>
      </c>
      <c r="H139" s="2">
        <v>2062007</v>
      </c>
      <c r="I139" s="2">
        <v>2343508</v>
      </c>
      <c r="J139" s="2">
        <v>2656022</v>
      </c>
      <c r="K139" s="2">
        <v>2965952</v>
      </c>
      <c r="L139" s="2">
        <v>3273425</v>
      </c>
      <c r="M139" s="2">
        <v>1625502</v>
      </c>
      <c r="N139" s="2">
        <v>1878883</v>
      </c>
      <c r="O139" s="2">
        <v>2158872</v>
      </c>
      <c r="P139" s="2">
        <v>2454694</v>
      </c>
      <c r="Q139" s="2">
        <v>2783338</v>
      </c>
      <c r="R139" s="2">
        <v>3109548</v>
      </c>
      <c r="S139" s="2">
        <v>3433438</v>
      </c>
      <c r="T139" s="2">
        <v>8376830</v>
      </c>
      <c r="U139" s="2">
        <v>9723113</v>
      </c>
      <c r="V139" s="2">
        <v>11218970</v>
      </c>
      <c r="W139" s="2">
        <v>12808334</v>
      </c>
      <c r="X139" s="2">
        <v>14584666</v>
      </c>
      <c r="Y139" s="2">
        <v>16361008</v>
      </c>
      <c r="Z139" s="2">
        <v>18137344</v>
      </c>
      <c r="AA139" s="2">
        <v>20285705710</v>
      </c>
      <c r="AB139" s="2">
        <v>23533534563</v>
      </c>
      <c r="AC139" s="2">
        <v>27139800830</v>
      </c>
      <c r="AD139" s="2">
        <v>30968831592</v>
      </c>
      <c r="AE139" s="2">
        <v>35245218264</v>
      </c>
      <c r="AF139" s="2">
        <v>39517755381</v>
      </c>
      <c r="AG139" s="2">
        <v>43786661711</v>
      </c>
      <c r="AH139" s="1">
        <f>(Table1345[[#This Row],[2050_BUILDINGS]]/Table1345[[#This Row],[2020_BUILDINGS]])-1</f>
        <v>1.1064700711589421</v>
      </c>
      <c r="AI139" s="1">
        <f>(Table1345[[#This Row],[2050_DWELLINGS]]/Table1345[[#This Row],[2020_DWELLINGS]])-1</f>
        <v>1.1122324057429642</v>
      </c>
      <c r="AJ139" s="1">
        <f>(Table1345[[#This Row],[2050_OCCUPANTS]]/Table1345[[#This Row],[2020_OCCUPANTS]])-1</f>
        <v>1.1651799069576438</v>
      </c>
      <c r="AK139" s="1">
        <f>(Table1345[[#This Row],[2050_TOTAL_REPL_COST_USD]]/Table1345[[#This Row],[2020_TOTAL_REPL_COST_USD]])-1</f>
        <v>1.1584983207862973</v>
      </c>
      <c r="AL139"/>
      <c r="AM139"/>
    </row>
    <row r="140" spans="1:39" x14ac:dyDescent="0.2">
      <c r="A140" t="s">
        <v>12</v>
      </c>
      <c r="B140" t="s">
        <v>87</v>
      </c>
      <c r="C140" t="s">
        <v>88</v>
      </c>
      <c r="D140" t="s">
        <v>1135</v>
      </c>
      <c r="E140" t="s">
        <v>1136</v>
      </c>
      <c r="F140" s="2">
        <v>80659</v>
      </c>
      <c r="G140" s="2">
        <v>91005</v>
      </c>
      <c r="H140" s="2">
        <v>102516</v>
      </c>
      <c r="I140" s="2">
        <v>114887</v>
      </c>
      <c r="J140" s="2">
        <v>128134</v>
      </c>
      <c r="K140" s="2">
        <v>141812</v>
      </c>
      <c r="L140" s="2">
        <v>156071</v>
      </c>
      <c r="M140" s="2">
        <v>84699</v>
      </c>
      <c r="N140" s="2">
        <v>95587</v>
      </c>
      <c r="O140" s="2">
        <v>107711</v>
      </c>
      <c r="P140" s="2">
        <v>120749</v>
      </c>
      <c r="Q140" s="2">
        <v>134720</v>
      </c>
      <c r="R140" s="2">
        <v>149143</v>
      </c>
      <c r="S140" s="2">
        <v>164173</v>
      </c>
      <c r="T140" s="2">
        <v>364195</v>
      </c>
      <c r="U140" s="2">
        <v>411038</v>
      </c>
      <c r="V140" s="2">
        <v>463162</v>
      </c>
      <c r="W140" s="2">
        <v>519237</v>
      </c>
      <c r="X140" s="2">
        <v>579273</v>
      </c>
      <c r="Y140" s="2">
        <v>641295</v>
      </c>
      <c r="Z140" s="2">
        <v>705962</v>
      </c>
      <c r="AA140" s="2">
        <v>1401889403</v>
      </c>
      <c r="AB140" s="2">
        <v>1586418956</v>
      </c>
      <c r="AC140" s="2">
        <v>1792128040</v>
      </c>
      <c r="AD140" s="2">
        <v>2013984088</v>
      </c>
      <c r="AE140" s="2">
        <v>2252023290</v>
      </c>
      <c r="AF140" s="2">
        <v>2498273752</v>
      </c>
      <c r="AG140" s="2">
        <v>2755821576</v>
      </c>
      <c r="AH140" s="1">
        <f>(Table1345[[#This Row],[2050_BUILDINGS]]/Table1345[[#This Row],[2020_BUILDINGS]])-1</f>
        <v>0.93494836286093297</v>
      </c>
      <c r="AI140" s="1">
        <f>(Table1345[[#This Row],[2050_DWELLINGS]]/Table1345[[#This Row],[2020_DWELLINGS]])-1</f>
        <v>0.93831095998772129</v>
      </c>
      <c r="AJ140" s="1">
        <f>(Table1345[[#This Row],[2050_OCCUPANTS]]/Table1345[[#This Row],[2020_OCCUPANTS]])-1</f>
        <v>0.93841760595285484</v>
      </c>
      <c r="AK140" s="1">
        <f>(Table1345[[#This Row],[2050_TOTAL_REPL_COST_USD]]/Table1345[[#This Row],[2020_TOTAL_REPL_COST_USD]])-1</f>
        <v>0.9657910032721746</v>
      </c>
      <c r="AL140"/>
      <c r="AM140"/>
    </row>
    <row r="141" spans="1:39" x14ac:dyDescent="0.2">
      <c r="A141" t="s">
        <v>12</v>
      </c>
      <c r="B141" t="s">
        <v>87</v>
      </c>
      <c r="C141" t="s">
        <v>89</v>
      </c>
      <c r="D141" t="s">
        <v>1137</v>
      </c>
      <c r="E141" t="s">
        <v>1138</v>
      </c>
      <c r="F141" s="2">
        <v>32564</v>
      </c>
      <c r="G141" s="2">
        <v>36737</v>
      </c>
      <c r="H141" s="2">
        <v>41380</v>
      </c>
      <c r="I141" s="2">
        <v>46387</v>
      </c>
      <c r="J141" s="2">
        <v>51720</v>
      </c>
      <c r="K141" s="2">
        <v>57244</v>
      </c>
      <c r="L141" s="2">
        <v>63005</v>
      </c>
      <c r="M141" s="2">
        <v>34194</v>
      </c>
      <c r="N141" s="2">
        <v>38588</v>
      </c>
      <c r="O141" s="2">
        <v>43479</v>
      </c>
      <c r="P141" s="2">
        <v>48749</v>
      </c>
      <c r="Q141" s="2">
        <v>54379</v>
      </c>
      <c r="R141" s="2">
        <v>60204</v>
      </c>
      <c r="S141" s="2">
        <v>66279</v>
      </c>
      <c r="T141" s="2">
        <v>147019</v>
      </c>
      <c r="U141" s="2">
        <v>165936</v>
      </c>
      <c r="V141" s="2">
        <v>186977</v>
      </c>
      <c r="W141" s="2">
        <v>209618</v>
      </c>
      <c r="X141" s="2">
        <v>233850</v>
      </c>
      <c r="Y141" s="2">
        <v>258882</v>
      </c>
      <c r="Z141" s="2">
        <v>284987</v>
      </c>
      <c r="AA141" s="2">
        <v>565928023</v>
      </c>
      <c r="AB141" s="2">
        <v>640420665</v>
      </c>
      <c r="AC141" s="2">
        <v>723463263</v>
      </c>
      <c r="AD141" s="2">
        <v>813024215</v>
      </c>
      <c r="AE141" s="2">
        <v>909118144</v>
      </c>
      <c r="AF141" s="2">
        <v>1008526863</v>
      </c>
      <c r="AG141" s="2">
        <v>1112496214</v>
      </c>
      <c r="AH141" s="1">
        <f>(Table1345[[#This Row],[2050_BUILDINGS]]/Table1345[[#This Row],[2020_BUILDINGS]])-1</f>
        <v>0.93480530647340632</v>
      </c>
      <c r="AI141" s="1">
        <f>(Table1345[[#This Row],[2050_DWELLINGS]]/Table1345[[#This Row],[2020_DWELLINGS]])-1</f>
        <v>0.93832251272153</v>
      </c>
      <c r="AJ141" s="1">
        <f>(Table1345[[#This Row],[2050_OCCUPANTS]]/Table1345[[#This Row],[2020_OCCUPANTS]])-1</f>
        <v>0.93843652861194804</v>
      </c>
      <c r="AK141" s="1">
        <f>(Table1345[[#This Row],[2050_TOTAL_REPL_COST_USD]]/Table1345[[#This Row],[2020_TOTAL_REPL_COST_USD]])-1</f>
        <v>0.96579099953846947</v>
      </c>
      <c r="AL141"/>
      <c r="AM141"/>
    </row>
    <row r="142" spans="1:39" x14ac:dyDescent="0.2">
      <c r="A142" t="s">
        <v>12</v>
      </c>
      <c r="B142" t="s">
        <v>87</v>
      </c>
      <c r="C142" t="s">
        <v>90</v>
      </c>
      <c r="D142" t="s">
        <v>1139</v>
      </c>
      <c r="E142" t="s">
        <v>1140</v>
      </c>
      <c r="F142" s="2">
        <v>374967</v>
      </c>
      <c r="G142" s="2">
        <v>423052</v>
      </c>
      <c r="H142" s="2">
        <v>476537</v>
      </c>
      <c r="I142" s="2">
        <v>534071</v>
      </c>
      <c r="J142" s="2">
        <v>595646</v>
      </c>
      <c r="K142" s="2">
        <v>659241</v>
      </c>
      <c r="L142" s="2">
        <v>725516</v>
      </c>
      <c r="M142" s="2">
        <v>393715</v>
      </c>
      <c r="N142" s="2">
        <v>444362</v>
      </c>
      <c r="O142" s="2">
        <v>500707</v>
      </c>
      <c r="P142" s="2">
        <v>561333</v>
      </c>
      <c r="Q142" s="2">
        <v>626242</v>
      </c>
      <c r="R142" s="2">
        <v>693288</v>
      </c>
      <c r="S142" s="2">
        <v>763185</v>
      </c>
      <c r="T142" s="2">
        <v>1692986</v>
      </c>
      <c r="U142" s="2">
        <v>1910748</v>
      </c>
      <c r="V142" s="2">
        <v>2153050</v>
      </c>
      <c r="W142" s="2">
        <v>2413733</v>
      </c>
      <c r="X142" s="2">
        <v>2692834</v>
      </c>
      <c r="Y142" s="2">
        <v>2981132</v>
      </c>
      <c r="Z142" s="2">
        <v>3281707</v>
      </c>
      <c r="AA142" s="2">
        <v>6516822726</v>
      </c>
      <c r="AB142" s="2">
        <v>7374626796</v>
      </c>
      <c r="AC142" s="2">
        <v>8330885967</v>
      </c>
      <c r="AD142" s="2">
        <v>9362205964</v>
      </c>
      <c r="AE142" s="2">
        <v>10468754929</v>
      </c>
      <c r="AF142" s="2">
        <v>11613474795</v>
      </c>
      <c r="AG142" s="2">
        <v>12810711530</v>
      </c>
      <c r="AH142" s="1">
        <f>(Table1345[[#This Row],[2050_BUILDINGS]]/Table1345[[#This Row],[2020_BUILDINGS]])-1</f>
        <v>0.93487960273837434</v>
      </c>
      <c r="AI142" s="1">
        <f>(Table1345[[#This Row],[2050_DWELLINGS]]/Table1345[[#This Row],[2020_DWELLINGS]])-1</f>
        <v>0.93841992304077815</v>
      </c>
      <c r="AJ142" s="1">
        <f>(Table1345[[#This Row],[2050_OCCUPANTS]]/Table1345[[#This Row],[2020_OCCUPANTS]])-1</f>
        <v>0.93841354860583603</v>
      </c>
      <c r="AK142" s="1">
        <f>(Table1345[[#This Row],[2050_TOTAL_REPL_COST_USD]]/Table1345[[#This Row],[2020_TOTAL_REPL_COST_USD]])-1</f>
        <v>0.96579101022488056</v>
      </c>
      <c r="AL142"/>
      <c r="AM142"/>
    </row>
    <row r="143" spans="1:39" x14ac:dyDescent="0.2">
      <c r="A143" t="s">
        <v>12</v>
      </c>
      <c r="B143" t="s">
        <v>87</v>
      </c>
      <c r="C143" t="s">
        <v>91</v>
      </c>
      <c r="D143" t="s">
        <v>1141</v>
      </c>
      <c r="E143" t="s">
        <v>1142</v>
      </c>
      <c r="F143" s="2">
        <v>44964</v>
      </c>
      <c r="G143" s="2">
        <v>50735</v>
      </c>
      <c r="H143" s="2">
        <v>57150</v>
      </c>
      <c r="I143" s="2">
        <v>64052</v>
      </c>
      <c r="J143" s="2">
        <v>71428</v>
      </c>
      <c r="K143" s="2">
        <v>79054</v>
      </c>
      <c r="L143" s="2">
        <v>87007</v>
      </c>
      <c r="M143" s="2">
        <v>47216</v>
      </c>
      <c r="N143" s="2">
        <v>53295</v>
      </c>
      <c r="O143" s="2">
        <v>60041</v>
      </c>
      <c r="P143" s="2">
        <v>67313</v>
      </c>
      <c r="Q143" s="2">
        <v>75101</v>
      </c>
      <c r="R143" s="2">
        <v>83137</v>
      </c>
      <c r="S143" s="2">
        <v>91522</v>
      </c>
      <c r="T143" s="2">
        <v>203034</v>
      </c>
      <c r="U143" s="2">
        <v>229142</v>
      </c>
      <c r="V143" s="2">
        <v>258202</v>
      </c>
      <c r="W143" s="2">
        <v>289470</v>
      </c>
      <c r="X143" s="2">
        <v>322937</v>
      </c>
      <c r="Y143" s="2">
        <v>357514</v>
      </c>
      <c r="Z143" s="2">
        <v>393556</v>
      </c>
      <c r="AA143" s="2">
        <v>781524405</v>
      </c>
      <c r="AB143" s="2">
        <v>884395827</v>
      </c>
      <c r="AC143" s="2">
        <v>999074390</v>
      </c>
      <c r="AD143" s="2">
        <v>1122754553</v>
      </c>
      <c r="AE143" s="2">
        <v>1255456503</v>
      </c>
      <c r="AF143" s="2">
        <v>1392736055</v>
      </c>
      <c r="AG143" s="2">
        <v>1536313649</v>
      </c>
      <c r="AH143" s="1">
        <f>(Table1345[[#This Row],[2050_BUILDINGS]]/Table1345[[#This Row],[2020_BUILDINGS]])-1</f>
        <v>0.93503691842362779</v>
      </c>
      <c r="AI143" s="1">
        <f>(Table1345[[#This Row],[2050_DWELLINGS]]/Table1345[[#This Row],[2020_DWELLINGS]])-1</f>
        <v>0.93836834971196215</v>
      </c>
      <c r="AJ143" s="1">
        <f>(Table1345[[#This Row],[2050_OCCUPANTS]]/Table1345[[#This Row],[2020_OCCUPANTS]])-1</f>
        <v>0.93837485347281735</v>
      </c>
      <c r="AK143" s="1">
        <f>(Table1345[[#This Row],[2050_TOTAL_REPL_COST_USD]]/Table1345[[#This Row],[2020_TOTAL_REPL_COST_USD]])-1</f>
        <v>0.96579100943111307</v>
      </c>
      <c r="AL143"/>
      <c r="AM143"/>
    </row>
    <row r="144" spans="1:39" x14ac:dyDescent="0.2">
      <c r="A144" t="s">
        <v>12</v>
      </c>
      <c r="B144" t="s">
        <v>87</v>
      </c>
      <c r="C144" t="s">
        <v>92</v>
      </c>
      <c r="D144" t="s">
        <v>1143</v>
      </c>
      <c r="E144" t="s">
        <v>1144</v>
      </c>
      <c r="F144" s="2">
        <v>53626</v>
      </c>
      <c r="G144" s="2">
        <v>60500</v>
      </c>
      <c r="H144" s="2">
        <v>68158</v>
      </c>
      <c r="I144" s="2">
        <v>76379</v>
      </c>
      <c r="J144" s="2">
        <v>85183</v>
      </c>
      <c r="K144" s="2">
        <v>94275</v>
      </c>
      <c r="L144" s="2">
        <v>103754</v>
      </c>
      <c r="M144" s="2">
        <v>56306</v>
      </c>
      <c r="N144" s="2">
        <v>63554</v>
      </c>
      <c r="O144" s="2">
        <v>71610</v>
      </c>
      <c r="P144" s="2">
        <v>80276</v>
      </c>
      <c r="Q144" s="2">
        <v>89560</v>
      </c>
      <c r="R144" s="2">
        <v>99141</v>
      </c>
      <c r="S144" s="2">
        <v>109144</v>
      </c>
      <c r="T144" s="2">
        <v>242114</v>
      </c>
      <c r="U144" s="2">
        <v>273255</v>
      </c>
      <c r="V144" s="2">
        <v>307907</v>
      </c>
      <c r="W144" s="2">
        <v>345191</v>
      </c>
      <c r="X144" s="2">
        <v>385108</v>
      </c>
      <c r="Y144" s="2">
        <v>426327</v>
      </c>
      <c r="Z144" s="2">
        <v>469321</v>
      </c>
      <c r="AA144" s="2">
        <v>931967315</v>
      </c>
      <c r="AB144" s="2">
        <v>1054641411</v>
      </c>
      <c r="AC144" s="2">
        <v>1191395522</v>
      </c>
      <c r="AD144" s="2">
        <v>1338884038</v>
      </c>
      <c r="AE144" s="2">
        <v>1497131012</v>
      </c>
      <c r="AF144" s="2">
        <v>1660836786</v>
      </c>
      <c r="AG144" s="2">
        <v>1832052963</v>
      </c>
      <c r="AH144" s="1">
        <f>(Table1345[[#This Row],[2050_BUILDINGS]]/Table1345[[#This Row],[2020_BUILDINGS]])-1</f>
        <v>0.93477044717114843</v>
      </c>
      <c r="AI144" s="1">
        <f>(Table1345[[#This Row],[2050_DWELLINGS]]/Table1345[[#This Row],[2020_DWELLINGS]])-1</f>
        <v>0.938407984939438</v>
      </c>
      <c r="AJ144" s="1">
        <f>(Table1345[[#This Row],[2050_OCCUPANTS]]/Table1345[[#This Row],[2020_OCCUPANTS]])-1</f>
        <v>0.9384298305756793</v>
      </c>
      <c r="AK144" s="1">
        <f>(Table1345[[#This Row],[2050_TOTAL_REPL_COST_USD]]/Table1345[[#This Row],[2020_TOTAL_REPL_COST_USD]])-1</f>
        <v>0.96579100308898713</v>
      </c>
      <c r="AL144"/>
      <c r="AM144"/>
    </row>
    <row r="145" spans="1:39" x14ac:dyDescent="0.2">
      <c r="A145" t="s">
        <v>12</v>
      </c>
      <c r="B145" t="s">
        <v>87</v>
      </c>
      <c r="C145" t="s">
        <v>93</v>
      </c>
      <c r="D145" t="s">
        <v>1145</v>
      </c>
      <c r="E145" t="s">
        <v>1146</v>
      </c>
      <c r="F145" s="2">
        <v>51868</v>
      </c>
      <c r="G145" s="2">
        <v>58524</v>
      </c>
      <c r="H145" s="2">
        <v>65920</v>
      </c>
      <c r="I145" s="2">
        <v>73880</v>
      </c>
      <c r="J145" s="2">
        <v>82392</v>
      </c>
      <c r="K145" s="2">
        <v>91189</v>
      </c>
      <c r="L145" s="2">
        <v>100358</v>
      </c>
      <c r="M145" s="2">
        <v>54464</v>
      </c>
      <c r="N145" s="2">
        <v>61468</v>
      </c>
      <c r="O145" s="2">
        <v>69262</v>
      </c>
      <c r="P145" s="2">
        <v>77653</v>
      </c>
      <c r="Q145" s="2">
        <v>86617</v>
      </c>
      <c r="R145" s="2">
        <v>95897</v>
      </c>
      <c r="S145" s="2">
        <v>105572</v>
      </c>
      <c r="T145" s="2">
        <v>234189</v>
      </c>
      <c r="U145" s="2">
        <v>264311</v>
      </c>
      <c r="V145" s="2">
        <v>297829</v>
      </c>
      <c r="W145" s="2">
        <v>333893</v>
      </c>
      <c r="X145" s="2">
        <v>372498</v>
      </c>
      <c r="Y145" s="2">
        <v>412379</v>
      </c>
      <c r="Z145" s="2">
        <v>453952</v>
      </c>
      <c r="AA145" s="2">
        <v>901463089</v>
      </c>
      <c r="AB145" s="2">
        <v>1020121942</v>
      </c>
      <c r="AC145" s="2">
        <v>1152399957</v>
      </c>
      <c r="AD145" s="2">
        <v>1295061024</v>
      </c>
      <c r="AE145" s="2">
        <v>1448128415</v>
      </c>
      <c r="AF145" s="2">
        <v>1606475932</v>
      </c>
      <c r="AG145" s="2">
        <v>1772088042</v>
      </c>
      <c r="AH145" s="1">
        <f>(Table1345[[#This Row],[2050_BUILDINGS]]/Table1345[[#This Row],[2020_BUILDINGS]])-1</f>
        <v>0.9348731395079819</v>
      </c>
      <c r="AI145" s="1">
        <f>(Table1345[[#This Row],[2050_DWELLINGS]]/Table1345[[#This Row],[2020_DWELLINGS]])-1</f>
        <v>0.93838131609870734</v>
      </c>
      <c r="AJ145" s="1">
        <f>(Table1345[[#This Row],[2050_OCCUPANTS]]/Table1345[[#This Row],[2020_OCCUPANTS]])-1</f>
        <v>0.93840018105034817</v>
      </c>
      <c r="AK145" s="1">
        <f>(Table1345[[#This Row],[2050_TOTAL_REPL_COST_USD]]/Table1345[[#This Row],[2020_TOTAL_REPL_COST_USD]])-1</f>
        <v>0.96579101643062404</v>
      </c>
      <c r="AL145"/>
      <c r="AM145"/>
    </row>
    <row r="146" spans="1:39" x14ac:dyDescent="0.2">
      <c r="A146" t="s">
        <v>12</v>
      </c>
      <c r="B146" t="s">
        <v>87</v>
      </c>
      <c r="C146" t="s">
        <v>94</v>
      </c>
      <c r="D146" t="s">
        <v>1147</v>
      </c>
      <c r="E146" t="s">
        <v>1148</v>
      </c>
      <c r="F146" s="2">
        <v>109693</v>
      </c>
      <c r="G146" s="2">
        <v>123755</v>
      </c>
      <c r="H146" s="2">
        <v>139404</v>
      </c>
      <c r="I146" s="2">
        <v>156231</v>
      </c>
      <c r="J146" s="2">
        <v>174238</v>
      </c>
      <c r="K146" s="2">
        <v>192849</v>
      </c>
      <c r="L146" s="2">
        <v>212230</v>
      </c>
      <c r="M146" s="2">
        <v>115178</v>
      </c>
      <c r="N146" s="2">
        <v>129989</v>
      </c>
      <c r="O146" s="2">
        <v>146470</v>
      </c>
      <c r="P146" s="2">
        <v>164206</v>
      </c>
      <c r="Q146" s="2">
        <v>183191</v>
      </c>
      <c r="R146" s="2">
        <v>202809</v>
      </c>
      <c r="S146" s="2">
        <v>223252</v>
      </c>
      <c r="T146" s="2">
        <v>495249</v>
      </c>
      <c r="U146" s="2">
        <v>558946</v>
      </c>
      <c r="V146" s="2">
        <v>629834</v>
      </c>
      <c r="W146" s="2">
        <v>706085</v>
      </c>
      <c r="X146" s="2">
        <v>787727</v>
      </c>
      <c r="Y146" s="2">
        <v>872055</v>
      </c>
      <c r="Z146" s="2">
        <v>959990</v>
      </c>
      <c r="AA146" s="2">
        <v>1906349049</v>
      </c>
      <c r="AB146" s="2">
        <v>2157280221</v>
      </c>
      <c r="AC146" s="2">
        <v>2437012209</v>
      </c>
      <c r="AD146" s="2">
        <v>2738701533</v>
      </c>
      <c r="AE146" s="2">
        <v>3062397403</v>
      </c>
      <c r="AF146" s="2">
        <v>3397259301</v>
      </c>
      <c r="AG146" s="2">
        <v>3747483818</v>
      </c>
      <c r="AH146" s="1">
        <f>(Table1345[[#This Row],[2050_BUILDINGS]]/Table1345[[#This Row],[2020_BUILDINGS]])-1</f>
        <v>0.93476338508382484</v>
      </c>
      <c r="AI146" s="1">
        <f>(Table1345[[#This Row],[2050_DWELLINGS]]/Table1345[[#This Row],[2020_DWELLINGS]])-1</f>
        <v>0.93832155446352594</v>
      </c>
      <c r="AJ146" s="1">
        <f>(Table1345[[#This Row],[2050_OCCUPANTS]]/Table1345[[#This Row],[2020_OCCUPANTS]])-1</f>
        <v>0.93839866410633843</v>
      </c>
      <c r="AK146" s="1">
        <f>(Table1345[[#This Row],[2050_TOTAL_REPL_COST_USD]]/Table1345[[#This Row],[2020_TOTAL_REPL_COST_USD]])-1</f>
        <v>0.96579100766766235</v>
      </c>
      <c r="AL146"/>
      <c r="AM146"/>
    </row>
    <row r="147" spans="1:39" x14ac:dyDescent="0.2">
      <c r="A147" t="s">
        <v>12</v>
      </c>
      <c r="B147" t="s">
        <v>87</v>
      </c>
      <c r="C147" t="s">
        <v>95</v>
      </c>
      <c r="D147" t="s">
        <v>1149</v>
      </c>
      <c r="E147" t="s">
        <v>1150</v>
      </c>
      <c r="F147" s="2">
        <v>340086</v>
      </c>
      <c r="G147" s="2">
        <v>383698</v>
      </c>
      <c r="H147" s="2">
        <v>432212</v>
      </c>
      <c r="I147" s="2">
        <v>484385</v>
      </c>
      <c r="J147" s="2">
        <v>540240</v>
      </c>
      <c r="K147" s="2">
        <v>597913</v>
      </c>
      <c r="L147" s="2">
        <v>658026</v>
      </c>
      <c r="M147" s="2">
        <v>357094</v>
      </c>
      <c r="N147" s="2">
        <v>403025</v>
      </c>
      <c r="O147" s="2">
        <v>454130</v>
      </c>
      <c r="P147" s="2">
        <v>509113</v>
      </c>
      <c r="Q147" s="2">
        <v>567986</v>
      </c>
      <c r="R147" s="2">
        <v>628794</v>
      </c>
      <c r="S147" s="2">
        <v>692191</v>
      </c>
      <c r="T147" s="2">
        <v>1535506</v>
      </c>
      <c r="U147" s="2">
        <v>1733004</v>
      </c>
      <c r="V147" s="2">
        <v>1952759</v>
      </c>
      <c r="W147" s="2">
        <v>2189207</v>
      </c>
      <c r="X147" s="2">
        <v>2442341</v>
      </c>
      <c r="Y147" s="2">
        <v>2703822</v>
      </c>
      <c r="Z147" s="2">
        <v>2976427</v>
      </c>
      <c r="AA147" s="2">
        <v>5910608766</v>
      </c>
      <c r="AB147" s="2">
        <v>6688617375</v>
      </c>
      <c r="AC147" s="2">
        <v>7555922518</v>
      </c>
      <c r="AD147" s="2">
        <v>8491306108</v>
      </c>
      <c r="AE147" s="2">
        <v>9494920642</v>
      </c>
      <c r="AF147" s="2">
        <v>10533155311</v>
      </c>
      <c r="AG147" s="2">
        <v>11619021567</v>
      </c>
      <c r="AH147" s="1">
        <f>(Table1345[[#This Row],[2050_BUILDINGS]]/Table1345[[#This Row],[2020_BUILDINGS]])-1</f>
        <v>0.93488117711402419</v>
      </c>
      <c r="AI147" s="1">
        <f>(Table1345[[#This Row],[2050_DWELLINGS]]/Table1345[[#This Row],[2020_DWELLINGS]])-1</f>
        <v>0.93839997311632239</v>
      </c>
      <c r="AJ147" s="1">
        <f>(Table1345[[#This Row],[2050_OCCUPANTS]]/Table1345[[#This Row],[2020_OCCUPANTS]])-1</f>
        <v>0.93840141295442669</v>
      </c>
      <c r="AK147" s="1">
        <f>(Table1345[[#This Row],[2050_TOTAL_REPL_COST_USD]]/Table1345[[#This Row],[2020_TOTAL_REPL_COST_USD]])-1</f>
        <v>0.96579100850607702</v>
      </c>
      <c r="AL147"/>
      <c r="AM147"/>
    </row>
    <row r="148" spans="1:39" x14ac:dyDescent="0.2">
      <c r="A148" t="s">
        <v>12</v>
      </c>
      <c r="B148" t="s">
        <v>87</v>
      </c>
      <c r="C148" t="s">
        <v>96</v>
      </c>
      <c r="D148" t="s">
        <v>1151</v>
      </c>
      <c r="E148" t="s">
        <v>1152</v>
      </c>
      <c r="F148" s="2">
        <v>48420</v>
      </c>
      <c r="G148" s="2">
        <v>54631</v>
      </c>
      <c r="H148" s="2">
        <v>61544</v>
      </c>
      <c r="I148" s="2">
        <v>68973</v>
      </c>
      <c r="J148" s="2">
        <v>76923</v>
      </c>
      <c r="K148" s="2">
        <v>85135</v>
      </c>
      <c r="L148" s="2">
        <v>93694</v>
      </c>
      <c r="M148" s="2">
        <v>50847</v>
      </c>
      <c r="N148" s="2">
        <v>57385</v>
      </c>
      <c r="O148" s="2">
        <v>64665</v>
      </c>
      <c r="P148" s="2">
        <v>72494</v>
      </c>
      <c r="Q148" s="2">
        <v>80877</v>
      </c>
      <c r="R148" s="2">
        <v>89529</v>
      </c>
      <c r="S148" s="2">
        <v>98558</v>
      </c>
      <c r="T148" s="2">
        <v>218636</v>
      </c>
      <c r="U148" s="2">
        <v>246761</v>
      </c>
      <c r="V148" s="2">
        <v>278046</v>
      </c>
      <c r="W148" s="2">
        <v>311714</v>
      </c>
      <c r="X148" s="2">
        <v>347758</v>
      </c>
      <c r="Y148" s="2">
        <v>384998</v>
      </c>
      <c r="Z148" s="2">
        <v>423806</v>
      </c>
      <c r="AA148" s="2">
        <v>841602578</v>
      </c>
      <c r="AB148" s="2">
        <v>952382041</v>
      </c>
      <c r="AC148" s="2">
        <v>1075876297</v>
      </c>
      <c r="AD148" s="2">
        <v>1209064145</v>
      </c>
      <c r="AE148" s="2">
        <v>1351967290</v>
      </c>
      <c r="AF148" s="2">
        <v>1499799943</v>
      </c>
      <c r="AG148" s="2">
        <v>1654414784</v>
      </c>
      <c r="AH148" s="1">
        <f>(Table1345[[#This Row],[2050_BUILDINGS]]/Table1345[[#This Row],[2020_BUILDINGS]])-1</f>
        <v>0.93502684840974815</v>
      </c>
      <c r="AI148" s="1">
        <f>(Table1345[[#This Row],[2050_DWELLINGS]]/Table1345[[#This Row],[2020_DWELLINGS]])-1</f>
        <v>0.93832477825633753</v>
      </c>
      <c r="AJ148" s="1">
        <f>(Table1345[[#This Row],[2050_OCCUPANTS]]/Table1345[[#This Row],[2020_OCCUPANTS]])-1</f>
        <v>0.93840904517096901</v>
      </c>
      <c r="AK148" s="1">
        <f>(Table1345[[#This Row],[2050_TOTAL_REPL_COST_USD]]/Table1345[[#This Row],[2020_TOTAL_REPL_COST_USD]])-1</f>
        <v>0.96579101258408939</v>
      </c>
      <c r="AL148"/>
      <c r="AM148"/>
    </row>
    <row r="149" spans="1:39" x14ac:dyDescent="0.2">
      <c r="A149" t="s">
        <v>12</v>
      </c>
      <c r="B149" t="s">
        <v>87</v>
      </c>
      <c r="C149" t="s">
        <v>97</v>
      </c>
      <c r="D149" t="s">
        <v>1153</v>
      </c>
      <c r="E149" t="s">
        <v>1154</v>
      </c>
      <c r="F149" s="2">
        <v>45734</v>
      </c>
      <c r="G149" s="2">
        <v>51598</v>
      </c>
      <c r="H149" s="2">
        <v>58114</v>
      </c>
      <c r="I149" s="2">
        <v>65142</v>
      </c>
      <c r="J149" s="2">
        <v>72652</v>
      </c>
      <c r="K149" s="2">
        <v>80405</v>
      </c>
      <c r="L149" s="2">
        <v>88485</v>
      </c>
      <c r="M149" s="2">
        <v>48016</v>
      </c>
      <c r="N149" s="2">
        <v>54199</v>
      </c>
      <c r="O149" s="2">
        <v>61064</v>
      </c>
      <c r="P149" s="2">
        <v>68463</v>
      </c>
      <c r="Q149" s="2">
        <v>76381</v>
      </c>
      <c r="R149" s="2">
        <v>84557</v>
      </c>
      <c r="S149" s="2">
        <v>93077</v>
      </c>
      <c r="T149" s="2">
        <v>206480</v>
      </c>
      <c r="U149" s="2">
        <v>233048</v>
      </c>
      <c r="V149" s="2">
        <v>262603</v>
      </c>
      <c r="W149" s="2">
        <v>294388</v>
      </c>
      <c r="X149" s="2">
        <v>328429</v>
      </c>
      <c r="Y149" s="2">
        <v>363597</v>
      </c>
      <c r="Z149" s="2">
        <v>400247</v>
      </c>
      <c r="AA149" s="2">
        <v>794822935</v>
      </c>
      <c r="AB149" s="2">
        <v>899444833</v>
      </c>
      <c r="AC149" s="2">
        <v>1016074788</v>
      </c>
      <c r="AD149" s="2">
        <v>1141859516</v>
      </c>
      <c r="AE149" s="2">
        <v>1276819532</v>
      </c>
      <c r="AF149" s="2">
        <v>1416435047</v>
      </c>
      <c r="AG149" s="2">
        <v>1562455785</v>
      </c>
      <c r="AH149" s="1">
        <f>(Table1345[[#This Row],[2050_BUILDINGS]]/Table1345[[#This Row],[2020_BUILDINGS]])-1</f>
        <v>0.93477500327983565</v>
      </c>
      <c r="AI149" s="1">
        <f>(Table1345[[#This Row],[2050_DWELLINGS]]/Table1345[[#This Row],[2020_DWELLINGS]])-1</f>
        <v>0.93845801399533491</v>
      </c>
      <c r="AJ149" s="1">
        <f>(Table1345[[#This Row],[2050_OCCUPANTS]]/Table1345[[#This Row],[2020_OCCUPANTS]])-1</f>
        <v>0.93842987214258033</v>
      </c>
      <c r="AK149" s="1">
        <f>(Table1345[[#This Row],[2050_TOTAL_REPL_COST_USD]]/Table1345[[#This Row],[2020_TOTAL_REPL_COST_USD]])-1</f>
        <v>0.96579101608334939</v>
      </c>
      <c r="AL149"/>
      <c r="AM149"/>
    </row>
    <row r="150" spans="1:39" x14ac:dyDescent="0.2">
      <c r="A150" t="s">
        <v>12</v>
      </c>
      <c r="B150" t="s">
        <v>87</v>
      </c>
      <c r="C150" t="s">
        <v>98</v>
      </c>
      <c r="D150" t="s">
        <v>1155</v>
      </c>
      <c r="E150" t="s">
        <v>1156</v>
      </c>
      <c r="F150" s="2">
        <v>33781</v>
      </c>
      <c r="G150" s="2">
        <v>38114</v>
      </c>
      <c r="H150" s="2">
        <v>42941</v>
      </c>
      <c r="I150" s="2">
        <v>48124</v>
      </c>
      <c r="J150" s="2">
        <v>53670</v>
      </c>
      <c r="K150" s="2">
        <v>59398</v>
      </c>
      <c r="L150" s="2">
        <v>65370</v>
      </c>
      <c r="M150" s="2">
        <v>35471</v>
      </c>
      <c r="N150" s="2">
        <v>40037</v>
      </c>
      <c r="O150" s="2">
        <v>45116</v>
      </c>
      <c r="P150" s="2">
        <v>50579</v>
      </c>
      <c r="Q150" s="2">
        <v>56423</v>
      </c>
      <c r="R150" s="2">
        <v>62462</v>
      </c>
      <c r="S150" s="2">
        <v>68762</v>
      </c>
      <c r="T150" s="2">
        <v>152538</v>
      </c>
      <c r="U150" s="2">
        <v>172160</v>
      </c>
      <c r="V150" s="2">
        <v>193997</v>
      </c>
      <c r="W150" s="2">
        <v>217486</v>
      </c>
      <c r="X150" s="2">
        <v>242628</v>
      </c>
      <c r="Y150" s="2">
        <v>268607</v>
      </c>
      <c r="Z150" s="2">
        <v>295685</v>
      </c>
      <c r="AA150" s="2">
        <v>587177997</v>
      </c>
      <c r="AB150" s="2">
        <v>664467761</v>
      </c>
      <c r="AC150" s="2">
        <v>750628514</v>
      </c>
      <c r="AD150" s="2">
        <v>843552379</v>
      </c>
      <c r="AE150" s="2">
        <v>943254524</v>
      </c>
      <c r="AF150" s="2">
        <v>1046395940</v>
      </c>
      <c r="AG150" s="2">
        <v>1154269223</v>
      </c>
      <c r="AH150" s="1">
        <f>(Table1345[[#This Row],[2050_BUILDINGS]]/Table1345[[#This Row],[2020_BUILDINGS]])-1</f>
        <v>0.93511145318374234</v>
      </c>
      <c r="AI150" s="1">
        <f>(Table1345[[#This Row],[2050_DWELLINGS]]/Table1345[[#This Row],[2020_DWELLINGS]])-1</f>
        <v>0.93854134363282671</v>
      </c>
      <c r="AJ150" s="1">
        <f>(Table1345[[#This Row],[2050_OCCUPANTS]]/Table1345[[#This Row],[2020_OCCUPANTS]])-1</f>
        <v>0.93843501291481468</v>
      </c>
      <c r="AK150" s="1">
        <f>(Table1345[[#This Row],[2050_TOTAL_REPL_COST_USD]]/Table1345[[#This Row],[2020_TOTAL_REPL_COST_USD]])-1</f>
        <v>0.96579100187229927</v>
      </c>
      <c r="AL150"/>
      <c r="AM150"/>
    </row>
    <row r="151" spans="1:39" x14ac:dyDescent="0.2">
      <c r="A151" t="s">
        <v>12</v>
      </c>
      <c r="B151" t="s">
        <v>87</v>
      </c>
      <c r="C151" t="s">
        <v>99</v>
      </c>
      <c r="D151" t="s">
        <v>1157</v>
      </c>
      <c r="E151" t="s">
        <v>1158</v>
      </c>
      <c r="F151" s="2">
        <v>2413</v>
      </c>
      <c r="G151" s="2">
        <v>2728</v>
      </c>
      <c r="H151" s="2">
        <v>3066</v>
      </c>
      <c r="I151" s="2">
        <v>3441</v>
      </c>
      <c r="J151" s="2">
        <v>3841</v>
      </c>
      <c r="K151" s="2">
        <v>4256</v>
      </c>
      <c r="L151" s="2">
        <v>4674</v>
      </c>
      <c r="M151" s="2">
        <v>2535</v>
      </c>
      <c r="N151" s="2">
        <v>2868</v>
      </c>
      <c r="O151" s="2">
        <v>3229</v>
      </c>
      <c r="P151" s="2">
        <v>3624</v>
      </c>
      <c r="Q151" s="2">
        <v>4040</v>
      </c>
      <c r="R151" s="2">
        <v>4478</v>
      </c>
      <c r="S151" s="2">
        <v>4921</v>
      </c>
      <c r="T151" s="2">
        <v>10922</v>
      </c>
      <c r="U151" s="2">
        <v>12336</v>
      </c>
      <c r="V151" s="2">
        <v>13891</v>
      </c>
      <c r="W151" s="2">
        <v>15583</v>
      </c>
      <c r="X151" s="2">
        <v>17380</v>
      </c>
      <c r="Y151" s="2">
        <v>19244</v>
      </c>
      <c r="Z151" s="2">
        <v>21179</v>
      </c>
      <c r="AA151" s="2">
        <v>42064468</v>
      </c>
      <c r="AB151" s="2">
        <v>47601376</v>
      </c>
      <c r="AC151" s="2">
        <v>53773795</v>
      </c>
      <c r="AD151" s="2">
        <v>60430707</v>
      </c>
      <c r="AE151" s="2">
        <v>67573205</v>
      </c>
      <c r="AF151" s="2">
        <v>74962086</v>
      </c>
      <c r="AG151" s="2">
        <v>82689947</v>
      </c>
      <c r="AH151" s="1">
        <f>(Table1345[[#This Row],[2050_BUILDINGS]]/Table1345[[#This Row],[2020_BUILDINGS]])-1</f>
        <v>0.93700787401574792</v>
      </c>
      <c r="AI151" s="1">
        <f>(Table1345[[#This Row],[2050_DWELLINGS]]/Table1345[[#This Row],[2020_DWELLINGS]])-1</f>
        <v>0.9412228796844182</v>
      </c>
      <c r="AJ151" s="1">
        <f>(Table1345[[#This Row],[2050_OCCUPANTS]]/Table1345[[#This Row],[2020_OCCUPANTS]])-1</f>
        <v>0.93911371543673328</v>
      </c>
      <c r="AK151" s="1">
        <f>(Table1345[[#This Row],[2050_TOTAL_REPL_COST_USD]]/Table1345[[#This Row],[2020_TOTAL_REPL_COST_USD]])-1</f>
        <v>0.96579086653372159</v>
      </c>
      <c r="AL151"/>
      <c r="AM151"/>
    </row>
    <row r="152" spans="1:39" x14ac:dyDescent="0.2">
      <c r="A152" t="s">
        <v>145</v>
      </c>
      <c r="B152" t="s">
        <v>146</v>
      </c>
      <c r="C152" t="s">
        <v>147</v>
      </c>
      <c r="D152" t="s">
        <v>1159</v>
      </c>
      <c r="E152" t="s">
        <v>1160</v>
      </c>
      <c r="F152" s="2">
        <v>60843</v>
      </c>
      <c r="G152" s="2">
        <v>67505</v>
      </c>
      <c r="H152" s="2">
        <v>74199</v>
      </c>
      <c r="I152" s="2">
        <v>81261</v>
      </c>
      <c r="J152" s="2">
        <v>89024</v>
      </c>
      <c r="K152" s="2">
        <v>96104</v>
      </c>
      <c r="L152" s="2">
        <v>103198</v>
      </c>
      <c r="M152" s="2">
        <v>63289</v>
      </c>
      <c r="N152" s="2">
        <v>70250</v>
      </c>
      <c r="O152" s="2">
        <v>77241</v>
      </c>
      <c r="P152" s="2">
        <v>84640</v>
      </c>
      <c r="Q152" s="2">
        <v>92777</v>
      </c>
      <c r="R152" s="2">
        <v>100211</v>
      </c>
      <c r="S152" s="2">
        <v>107667</v>
      </c>
      <c r="T152" s="2">
        <v>345050</v>
      </c>
      <c r="U152" s="2">
        <v>382722</v>
      </c>
      <c r="V152" s="2">
        <v>420405</v>
      </c>
      <c r="W152" s="2">
        <v>460066</v>
      </c>
      <c r="X152" s="2">
        <v>503692</v>
      </c>
      <c r="Y152" s="2">
        <v>543358</v>
      </c>
      <c r="Z152" s="2">
        <v>583013</v>
      </c>
      <c r="AA152" s="2">
        <v>1076830340</v>
      </c>
      <c r="AB152" s="2">
        <v>1199613473</v>
      </c>
      <c r="AC152" s="2">
        <v>1325616218</v>
      </c>
      <c r="AD152" s="2">
        <v>1460768283</v>
      </c>
      <c r="AE152" s="2">
        <v>1609814286</v>
      </c>
      <c r="AF152" s="2">
        <v>1749060278</v>
      </c>
      <c r="AG152" s="2">
        <v>1890129484</v>
      </c>
      <c r="AH152" s="1">
        <f>(Table1345[[#This Row],[2050_BUILDINGS]]/Table1345[[#This Row],[2020_BUILDINGS]])-1</f>
        <v>0.69613595647814863</v>
      </c>
      <c r="AI152" s="1">
        <f>(Table1345[[#This Row],[2050_DWELLINGS]]/Table1345[[#This Row],[2020_DWELLINGS]])-1</f>
        <v>0.70119610042819458</v>
      </c>
      <c r="AJ152" s="1">
        <f>(Table1345[[#This Row],[2050_OCCUPANTS]]/Table1345[[#This Row],[2020_OCCUPANTS]])-1</f>
        <v>0.68964787711925801</v>
      </c>
      <c r="AK152" s="1">
        <f>(Table1345[[#This Row],[2050_TOTAL_REPL_COST_USD]]/Table1345[[#This Row],[2020_TOTAL_REPL_COST_USD]])-1</f>
        <v>0.75527138657701642</v>
      </c>
      <c r="AL152"/>
      <c r="AM152"/>
    </row>
    <row r="153" spans="1:39" x14ac:dyDescent="0.2">
      <c r="A153" t="s">
        <v>145</v>
      </c>
      <c r="B153" t="s">
        <v>146</v>
      </c>
      <c r="C153" t="s">
        <v>148</v>
      </c>
      <c r="D153" t="s">
        <v>1161</v>
      </c>
      <c r="E153" t="s">
        <v>1162</v>
      </c>
      <c r="F153" s="2">
        <v>11482</v>
      </c>
      <c r="G153" s="2">
        <v>12735</v>
      </c>
      <c r="H153" s="2">
        <v>14000</v>
      </c>
      <c r="I153" s="2">
        <v>15324</v>
      </c>
      <c r="J153" s="2">
        <v>16795</v>
      </c>
      <c r="K153" s="2">
        <v>18124</v>
      </c>
      <c r="L153" s="2">
        <v>19465</v>
      </c>
      <c r="M153" s="2">
        <v>11941</v>
      </c>
      <c r="N153" s="2">
        <v>13256</v>
      </c>
      <c r="O153" s="2">
        <v>14570</v>
      </c>
      <c r="P153" s="2">
        <v>15964</v>
      </c>
      <c r="Q153" s="2">
        <v>17502</v>
      </c>
      <c r="R153" s="2">
        <v>18910</v>
      </c>
      <c r="S153" s="2">
        <v>20305</v>
      </c>
      <c r="T153" s="2">
        <v>65087</v>
      </c>
      <c r="U153" s="2">
        <v>72193</v>
      </c>
      <c r="V153" s="2">
        <v>79308</v>
      </c>
      <c r="W153" s="2">
        <v>86780</v>
      </c>
      <c r="X153" s="2">
        <v>95014</v>
      </c>
      <c r="Y153" s="2">
        <v>102496</v>
      </c>
      <c r="Z153" s="2">
        <v>109977</v>
      </c>
      <c r="AA153" s="2">
        <v>203128952</v>
      </c>
      <c r="AB153" s="2">
        <v>226290266</v>
      </c>
      <c r="AC153" s="2">
        <v>250058921</v>
      </c>
      <c r="AD153" s="2">
        <v>275553460</v>
      </c>
      <c r="AE153" s="2">
        <v>303668901</v>
      </c>
      <c r="AF153" s="2">
        <v>329935709</v>
      </c>
      <c r="AG153" s="2">
        <v>356546434</v>
      </c>
      <c r="AH153" s="1">
        <f>(Table1345[[#This Row],[2050_BUILDINGS]]/Table1345[[#This Row],[2020_BUILDINGS]])-1</f>
        <v>0.69526214945131515</v>
      </c>
      <c r="AI153" s="1">
        <f>(Table1345[[#This Row],[2050_DWELLINGS]]/Table1345[[#This Row],[2020_DWELLINGS]])-1</f>
        <v>0.70044384892387579</v>
      </c>
      <c r="AJ153" s="1">
        <f>(Table1345[[#This Row],[2050_OCCUPANTS]]/Table1345[[#This Row],[2020_OCCUPANTS]])-1</f>
        <v>0.68969225805460388</v>
      </c>
      <c r="AK153" s="1">
        <f>(Table1345[[#This Row],[2050_TOTAL_REPL_COST_USD]]/Table1345[[#This Row],[2020_TOTAL_REPL_COST_USD]])-1</f>
        <v>0.75527137067098149</v>
      </c>
      <c r="AL153"/>
      <c r="AM153"/>
    </row>
    <row r="154" spans="1:39" x14ac:dyDescent="0.2">
      <c r="A154" t="s">
        <v>145</v>
      </c>
      <c r="B154" t="s">
        <v>146</v>
      </c>
      <c r="C154" t="s">
        <v>149</v>
      </c>
      <c r="D154" t="s">
        <v>1163</v>
      </c>
      <c r="E154" t="s">
        <v>1164</v>
      </c>
      <c r="F154" s="2">
        <v>78604</v>
      </c>
      <c r="G154" s="2">
        <v>87225</v>
      </c>
      <c r="H154" s="2">
        <v>95874</v>
      </c>
      <c r="I154" s="2">
        <v>104988</v>
      </c>
      <c r="J154" s="2">
        <v>115024</v>
      </c>
      <c r="K154" s="2">
        <v>124169</v>
      </c>
      <c r="L154" s="2">
        <v>133338</v>
      </c>
      <c r="M154" s="2">
        <v>81767</v>
      </c>
      <c r="N154" s="2">
        <v>90760</v>
      </c>
      <c r="O154" s="2">
        <v>99812</v>
      </c>
      <c r="P154" s="2">
        <v>109354</v>
      </c>
      <c r="Q154" s="2">
        <v>119872</v>
      </c>
      <c r="R154" s="2">
        <v>129478</v>
      </c>
      <c r="S154" s="2">
        <v>139106</v>
      </c>
      <c r="T154" s="2">
        <v>445813</v>
      </c>
      <c r="U154" s="2">
        <v>494496</v>
      </c>
      <c r="V154" s="2">
        <v>543179</v>
      </c>
      <c r="W154" s="2">
        <v>594419</v>
      </c>
      <c r="X154" s="2">
        <v>650791</v>
      </c>
      <c r="Y154" s="2">
        <v>702031</v>
      </c>
      <c r="Z154" s="2">
        <v>753277</v>
      </c>
      <c r="AA154" s="2">
        <v>1391308396</v>
      </c>
      <c r="AB154" s="2">
        <v>1549949176</v>
      </c>
      <c r="AC154" s="2">
        <v>1712749826</v>
      </c>
      <c r="AD154" s="2">
        <v>1887371768</v>
      </c>
      <c r="AE154" s="2">
        <v>2079945241</v>
      </c>
      <c r="AF154" s="2">
        <v>2259856702</v>
      </c>
      <c r="AG154" s="2">
        <v>2442123816</v>
      </c>
      <c r="AH154" s="1">
        <f>(Table1345[[#This Row],[2050_BUILDINGS]]/Table1345[[#This Row],[2020_BUILDINGS]])-1</f>
        <v>0.69632588672332196</v>
      </c>
      <c r="AI154" s="1">
        <f>(Table1345[[#This Row],[2050_DWELLINGS]]/Table1345[[#This Row],[2020_DWELLINGS]])-1</f>
        <v>0.70124867000134539</v>
      </c>
      <c r="AJ154" s="1">
        <f>(Table1345[[#This Row],[2050_OCCUPANTS]]/Table1345[[#This Row],[2020_OCCUPANTS]])-1</f>
        <v>0.6896703326282545</v>
      </c>
      <c r="AK154" s="1">
        <f>(Table1345[[#This Row],[2050_TOTAL_REPL_COST_USD]]/Table1345[[#This Row],[2020_TOTAL_REPL_COST_USD]])-1</f>
        <v>0.75527138556849471</v>
      </c>
      <c r="AL154"/>
      <c r="AM154"/>
    </row>
    <row r="155" spans="1:39" x14ac:dyDescent="0.2">
      <c r="A155" t="s">
        <v>638</v>
      </c>
      <c r="B155" t="s">
        <v>681</v>
      </c>
      <c r="C155" t="s">
        <v>682</v>
      </c>
      <c r="D155" t="s">
        <v>1165</v>
      </c>
      <c r="E155" t="s">
        <v>1166</v>
      </c>
      <c r="F155" s="2">
        <v>4637</v>
      </c>
      <c r="G155" s="2">
        <v>4899</v>
      </c>
      <c r="H155" s="2">
        <v>5159</v>
      </c>
      <c r="I155" s="2">
        <v>5393</v>
      </c>
      <c r="J155" s="2">
        <v>5603</v>
      </c>
      <c r="K155" s="2">
        <v>5792</v>
      </c>
      <c r="L155" s="2">
        <v>5954</v>
      </c>
      <c r="M155" s="2">
        <v>4871</v>
      </c>
      <c r="N155" s="2">
        <v>5123</v>
      </c>
      <c r="O155" s="2">
        <v>5362</v>
      </c>
      <c r="P155" s="2">
        <v>5566</v>
      </c>
      <c r="Q155" s="2">
        <v>5742</v>
      </c>
      <c r="R155" s="2">
        <v>5885</v>
      </c>
      <c r="S155" s="2">
        <v>5991</v>
      </c>
      <c r="T155" s="2">
        <v>20217</v>
      </c>
      <c r="U155" s="2">
        <v>21231</v>
      </c>
      <c r="V155" s="2">
        <v>22183</v>
      </c>
      <c r="W155" s="2">
        <v>23020</v>
      </c>
      <c r="X155" s="2">
        <v>23713</v>
      </c>
      <c r="Y155" s="2">
        <v>24289</v>
      </c>
      <c r="Z155" s="2">
        <v>24691</v>
      </c>
      <c r="AA155" s="2">
        <v>84804392</v>
      </c>
      <c r="AB155" s="2">
        <v>89909146</v>
      </c>
      <c r="AC155" s="2">
        <v>94973964</v>
      </c>
      <c r="AD155" s="2">
        <v>99544315</v>
      </c>
      <c r="AE155" s="2">
        <v>103652034</v>
      </c>
      <c r="AF155" s="2">
        <v>107379458</v>
      </c>
      <c r="AG155" s="2">
        <v>110439172</v>
      </c>
      <c r="AH155" s="1">
        <f>(Table1345[[#This Row],[2050_BUILDINGS]]/Table1345[[#This Row],[2020_BUILDINGS]])-1</f>
        <v>0.28401984041406081</v>
      </c>
      <c r="AI155" s="1">
        <f>(Table1345[[#This Row],[2050_DWELLINGS]]/Table1345[[#This Row],[2020_DWELLINGS]])-1</f>
        <v>0.2299322521042908</v>
      </c>
      <c r="AJ155" s="1">
        <f>(Table1345[[#This Row],[2050_OCCUPANTS]]/Table1345[[#This Row],[2020_OCCUPANTS]])-1</f>
        <v>0.22129890686056286</v>
      </c>
      <c r="AK155" s="1">
        <f>(Table1345[[#This Row],[2050_TOTAL_REPL_COST_USD]]/Table1345[[#This Row],[2020_TOTAL_REPL_COST_USD]])-1</f>
        <v>0.30228127807342808</v>
      </c>
      <c r="AL155"/>
      <c r="AM155"/>
    </row>
    <row r="156" spans="1:39" x14ac:dyDescent="0.2">
      <c r="A156" t="s">
        <v>638</v>
      </c>
      <c r="B156" t="s">
        <v>681</v>
      </c>
      <c r="C156" t="s">
        <v>683</v>
      </c>
      <c r="D156" t="s">
        <v>1167</v>
      </c>
      <c r="E156" t="s">
        <v>1168</v>
      </c>
      <c r="F156" s="2">
        <v>4364</v>
      </c>
      <c r="G156" s="2">
        <v>4609</v>
      </c>
      <c r="H156" s="2">
        <v>4853</v>
      </c>
      <c r="I156" s="2">
        <v>5072</v>
      </c>
      <c r="J156" s="2">
        <v>5270</v>
      </c>
      <c r="K156" s="2">
        <v>5449</v>
      </c>
      <c r="L156" s="2">
        <v>5598</v>
      </c>
      <c r="M156" s="2">
        <v>4582</v>
      </c>
      <c r="N156" s="2">
        <v>4822</v>
      </c>
      <c r="O156" s="2">
        <v>5043</v>
      </c>
      <c r="P156" s="2">
        <v>5243</v>
      </c>
      <c r="Q156" s="2">
        <v>5401</v>
      </c>
      <c r="R156" s="2">
        <v>5539</v>
      </c>
      <c r="S156" s="2">
        <v>5633</v>
      </c>
      <c r="T156" s="2">
        <v>19026</v>
      </c>
      <c r="U156" s="2">
        <v>19977</v>
      </c>
      <c r="V156" s="2">
        <v>20869</v>
      </c>
      <c r="W156" s="2">
        <v>21654</v>
      </c>
      <c r="X156" s="2">
        <v>22306</v>
      </c>
      <c r="Y156" s="2">
        <v>22847</v>
      </c>
      <c r="Z156" s="2">
        <v>23231</v>
      </c>
      <c r="AA156" s="2">
        <v>79783801</v>
      </c>
      <c r="AB156" s="2">
        <v>84586342</v>
      </c>
      <c r="AC156" s="2">
        <v>89351308</v>
      </c>
      <c r="AD156" s="2">
        <v>93651084</v>
      </c>
      <c r="AE156" s="2">
        <v>97515623</v>
      </c>
      <c r="AF156" s="2">
        <v>101022375</v>
      </c>
      <c r="AG156" s="2">
        <v>103900950</v>
      </c>
      <c r="AH156" s="1">
        <f>(Table1345[[#This Row],[2050_BUILDINGS]]/Table1345[[#This Row],[2020_BUILDINGS]])-1</f>
        <v>0.28276810265811192</v>
      </c>
      <c r="AI156" s="1">
        <f>(Table1345[[#This Row],[2050_DWELLINGS]]/Table1345[[#This Row],[2020_DWELLINGS]])-1</f>
        <v>0.22937581841990395</v>
      </c>
      <c r="AJ156" s="1">
        <f>(Table1345[[#This Row],[2050_OCCUPANTS]]/Table1345[[#This Row],[2020_OCCUPANTS]])-1</f>
        <v>0.22101335015242296</v>
      </c>
      <c r="AK156" s="1">
        <f>(Table1345[[#This Row],[2050_TOTAL_REPL_COST_USD]]/Table1345[[#This Row],[2020_TOTAL_REPL_COST_USD]])-1</f>
        <v>0.30228127386410186</v>
      </c>
      <c r="AL156"/>
      <c r="AM156"/>
    </row>
    <row r="157" spans="1:39" x14ac:dyDescent="0.2">
      <c r="A157" t="s">
        <v>638</v>
      </c>
      <c r="B157" t="s">
        <v>681</v>
      </c>
      <c r="C157" t="s">
        <v>684</v>
      </c>
      <c r="D157" t="s">
        <v>1169</v>
      </c>
      <c r="E157" t="s">
        <v>1170</v>
      </c>
      <c r="F157" s="2">
        <v>1769</v>
      </c>
      <c r="G157" s="2">
        <v>1869</v>
      </c>
      <c r="H157" s="2">
        <v>1972</v>
      </c>
      <c r="I157" s="2">
        <v>2059</v>
      </c>
      <c r="J157" s="2">
        <v>2138</v>
      </c>
      <c r="K157" s="2">
        <v>2211</v>
      </c>
      <c r="L157" s="2">
        <v>2272</v>
      </c>
      <c r="M157" s="2">
        <v>1859</v>
      </c>
      <c r="N157" s="2">
        <v>1953</v>
      </c>
      <c r="O157" s="2">
        <v>2045</v>
      </c>
      <c r="P157" s="2">
        <v>2125</v>
      </c>
      <c r="Q157" s="2">
        <v>2191</v>
      </c>
      <c r="R157" s="2">
        <v>2246</v>
      </c>
      <c r="S157" s="2">
        <v>2288</v>
      </c>
      <c r="T157" s="2">
        <v>7724</v>
      </c>
      <c r="U157" s="2">
        <v>8110</v>
      </c>
      <c r="V157" s="2">
        <v>8473</v>
      </c>
      <c r="W157" s="2">
        <v>8788</v>
      </c>
      <c r="X157" s="2">
        <v>9051</v>
      </c>
      <c r="Y157" s="2">
        <v>9275</v>
      </c>
      <c r="Z157" s="2">
        <v>9425</v>
      </c>
      <c r="AA157" s="2">
        <v>32387587</v>
      </c>
      <c r="AB157" s="2">
        <v>34337138</v>
      </c>
      <c r="AC157" s="2">
        <v>36271442</v>
      </c>
      <c r="AD157" s="2">
        <v>38016898</v>
      </c>
      <c r="AE157" s="2">
        <v>39585676</v>
      </c>
      <c r="AF157" s="2">
        <v>41009217</v>
      </c>
      <c r="AG157" s="2">
        <v>42177751</v>
      </c>
      <c r="AH157" s="1">
        <f>(Table1345[[#This Row],[2050_BUILDINGS]]/Table1345[[#This Row],[2020_BUILDINGS]])-1</f>
        <v>0.28434143583945737</v>
      </c>
      <c r="AI157" s="1">
        <f>(Table1345[[#This Row],[2050_DWELLINGS]]/Table1345[[#This Row],[2020_DWELLINGS]])-1</f>
        <v>0.23076923076923084</v>
      </c>
      <c r="AJ157" s="1">
        <f>(Table1345[[#This Row],[2050_OCCUPANTS]]/Table1345[[#This Row],[2020_OCCUPANTS]])-1</f>
        <v>0.22022268254790256</v>
      </c>
      <c r="AK157" s="1">
        <f>(Table1345[[#This Row],[2050_TOTAL_REPL_COST_USD]]/Table1345[[#This Row],[2020_TOTAL_REPL_COST_USD]])-1</f>
        <v>0.30228136477101542</v>
      </c>
      <c r="AL157"/>
      <c r="AM157"/>
    </row>
    <row r="158" spans="1:39" x14ac:dyDescent="0.2">
      <c r="A158" t="s">
        <v>638</v>
      </c>
      <c r="B158" t="s">
        <v>681</v>
      </c>
      <c r="C158" t="s">
        <v>685</v>
      </c>
      <c r="D158" t="s">
        <v>1171</v>
      </c>
      <c r="E158" t="s">
        <v>1172</v>
      </c>
      <c r="F158" s="2">
        <v>5288</v>
      </c>
      <c r="G158" s="2">
        <v>5585</v>
      </c>
      <c r="H158" s="2">
        <v>5880</v>
      </c>
      <c r="I158" s="2">
        <v>6150</v>
      </c>
      <c r="J158" s="2">
        <v>6389</v>
      </c>
      <c r="K158" s="2">
        <v>6606</v>
      </c>
      <c r="L158" s="2">
        <v>6782</v>
      </c>
      <c r="M158" s="2">
        <v>5555</v>
      </c>
      <c r="N158" s="2">
        <v>5841</v>
      </c>
      <c r="O158" s="2">
        <v>6109</v>
      </c>
      <c r="P158" s="2">
        <v>6353</v>
      </c>
      <c r="Q158" s="2">
        <v>6546</v>
      </c>
      <c r="R158" s="2">
        <v>6711</v>
      </c>
      <c r="S158" s="2">
        <v>6827</v>
      </c>
      <c r="T158" s="2">
        <v>23049</v>
      </c>
      <c r="U158" s="2">
        <v>24207</v>
      </c>
      <c r="V158" s="2">
        <v>25283</v>
      </c>
      <c r="W158" s="2">
        <v>26244</v>
      </c>
      <c r="X158" s="2">
        <v>27020</v>
      </c>
      <c r="Y158" s="2">
        <v>27688</v>
      </c>
      <c r="Z158" s="2">
        <v>28146</v>
      </c>
      <c r="AA158" s="2">
        <v>96669237</v>
      </c>
      <c r="AB158" s="2">
        <v>102488180</v>
      </c>
      <c r="AC158" s="2">
        <v>108261614</v>
      </c>
      <c r="AD158" s="2">
        <v>113471390</v>
      </c>
      <c r="AE158" s="2">
        <v>118153820</v>
      </c>
      <c r="AF158" s="2">
        <v>122402743</v>
      </c>
      <c r="AG158" s="2">
        <v>125890532</v>
      </c>
      <c r="AH158" s="1">
        <f>(Table1345[[#This Row],[2050_BUILDINGS]]/Table1345[[#This Row],[2020_BUILDINGS]])-1</f>
        <v>0.28252647503782158</v>
      </c>
      <c r="AI158" s="1">
        <f>(Table1345[[#This Row],[2050_DWELLINGS]]/Table1345[[#This Row],[2020_DWELLINGS]])-1</f>
        <v>0.22898289828982898</v>
      </c>
      <c r="AJ158" s="1">
        <f>(Table1345[[#This Row],[2050_OCCUPANTS]]/Table1345[[#This Row],[2020_OCCUPANTS]])-1</f>
        <v>0.22113757646752563</v>
      </c>
      <c r="AK158" s="1">
        <f>(Table1345[[#This Row],[2050_TOTAL_REPL_COST_USD]]/Table1345[[#This Row],[2020_TOTAL_REPL_COST_USD]])-1</f>
        <v>0.3022812210672563</v>
      </c>
      <c r="AL158"/>
      <c r="AM158"/>
    </row>
    <row r="159" spans="1:39" x14ac:dyDescent="0.2">
      <c r="A159" t="s">
        <v>638</v>
      </c>
      <c r="B159" t="s">
        <v>681</v>
      </c>
      <c r="C159" t="s">
        <v>686</v>
      </c>
      <c r="D159" t="s">
        <v>1173</v>
      </c>
      <c r="E159" t="s">
        <v>1174</v>
      </c>
      <c r="F159" s="2">
        <v>1834</v>
      </c>
      <c r="G159" s="2">
        <v>1937</v>
      </c>
      <c r="H159" s="2">
        <v>2044</v>
      </c>
      <c r="I159" s="2">
        <v>2134</v>
      </c>
      <c r="J159" s="2">
        <v>2217</v>
      </c>
      <c r="K159" s="2">
        <v>2293</v>
      </c>
      <c r="L159" s="2">
        <v>2354</v>
      </c>
      <c r="M159" s="2">
        <v>1931</v>
      </c>
      <c r="N159" s="2">
        <v>2028</v>
      </c>
      <c r="O159" s="2">
        <v>2122</v>
      </c>
      <c r="P159" s="2">
        <v>2205</v>
      </c>
      <c r="Q159" s="2">
        <v>2275</v>
      </c>
      <c r="R159" s="2">
        <v>2335</v>
      </c>
      <c r="S159" s="2">
        <v>2371</v>
      </c>
      <c r="T159" s="2">
        <v>8008</v>
      </c>
      <c r="U159" s="2">
        <v>8409</v>
      </c>
      <c r="V159" s="2">
        <v>8793</v>
      </c>
      <c r="W159" s="2">
        <v>9122</v>
      </c>
      <c r="X159" s="2">
        <v>9393</v>
      </c>
      <c r="Y159" s="2">
        <v>9623</v>
      </c>
      <c r="Z159" s="2">
        <v>9786</v>
      </c>
      <c r="AA159" s="2">
        <v>33609731</v>
      </c>
      <c r="AB159" s="2">
        <v>35632845</v>
      </c>
      <c r="AC159" s="2">
        <v>37640140</v>
      </c>
      <c r="AD159" s="2">
        <v>39451460</v>
      </c>
      <c r="AE159" s="2">
        <v>41079435</v>
      </c>
      <c r="AF159" s="2">
        <v>42556689</v>
      </c>
      <c r="AG159" s="2">
        <v>43769316</v>
      </c>
      <c r="AH159" s="1">
        <f>(Table1345[[#This Row],[2050_BUILDINGS]]/Table1345[[#This Row],[2020_BUILDINGS]])-1</f>
        <v>0.28353326063249717</v>
      </c>
      <c r="AI159" s="1">
        <f>(Table1345[[#This Row],[2050_DWELLINGS]]/Table1345[[#This Row],[2020_DWELLINGS]])-1</f>
        <v>0.22786121180735375</v>
      </c>
      <c r="AJ159" s="1">
        <f>(Table1345[[#This Row],[2050_OCCUPANTS]]/Table1345[[#This Row],[2020_OCCUPANTS]])-1</f>
        <v>0.22202797202797209</v>
      </c>
      <c r="AK159" s="1">
        <f>(Table1345[[#This Row],[2050_TOTAL_REPL_COST_USD]]/Table1345[[#This Row],[2020_TOTAL_REPL_COST_USD]])-1</f>
        <v>0.3022810566380314</v>
      </c>
      <c r="AL159"/>
      <c r="AM159"/>
    </row>
    <row r="160" spans="1:39" x14ac:dyDescent="0.2">
      <c r="A160" t="s">
        <v>638</v>
      </c>
      <c r="B160" t="s">
        <v>681</v>
      </c>
      <c r="C160" t="s">
        <v>687</v>
      </c>
      <c r="D160" t="s">
        <v>1175</v>
      </c>
      <c r="E160" t="s">
        <v>1176</v>
      </c>
      <c r="F160" s="2">
        <v>1605</v>
      </c>
      <c r="G160" s="2">
        <v>1695</v>
      </c>
      <c r="H160" s="2">
        <v>1784</v>
      </c>
      <c r="I160" s="2">
        <v>1864</v>
      </c>
      <c r="J160" s="2">
        <v>1941</v>
      </c>
      <c r="K160" s="2">
        <v>2005</v>
      </c>
      <c r="L160" s="2">
        <v>2060</v>
      </c>
      <c r="M160" s="2">
        <v>1691</v>
      </c>
      <c r="N160" s="2">
        <v>1774</v>
      </c>
      <c r="O160" s="2">
        <v>1852</v>
      </c>
      <c r="P160" s="2">
        <v>1923</v>
      </c>
      <c r="Q160" s="2">
        <v>1986</v>
      </c>
      <c r="R160" s="2">
        <v>2035</v>
      </c>
      <c r="S160" s="2">
        <v>2072</v>
      </c>
      <c r="T160" s="2">
        <v>7006</v>
      </c>
      <c r="U160" s="2">
        <v>7349</v>
      </c>
      <c r="V160" s="2">
        <v>7682</v>
      </c>
      <c r="W160" s="2">
        <v>7971</v>
      </c>
      <c r="X160" s="2">
        <v>8212</v>
      </c>
      <c r="Y160" s="2">
        <v>8410</v>
      </c>
      <c r="Z160" s="2">
        <v>8554</v>
      </c>
      <c r="AA160" s="2">
        <v>29372194</v>
      </c>
      <c r="AB160" s="2">
        <v>31140232</v>
      </c>
      <c r="AC160" s="2">
        <v>32894446</v>
      </c>
      <c r="AD160" s="2">
        <v>34477396</v>
      </c>
      <c r="AE160" s="2">
        <v>35900119</v>
      </c>
      <c r="AF160" s="2">
        <v>37191116</v>
      </c>
      <c r="AG160" s="2">
        <v>38250852</v>
      </c>
      <c r="AH160" s="1">
        <f>(Table1345[[#This Row],[2050_BUILDINGS]]/Table1345[[#This Row],[2020_BUILDINGS]])-1</f>
        <v>0.28348909657320864</v>
      </c>
      <c r="AI160" s="1">
        <f>(Table1345[[#This Row],[2050_DWELLINGS]]/Table1345[[#This Row],[2020_DWELLINGS]])-1</f>
        <v>0.2253104671791839</v>
      </c>
      <c r="AJ160" s="1">
        <f>(Table1345[[#This Row],[2050_OCCUPANTS]]/Table1345[[#This Row],[2020_OCCUPANTS]])-1</f>
        <v>0.22095346845560937</v>
      </c>
      <c r="AK160" s="1">
        <f>(Table1345[[#This Row],[2050_TOTAL_REPL_COST_USD]]/Table1345[[#This Row],[2020_TOTAL_REPL_COST_USD]])-1</f>
        <v>0.30228106215014106</v>
      </c>
      <c r="AL160"/>
      <c r="AM160"/>
    </row>
    <row r="161" spans="1:39" x14ac:dyDescent="0.2">
      <c r="A161" t="s">
        <v>638</v>
      </c>
      <c r="B161" t="s">
        <v>681</v>
      </c>
      <c r="C161" t="s">
        <v>688</v>
      </c>
      <c r="D161" t="s">
        <v>1177</v>
      </c>
      <c r="E161" t="s">
        <v>1178</v>
      </c>
      <c r="F161" s="2">
        <v>10792</v>
      </c>
      <c r="G161" s="2">
        <v>11404</v>
      </c>
      <c r="H161" s="2">
        <v>12004</v>
      </c>
      <c r="I161" s="2">
        <v>12548</v>
      </c>
      <c r="J161" s="2">
        <v>13038</v>
      </c>
      <c r="K161" s="2">
        <v>13485</v>
      </c>
      <c r="L161" s="2">
        <v>13844</v>
      </c>
      <c r="M161" s="2">
        <v>11343</v>
      </c>
      <c r="N161" s="2">
        <v>11928</v>
      </c>
      <c r="O161" s="2">
        <v>12476</v>
      </c>
      <c r="P161" s="2">
        <v>12955</v>
      </c>
      <c r="Q161" s="2">
        <v>13366</v>
      </c>
      <c r="R161" s="2">
        <v>13701</v>
      </c>
      <c r="S161" s="2">
        <v>13936</v>
      </c>
      <c r="T161" s="2">
        <v>47058</v>
      </c>
      <c r="U161" s="2">
        <v>49431</v>
      </c>
      <c r="V161" s="2">
        <v>51624</v>
      </c>
      <c r="W161" s="2">
        <v>53577</v>
      </c>
      <c r="X161" s="2">
        <v>55179</v>
      </c>
      <c r="Y161" s="2">
        <v>56535</v>
      </c>
      <c r="Z161" s="2">
        <v>57461</v>
      </c>
      <c r="AA161" s="2">
        <v>197368939</v>
      </c>
      <c r="AB161" s="2">
        <v>209249442</v>
      </c>
      <c r="AC161" s="2">
        <v>221037016</v>
      </c>
      <c r="AD161" s="2">
        <v>231673793</v>
      </c>
      <c r="AE161" s="2">
        <v>241233868</v>
      </c>
      <c r="AF161" s="2">
        <v>249908862</v>
      </c>
      <c r="AG161" s="2">
        <v>257029866</v>
      </c>
      <c r="AH161" s="1">
        <f>(Table1345[[#This Row],[2050_BUILDINGS]]/Table1345[[#This Row],[2020_BUILDINGS]])-1</f>
        <v>0.28280207561156412</v>
      </c>
      <c r="AI161" s="1">
        <f>(Table1345[[#This Row],[2050_DWELLINGS]]/Table1345[[#This Row],[2020_DWELLINGS]])-1</f>
        <v>0.22859913603103243</v>
      </c>
      <c r="AJ161" s="1">
        <f>(Table1345[[#This Row],[2050_OCCUPANTS]]/Table1345[[#This Row],[2020_OCCUPANTS]])-1</f>
        <v>0.22106761868332692</v>
      </c>
      <c r="AK161" s="1">
        <f>(Table1345[[#This Row],[2050_TOTAL_REPL_COST_USD]]/Table1345[[#This Row],[2020_TOTAL_REPL_COST_USD]])-1</f>
        <v>0.30228123686675956</v>
      </c>
      <c r="AL161"/>
      <c r="AM161"/>
    </row>
    <row r="162" spans="1:39" x14ac:dyDescent="0.2">
      <c r="A162" t="s">
        <v>638</v>
      </c>
      <c r="B162" t="s">
        <v>681</v>
      </c>
      <c r="C162" t="s">
        <v>689</v>
      </c>
      <c r="D162" t="s">
        <v>1179</v>
      </c>
      <c r="E162" t="s">
        <v>1180</v>
      </c>
      <c r="F162" s="2">
        <v>9958</v>
      </c>
      <c r="G162" s="2">
        <v>10523</v>
      </c>
      <c r="H162" s="2">
        <v>11085</v>
      </c>
      <c r="I162" s="2">
        <v>11583</v>
      </c>
      <c r="J162" s="2">
        <v>12034</v>
      </c>
      <c r="K162" s="2">
        <v>12442</v>
      </c>
      <c r="L162" s="2">
        <v>12778</v>
      </c>
      <c r="M162" s="2">
        <v>10466</v>
      </c>
      <c r="N162" s="2">
        <v>11011</v>
      </c>
      <c r="O162" s="2">
        <v>11517</v>
      </c>
      <c r="P162" s="2">
        <v>11960</v>
      </c>
      <c r="Q162" s="2">
        <v>12327</v>
      </c>
      <c r="R162" s="2">
        <v>12646</v>
      </c>
      <c r="S162" s="2">
        <v>12863</v>
      </c>
      <c r="T162" s="2">
        <v>43435</v>
      </c>
      <c r="U162" s="2">
        <v>45621</v>
      </c>
      <c r="V162" s="2">
        <v>47649</v>
      </c>
      <c r="W162" s="2">
        <v>49447</v>
      </c>
      <c r="X162" s="2">
        <v>50931</v>
      </c>
      <c r="Y162" s="2">
        <v>52181</v>
      </c>
      <c r="Z162" s="2">
        <v>53036</v>
      </c>
      <c r="AA162" s="2">
        <v>182166475</v>
      </c>
      <c r="AB162" s="2">
        <v>193131871</v>
      </c>
      <c r="AC162" s="2">
        <v>204011503</v>
      </c>
      <c r="AD162" s="2">
        <v>213828971</v>
      </c>
      <c r="AE162" s="2">
        <v>222652676</v>
      </c>
      <c r="AF162" s="2">
        <v>230659477</v>
      </c>
      <c r="AG162" s="2">
        <v>237231980</v>
      </c>
      <c r="AH162" s="1">
        <f>(Table1345[[#This Row],[2050_BUILDINGS]]/Table1345[[#This Row],[2020_BUILDINGS]])-1</f>
        <v>0.28318939546093591</v>
      </c>
      <c r="AI162" s="1">
        <f>(Table1345[[#This Row],[2050_DWELLINGS]]/Table1345[[#This Row],[2020_DWELLINGS]])-1</f>
        <v>0.22902732658131097</v>
      </c>
      <c r="AJ162" s="1">
        <f>(Table1345[[#This Row],[2050_OCCUPANTS]]/Table1345[[#This Row],[2020_OCCUPANTS]])-1</f>
        <v>0.22104293772303452</v>
      </c>
      <c r="AK162" s="1">
        <f>(Table1345[[#This Row],[2050_TOTAL_REPL_COST_USD]]/Table1345[[#This Row],[2020_TOTAL_REPL_COST_USD]])-1</f>
        <v>0.3022812238091559</v>
      </c>
      <c r="AL162"/>
      <c r="AM162"/>
    </row>
    <row r="163" spans="1:39" x14ac:dyDescent="0.2">
      <c r="A163" t="s">
        <v>638</v>
      </c>
      <c r="B163" t="s">
        <v>681</v>
      </c>
      <c r="C163" t="s">
        <v>690</v>
      </c>
      <c r="D163" t="s">
        <v>1181</v>
      </c>
      <c r="E163" t="s">
        <v>1182</v>
      </c>
      <c r="F163" s="2">
        <v>2106</v>
      </c>
      <c r="G163" s="2">
        <v>2228</v>
      </c>
      <c r="H163" s="2">
        <v>2344</v>
      </c>
      <c r="I163" s="2">
        <v>2449</v>
      </c>
      <c r="J163" s="2">
        <v>2546</v>
      </c>
      <c r="K163" s="2">
        <v>2631</v>
      </c>
      <c r="L163" s="2">
        <v>2704</v>
      </c>
      <c r="M163" s="2">
        <v>2213</v>
      </c>
      <c r="N163" s="2">
        <v>2335</v>
      </c>
      <c r="O163" s="2">
        <v>2442</v>
      </c>
      <c r="P163" s="2">
        <v>2534</v>
      </c>
      <c r="Q163" s="2">
        <v>2609</v>
      </c>
      <c r="R163" s="2">
        <v>2681</v>
      </c>
      <c r="S163" s="2">
        <v>2723</v>
      </c>
      <c r="T163" s="2">
        <v>9199</v>
      </c>
      <c r="U163" s="2">
        <v>9658</v>
      </c>
      <c r="V163" s="2">
        <v>10092</v>
      </c>
      <c r="W163" s="2">
        <v>10471</v>
      </c>
      <c r="X163" s="2">
        <v>10782</v>
      </c>
      <c r="Y163" s="2">
        <v>11050</v>
      </c>
      <c r="Z163" s="2">
        <v>11230</v>
      </c>
      <c r="AA163" s="2">
        <v>38578383</v>
      </c>
      <c r="AB163" s="2">
        <v>40900589</v>
      </c>
      <c r="AC163" s="2">
        <v>43204629</v>
      </c>
      <c r="AD163" s="2">
        <v>45283728</v>
      </c>
      <c r="AE163" s="2">
        <v>47152369</v>
      </c>
      <c r="AF163" s="2">
        <v>48848013</v>
      </c>
      <c r="AG163" s="2">
        <v>50239908</v>
      </c>
      <c r="AH163" s="1">
        <f>(Table1345[[#This Row],[2050_BUILDINGS]]/Table1345[[#This Row],[2020_BUILDINGS]])-1</f>
        <v>0.28395061728395055</v>
      </c>
      <c r="AI163" s="1">
        <f>(Table1345[[#This Row],[2050_DWELLINGS]]/Table1345[[#This Row],[2020_DWELLINGS]])-1</f>
        <v>0.2304563940352462</v>
      </c>
      <c r="AJ163" s="1">
        <f>(Table1345[[#This Row],[2050_OCCUPANTS]]/Table1345[[#This Row],[2020_OCCUPANTS]])-1</f>
        <v>0.22078486792042606</v>
      </c>
      <c r="AK163" s="1">
        <f>(Table1345[[#This Row],[2050_TOTAL_REPL_COST_USD]]/Table1345[[#This Row],[2020_TOTAL_REPL_COST_USD]])-1</f>
        <v>0.30228133200917218</v>
      </c>
      <c r="AL163"/>
      <c r="AM163"/>
    </row>
    <row r="164" spans="1:39" x14ac:dyDescent="0.2">
      <c r="A164" t="s">
        <v>638</v>
      </c>
      <c r="B164" t="s">
        <v>681</v>
      </c>
      <c r="C164" t="s">
        <v>691</v>
      </c>
      <c r="D164" t="s">
        <v>1183</v>
      </c>
      <c r="E164" t="s">
        <v>1184</v>
      </c>
      <c r="F164" s="2">
        <v>6349</v>
      </c>
      <c r="G164" s="2">
        <v>6708</v>
      </c>
      <c r="H164" s="2">
        <v>7058</v>
      </c>
      <c r="I164" s="2">
        <v>7377</v>
      </c>
      <c r="J164" s="2">
        <v>7666</v>
      </c>
      <c r="K164" s="2">
        <v>7927</v>
      </c>
      <c r="L164" s="2">
        <v>8140</v>
      </c>
      <c r="M164" s="2">
        <v>6667</v>
      </c>
      <c r="N164" s="2">
        <v>7015</v>
      </c>
      <c r="O164" s="2">
        <v>7334</v>
      </c>
      <c r="P164" s="2">
        <v>7618</v>
      </c>
      <c r="Q164" s="2">
        <v>7850</v>
      </c>
      <c r="R164" s="2">
        <v>8057</v>
      </c>
      <c r="S164" s="2">
        <v>8189</v>
      </c>
      <c r="T164" s="2">
        <v>27664</v>
      </c>
      <c r="U164" s="2">
        <v>29055</v>
      </c>
      <c r="V164" s="2">
        <v>30347</v>
      </c>
      <c r="W164" s="2">
        <v>31491</v>
      </c>
      <c r="X164" s="2">
        <v>32434</v>
      </c>
      <c r="Y164" s="2">
        <v>33235</v>
      </c>
      <c r="Z164" s="2">
        <v>33777</v>
      </c>
      <c r="AA164" s="2">
        <v>116017897</v>
      </c>
      <c r="AB164" s="2">
        <v>123001524</v>
      </c>
      <c r="AC164" s="2">
        <v>129930524</v>
      </c>
      <c r="AD164" s="2">
        <v>136183058</v>
      </c>
      <c r="AE164" s="2">
        <v>141802687</v>
      </c>
      <c r="AF164" s="2">
        <v>146902044</v>
      </c>
      <c r="AG164" s="2">
        <v>151087930</v>
      </c>
      <c r="AH164" s="1">
        <f>(Table1345[[#This Row],[2050_BUILDINGS]]/Table1345[[#This Row],[2020_BUILDINGS]])-1</f>
        <v>0.28209166797920937</v>
      </c>
      <c r="AI164" s="1">
        <f>(Table1345[[#This Row],[2050_DWELLINGS]]/Table1345[[#This Row],[2020_DWELLINGS]])-1</f>
        <v>0.22828858557072151</v>
      </c>
      <c r="AJ164" s="1">
        <f>(Table1345[[#This Row],[2050_OCCUPANTS]]/Table1345[[#This Row],[2020_OCCUPANTS]])-1</f>
        <v>0.22097310584152696</v>
      </c>
      <c r="AK164" s="1">
        <f>(Table1345[[#This Row],[2050_TOTAL_REPL_COST_USD]]/Table1345[[#This Row],[2020_TOTAL_REPL_COST_USD]])-1</f>
        <v>0.30228123338591462</v>
      </c>
      <c r="AL164"/>
      <c r="AM164"/>
    </row>
    <row r="165" spans="1:39" x14ac:dyDescent="0.2">
      <c r="A165" t="s">
        <v>638</v>
      </c>
      <c r="B165" t="s">
        <v>681</v>
      </c>
      <c r="C165" t="s">
        <v>692</v>
      </c>
      <c r="D165" t="s">
        <v>1185</v>
      </c>
      <c r="E165" t="s">
        <v>1186</v>
      </c>
      <c r="F165" s="2">
        <v>31135</v>
      </c>
      <c r="G165" s="2">
        <v>32888</v>
      </c>
      <c r="H165" s="2">
        <v>34626</v>
      </c>
      <c r="I165" s="2">
        <v>36195</v>
      </c>
      <c r="J165" s="2">
        <v>37611</v>
      </c>
      <c r="K165" s="2">
        <v>38892</v>
      </c>
      <c r="L165" s="2">
        <v>39938</v>
      </c>
      <c r="M165" s="2">
        <v>32714</v>
      </c>
      <c r="N165" s="2">
        <v>34402</v>
      </c>
      <c r="O165" s="2">
        <v>35975</v>
      </c>
      <c r="P165" s="2">
        <v>37376</v>
      </c>
      <c r="Q165" s="2">
        <v>38539</v>
      </c>
      <c r="R165" s="2">
        <v>39525</v>
      </c>
      <c r="S165" s="2">
        <v>40203</v>
      </c>
      <c r="T165" s="2">
        <v>135723</v>
      </c>
      <c r="U165" s="2">
        <v>142561</v>
      </c>
      <c r="V165" s="2">
        <v>148903</v>
      </c>
      <c r="W165" s="2">
        <v>154512</v>
      </c>
      <c r="X165" s="2">
        <v>159159</v>
      </c>
      <c r="Y165" s="2">
        <v>163063</v>
      </c>
      <c r="Z165" s="2">
        <v>165747</v>
      </c>
      <c r="AA165" s="2">
        <v>569267382</v>
      </c>
      <c r="AB165" s="2">
        <v>603534079</v>
      </c>
      <c r="AC165" s="2">
        <v>637532757</v>
      </c>
      <c r="AD165" s="2">
        <v>668212193</v>
      </c>
      <c r="AE165" s="2">
        <v>695786137</v>
      </c>
      <c r="AF165" s="2">
        <v>720807249</v>
      </c>
      <c r="AG165" s="2">
        <v>741346227</v>
      </c>
      <c r="AH165" s="1">
        <f>(Table1345[[#This Row],[2050_BUILDINGS]]/Table1345[[#This Row],[2020_BUILDINGS]])-1</f>
        <v>0.28273647021037407</v>
      </c>
      <c r="AI165" s="1">
        <f>(Table1345[[#This Row],[2050_DWELLINGS]]/Table1345[[#This Row],[2020_DWELLINGS]])-1</f>
        <v>0.22892339671088835</v>
      </c>
      <c r="AJ165" s="1">
        <f>(Table1345[[#This Row],[2050_OCCUPANTS]]/Table1345[[#This Row],[2020_OCCUPANTS]])-1</f>
        <v>0.22121526933533731</v>
      </c>
      <c r="AK165" s="1">
        <f>(Table1345[[#This Row],[2050_TOTAL_REPL_COST_USD]]/Table1345[[#This Row],[2020_TOTAL_REPL_COST_USD]])-1</f>
        <v>0.30228123100156834</v>
      </c>
      <c r="AL165"/>
      <c r="AM165"/>
    </row>
    <row r="166" spans="1:39" x14ac:dyDescent="0.2">
      <c r="A166" t="s">
        <v>638</v>
      </c>
      <c r="B166" t="s">
        <v>681</v>
      </c>
      <c r="C166" t="s">
        <v>693</v>
      </c>
      <c r="D166" t="s">
        <v>1187</v>
      </c>
      <c r="E166" t="s">
        <v>1188</v>
      </c>
      <c r="F166" s="2">
        <v>1230</v>
      </c>
      <c r="G166" s="2">
        <v>1300</v>
      </c>
      <c r="H166" s="2">
        <v>1366</v>
      </c>
      <c r="I166" s="2">
        <v>1430</v>
      </c>
      <c r="J166" s="2">
        <v>1485</v>
      </c>
      <c r="K166" s="2">
        <v>1535</v>
      </c>
      <c r="L166" s="2">
        <v>1573</v>
      </c>
      <c r="M166" s="2">
        <v>1295</v>
      </c>
      <c r="N166" s="2">
        <v>1360</v>
      </c>
      <c r="O166" s="2">
        <v>1422</v>
      </c>
      <c r="P166" s="2">
        <v>1480</v>
      </c>
      <c r="Q166" s="2">
        <v>1528</v>
      </c>
      <c r="R166" s="2">
        <v>1566</v>
      </c>
      <c r="S166" s="2">
        <v>1587</v>
      </c>
      <c r="T166" s="2">
        <v>5372</v>
      </c>
      <c r="U166" s="2">
        <v>5646</v>
      </c>
      <c r="V166" s="2">
        <v>5895</v>
      </c>
      <c r="W166" s="2">
        <v>6116</v>
      </c>
      <c r="X166" s="2">
        <v>6307</v>
      </c>
      <c r="Y166" s="2">
        <v>6456</v>
      </c>
      <c r="Z166" s="2">
        <v>6560</v>
      </c>
      <c r="AA166" s="2">
        <v>22533900</v>
      </c>
      <c r="AB166" s="2">
        <v>23890305</v>
      </c>
      <c r="AC166" s="2">
        <v>25236114</v>
      </c>
      <c r="AD166" s="2">
        <v>26450532</v>
      </c>
      <c r="AE166" s="2">
        <v>27542021</v>
      </c>
      <c r="AF166" s="2">
        <v>28532454</v>
      </c>
      <c r="AG166" s="2">
        <v>29345470</v>
      </c>
      <c r="AH166" s="1">
        <f>(Table1345[[#This Row],[2050_BUILDINGS]]/Table1345[[#This Row],[2020_BUILDINGS]])-1</f>
        <v>0.27886178861788613</v>
      </c>
      <c r="AI166" s="1">
        <f>(Table1345[[#This Row],[2050_DWELLINGS]]/Table1345[[#This Row],[2020_DWELLINGS]])-1</f>
        <v>0.22548262548262543</v>
      </c>
      <c r="AJ166" s="1">
        <f>(Table1345[[#This Row],[2050_OCCUPANTS]]/Table1345[[#This Row],[2020_OCCUPANTS]])-1</f>
        <v>0.2211466865227103</v>
      </c>
      <c r="AK166" s="1">
        <f>(Table1345[[#This Row],[2050_TOTAL_REPL_COST_USD]]/Table1345[[#This Row],[2020_TOTAL_REPL_COST_USD]])-1</f>
        <v>0.30228100772613709</v>
      </c>
      <c r="AL166"/>
      <c r="AM166"/>
    </row>
    <row r="167" spans="1:39" x14ac:dyDescent="0.2">
      <c r="A167" t="s">
        <v>638</v>
      </c>
      <c r="B167" t="s">
        <v>681</v>
      </c>
      <c r="C167" t="s">
        <v>694</v>
      </c>
      <c r="D167" t="s">
        <v>1189</v>
      </c>
      <c r="E167" t="s">
        <v>1190</v>
      </c>
      <c r="F167" s="2">
        <v>3226</v>
      </c>
      <c r="G167" s="2">
        <v>3404</v>
      </c>
      <c r="H167" s="2">
        <v>3587</v>
      </c>
      <c r="I167" s="2">
        <v>3751</v>
      </c>
      <c r="J167" s="2">
        <v>3895</v>
      </c>
      <c r="K167" s="2">
        <v>4029</v>
      </c>
      <c r="L167" s="2">
        <v>4137</v>
      </c>
      <c r="M167" s="2">
        <v>3391</v>
      </c>
      <c r="N167" s="2">
        <v>3563</v>
      </c>
      <c r="O167" s="2">
        <v>3727</v>
      </c>
      <c r="P167" s="2">
        <v>3873</v>
      </c>
      <c r="Q167" s="2">
        <v>3995</v>
      </c>
      <c r="R167" s="2">
        <v>4089</v>
      </c>
      <c r="S167" s="2">
        <v>4165</v>
      </c>
      <c r="T167" s="2">
        <v>14061</v>
      </c>
      <c r="U167" s="2">
        <v>14776</v>
      </c>
      <c r="V167" s="2">
        <v>15434</v>
      </c>
      <c r="W167" s="2">
        <v>16013</v>
      </c>
      <c r="X167" s="2">
        <v>16495</v>
      </c>
      <c r="Y167" s="2">
        <v>16901</v>
      </c>
      <c r="Z167" s="2">
        <v>17182</v>
      </c>
      <c r="AA167" s="2">
        <v>58996620</v>
      </c>
      <c r="AB167" s="2">
        <v>62547887</v>
      </c>
      <c r="AC167" s="2">
        <v>66071374</v>
      </c>
      <c r="AD167" s="2">
        <v>69250872</v>
      </c>
      <c r="AE167" s="2">
        <v>72108528</v>
      </c>
      <c r="AF167" s="2">
        <v>74701620</v>
      </c>
      <c r="AG167" s="2">
        <v>76830195</v>
      </c>
      <c r="AH167" s="1">
        <f>(Table1345[[#This Row],[2050_BUILDINGS]]/Table1345[[#This Row],[2020_BUILDINGS]])-1</f>
        <v>0.28239305641661505</v>
      </c>
      <c r="AI167" s="1">
        <f>(Table1345[[#This Row],[2050_DWELLINGS]]/Table1345[[#This Row],[2020_DWELLINGS]])-1</f>
        <v>0.22825125331760532</v>
      </c>
      <c r="AJ167" s="1">
        <f>(Table1345[[#This Row],[2050_OCCUPANTS]]/Table1345[[#This Row],[2020_OCCUPANTS]])-1</f>
        <v>0.22196145366616893</v>
      </c>
      <c r="AK167" s="1">
        <f>(Table1345[[#This Row],[2050_TOTAL_REPL_COST_USD]]/Table1345[[#This Row],[2020_TOTAL_REPL_COST_USD]])-1</f>
        <v>0.30228130018295962</v>
      </c>
      <c r="AL167"/>
      <c r="AM167"/>
    </row>
    <row r="168" spans="1:39" x14ac:dyDescent="0.2">
      <c r="A168" t="s">
        <v>638</v>
      </c>
      <c r="B168" t="s">
        <v>681</v>
      </c>
      <c r="C168" t="s">
        <v>695</v>
      </c>
      <c r="D168" t="s">
        <v>1191</v>
      </c>
      <c r="E168" t="s">
        <v>1192</v>
      </c>
      <c r="F168" s="2">
        <v>3758</v>
      </c>
      <c r="G168" s="2">
        <v>3965</v>
      </c>
      <c r="H168" s="2">
        <v>4178</v>
      </c>
      <c r="I168" s="2">
        <v>4366</v>
      </c>
      <c r="J168" s="2">
        <v>4535</v>
      </c>
      <c r="K168" s="2">
        <v>4693</v>
      </c>
      <c r="L168" s="2">
        <v>4817</v>
      </c>
      <c r="M168" s="2">
        <v>3951</v>
      </c>
      <c r="N168" s="2">
        <v>4147</v>
      </c>
      <c r="O168" s="2">
        <v>4339</v>
      </c>
      <c r="P168" s="2">
        <v>4510</v>
      </c>
      <c r="Q168" s="2">
        <v>4647</v>
      </c>
      <c r="R168" s="2">
        <v>4768</v>
      </c>
      <c r="S168" s="2">
        <v>4847</v>
      </c>
      <c r="T168" s="2">
        <v>16365</v>
      </c>
      <c r="U168" s="2">
        <v>17192</v>
      </c>
      <c r="V168" s="2">
        <v>17961</v>
      </c>
      <c r="W168" s="2">
        <v>18634</v>
      </c>
      <c r="X168" s="2">
        <v>19197</v>
      </c>
      <c r="Y168" s="2">
        <v>19669</v>
      </c>
      <c r="Z168" s="2">
        <v>19991</v>
      </c>
      <c r="AA168" s="2">
        <v>68658677</v>
      </c>
      <c r="AB168" s="2">
        <v>72791542</v>
      </c>
      <c r="AC168" s="2">
        <v>76892084</v>
      </c>
      <c r="AD168" s="2">
        <v>80592300</v>
      </c>
      <c r="AE168" s="2">
        <v>83917959</v>
      </c>
      <c r="AF168" s="2">
        <v>86935727</v>
      </c>
      <c r="AG168" s="2">
        <v>89412905</v>
      </c>
      <c r="AH168" s="1">
        <f>(Table1345[[#This Row],[2050_BUILDINGS]]/Table1345[[#This Row],[2020_BUILDINGS]])-1</f>
        <v>0.28179882916444909</v>
      </c>
      <c r="AI168" s="1">
        <f>(Table1345[[#This Row],[2050_DWELLINGS]]/Table1345[[#This Row],[2020_DWELLINGS]])-1</f>
        <v>0.22677803087825876</v>
      </c>
      <c r="AJ168" s="1">
        <f>(Table1345[[#This Row],[2050_OCCUPANTS]]/Table1345[[#This Row],[2020_OCCUPANTS]])-1</f>
        <v>0.22157042468683175</v>
      </c>
      <c r="AK168" s="1">
        <f>(Table1345[[#This Row],[2050_TOTAL_REPL_COST_USD]]/Table1345[[#This Row],[2020_TOTAL_REPL_COST_USD]])-1</f>
        <v>0.3022812105744479</v>
      </c>
      <c r="AL168"/>
      <c r="AM168"/>
    </row>
    <row r="169" spans="1:39" x14ac:dyDescent="0.2">
      <c r="A169" t="s">
        <v>638</v>
      </c>
      <c r="B169" t="s">
        <v>681</v>
      </c>
      <c r="C169" t="s">
        <v>696</v>
      </c>
      <c r="D169" t="s">
        <v>1193</v>
      </c>
      <c r="E169" t="s">
        <v>1194</v>
      </c>
      <c r="F169" s="2">
        <v>2159</v>
      </c>
      <c r="G169" s="2">
        <v>2277</v>
      </c>
      <c r="H169" s="2">
        <v>2398</v>
      </c>
      <c r="I169" s="2">
        <v>2509</v>
      </c>
      <c r="J169" s="2">
        <v>2607</v>
      </c>
      <c r="K169" s="2">
        <v>2697</v>
      </c>
      <c r="L169" s="2">
        <v>2768</v>
      </c>
      <c r="M169" s="2">
        <v>2268</v>
      </c>
      <c r="N169" s="2">
        <v>2383</v>
      </c>
      <c r="O169" s="2">
        <v>2496</v>
      </c>
      <c r="P169" s="2">
        <v>2591</v>
      </c>
      <c r="Q169" s="2">
        <v>2672</v>
      </c>
      <c r="R169" s="2">
        <v>2743</v>
      </c>
      <c r="S169" s="2">
        <v>2787</v>
      </c>
      <c r="T169" s="2">
        <v>9416</v>
      </c>
      <c r="U169" s="2">
        <v>9885</v>
      </c>
      <c r="V169" s="2">
        <v>10319</v>
      </c>
      <c r="W169" s="2">
        <v>10716</v>
      </c>
      <c r="X169" s="2">
        <v>11032</v>
      </c>
      <c r="Y169" s="2">
        <v>11307</v>
      </c>
      <c r="Z169" s="2">
        <v>11492</v>
      </c>
      <c r="AA169" s="2">
        <v>39472374</v>
      </c>
      <c r="AB169" s="2">
        <v>41848391</v>
      </c>
      <c r="AC169" s="2">
        <v>44205820</v>
      </c>
      <c r="AD169" s="2">
        <v>46333102</v>
      </c>
      <c r="AE169" s="2">
        <v>48245046</v>
      </c>
      <c r="AF169" s="2">
        <v>49979986</v>
      </c>
      <c r="AG169" s="2">
        <v>51404135</v>
      </c>
      <c r="AH169" s="1">
        <f>(Table1345[[#This Row],[2050_BUILDINGS]]/Table1345[[#This Row],[2020_BUILDINGS]])-1</f>
        <v>0.28207503473830475</v>
      </c>
      <c r="AI169" s="1">
        <f>(Table1345[[#This Row],[2050_DWELLINGS]]/Table1345[[#This Row],[2020_DWELLINGS]])-1</f>
        <v>0.22883597883597884</v>
      </c>
      <c r="AJ169" s="1">
        <f>(Table1345[[#This Row],[2050_OCCUPANTS]]/Table1345[[#This Row],[2020_OCCUPANTS]])-1</f>
        <v>0.22047578589634664</v>
      </c>
      <c r="AK169" s="1">
        <f>(Table1345[[#This Row],[2050_TOTAL_REPL_COST_USD]]/Table1345[[#This Row],[2020_TOTAL_REPL_COST_USD]])-1</f>
        <v>0.30228131198797414</v>
      </c>
      <c r="AL169"/>
      <c r="AM169"/>
    </row>
    <row r="170" spans="1:39" x14ac:dyDescent="0.2">
      <c r="A170" t="s">
        <v>638</v>
      </c>
      <c r="B170" t="s">
        <v>681</v>
      </c>
      <c r="C170" t="s">
        <v>697</v>
      </c>
      <c r="D170" t="s">
        <v>1195</v>
      </c>
      <c r="E170" t="s">
        <v>1196</v>
      </c>
      <c r="F170" s="2">
        <v>1554</v>
      </c>
      <c r="G170" s="2">
        <v>1644</v>
      </c>
      <c r="H170" s="2">
        <v>1733</v>
      </c>
      <c r="I170" s="2">
        <v>1811</v>
      </c>
      <c r="J170" s="2">
        <v>1884</v>
      </c>
      <c r="K170" s="2">
        <v>1948</v>
      </c>
      <c r="L170" s="2">
        <v>2000</v>
      </c>
      <c r="M170" s="2">
        <v>1636</v>
      </c>
      <c r="N170" s="2">
        <v>1725</v>
      </c>
      <c r="O170" s="2">
        <v>1804</v>
      </c>
      <c r="P170" s="2">
        <v>1874</v>
      </c>
      <c r="Q170" s="2">
        <v>1933</v>
      </c>
      <c r="R170" s="2">
        <v>1980</v>
      </c>
      <c r="S170" s="2">
        <v>2013</v>
      </c>
      <c r="T170" s="2">
        <v>6806</v>
      </c>
      <c r="U170" s="2">
        <v>7154</v>
      </c>
      <c r="V170" s="2">
        <v>7477</v>
      </c>
      <c r="W170" s="2">
        <v>7758</v>
      </c>
      <c r="X170" s="2">
        <v>7984</v>
      </c>
      <c r="Y170" s="2">
        <v>8187</v>
      </c>
      <c r="Z170" s="2">
        <v>8325</v>
      </c>
      <c r="AA170" s="2">
        <v>28576842</v>
      </c>
      <c r="AB170" s="2">
        <v>30297004</v>
      </c>
      <c r="AC170" s="2">
        <v>32003715</v>
      </c>
      <c r="AD170" s="2">
        <v>33543805</v>
      </c>
      <c r="AE170" s="2">
        <v>34927999</v>
      </c>
      <c r="AF170" s="2">
        <v>36184041</v>
      </c>
      <c r="AG170" s="2">
        <v>37215084</v>
      </c>
      <c r="AH170" s="1">
        <f>(Table1345[[#This Row],[2050_BUILDINGS]]/Table1345[[#This Row],[2020_BUILDINGS]])-1</f>
        <v>0.28700128700128702</v>
      </c>
      <c r="AI170" s="1">
        <f>(Table1345[[#This Row],[2050_DWELLINGS]]/Table1345[[#This Row],[2020_DWELLINGS]])-1</f>
        <v>0.23044009779951091</v>
      </c>
      <c r="AJ170" s="1">
        <f>(Table1345[[#This Row],[2050_OCCUPANTS]]/Table1345[[#This Row],[2020_OCCUPANTS]])-1</f>
        <v>0.22318542462533064</v>
      </c>
      <c r="AK170" s="1">
        <f>(Table1345[[#This Row],[2050_TOTAL_REPL_COST_USD]]/Table1345[[#This Row],[2020_TOTAL_REPL_COST_USD]])-1</f>
        <v>0.30228119678164589</v>
      </c>
      <c r="AL170"/>
      <c r="AM170"/>
    </row>
    <row r="171" spans="1:39" x14ac:dyDescent="0.2">
      <c r="A171" t="s">
        <v>638</v>
      </c>
      <c r="B171" t="s">
        <v>681</v>
      </c>
      <c r="C171" t="s">
        <v>698</v>
      </c>
      <c r="D171" t="s">
        <v>1197</v>
      </c>
      <c r="E171" t="s">
        <v>1198</v>
      </c>
      <c r="F171" s="2">
        <v>5377</v>
      </c>
      <c r="G171" s="2">
        <v>5683</v>
      </c>
      <c r="H171" s="2">
        <v>5988</v>
      </c>
      <c r="I171" s="2">
        <v>6257</v>
      </c>
      <c r="J171" s="2">
        <v>6501</v>
      </c>
      <c r="K171" s="2">
        <v>6721</v>
      </c>
      <c r="L171" s="2">
        <v>6904</v>
      </c>
      <c r="M171" s="2">
        <v>5652</v>
      </c>
      <c r="N171" s="2">
        <v>5944</v>
      </c>
      <c r="O171" s="2">
        <v>6224</v>
      </c>
      <c r="P171" s="2">
        <v>6463</v>
      </c>
      <c r="Q171" s="2">
        <v>6659</v>
      </c>
      <c r="R171" s="2">
        <v>6834</v>
      </c>
      <c r="S171" s="2">
        <v>6951</v>
      </c>
      <c r="T171" s="2">
        <v>23462</v>
      </c>
      <c r="U171" s="2">
        <v>24643</v>
      </c>
      <c r="V171" s="2">
        <v>25742</v>
      </c>
      <c r="W171" s="2">
        <v>26711</v>
      </c>
      <c r="X171" s="2">
        <v>27514</v>
      </c>
      <c r="Y171" s="2">
        <v>28183</v>
      </c>
      <c r="Z171" s="2">
        <v>28652</v>
      </c>
      <c r="AA171" s="2">
        <v>98408519</v>
      </c>
      <c r="AB171" s="2">
        <v>104332160</v>
      </c>
      <c r="AC171" s="2">
        <v>110209466</v>
      </c>
      <c r="AD171" s="2">
        <v>115512982</v>
      </c>
      <c r="AE171" s="2">
        <v>120279651</v>
      </c>
      <c r="AF171" s="2">
        <v>124605020</v>
      </c>
      <c r="AG171" s="2">
        <v>128155568</v>
      </c>
      <c r="AH171" s="1">
        <f>(Table1345[[#This Row],[2050_BUILDINGS]]/Table1345[[#This Row],[2020_BUILDINGS]])-1</f>
        <v>0.28398735354286786</v>
      </c>
      <c r="AI171" s="1">
        <f>(Table1345[[#This Row],[2050_DWELLINGS]]/Table1345[[#This Row],[2020_DWELLINGS]])-1</f>
        <v>0.22983014861995743</v>
      </c>
      <c r="AJ171" s="1">
        <f>(Table1345[[#This Row],[2050_OCCUPANTS]]/Table1345[[#This Row],[2020_OCCUPANTS]])-1</f>
        <v>0.22120876310629956</v>
      </c>
      <c r="AK171" s="1">
        <f>(Table1345[[#This Row],[2050_TOTAL_REPL_COST_USD]]/Table1345[[#This Row],[2020_TOTAL_REPL_COST_USD]])-1</f>
        <v>0.3022812384769249</v>
      </c>
      <c r="AL171"/>
      <c r="AM171"/>
    </row>
    <row r="172" spans="1:39" x14ac:dyDescent="0.2">
      <c r="A172" t="s">
        <v>638</v>
      </c>
      <c r="B172" t="s">
        <v>681</v>
      </c>
      <c r="C172" t="s">
        <v>699</v>
      </c>
      <c r="D172" t="s">
        <v>1199</v>
      </c>
      <c r="E172" t="s">
        <v>1200</v>
      </c>
      <c r="F172" s="2">
        <v>20062</v>
      </c>
      <c r="G172" s="2">
        <v>21189</v>
      </c>
      <c r="H172" s="2">
        <v>22311</v>
      </c>
      <c r="I172" s="2">
        <v>23319</v>
      </c>
      <c r="J172" s="2">
        <v>24230</v>
      </c>
      <c r="K172" s="2">
        <v>25058</v>
      </c>
      <c r="L172" s="2">
        <v>25736</v>
      </c>
      <c r="M172" s="2">
        <v>21083</v>
      </c>
      <c r="N172" s="2">
        <v>22169</v>
      </c>
      <c r="O172" s="2">
        <v>23186</v>
      </c>
      <c r="P172" s="2">
        <v>24085</v>
      </c>
      <c r="Q172" s="2">
        <v>24832</v>
      </c>
      <c r="R172" s="2">
        <v>25461</v>
      </c>
      <c r="S172" s="2">
        <v>25907</v>
      </c>
      <c r="T172" s="2">
        <v>87462</v>
      </c>
      <c r="U172" s="2">
        <v>91858</v>
      </c>
      <c r="V172" s="2">
        <v>95953</v>
      </c>
      <c r="W172" s="2">
        <v>99572</v>
      </c>
      <c r="X172" s="2">
        <v>102569</v>
      </c>
      <c r="Y172" s="2">
        <v>105082</v>
      </c>
      <c r="Z172" s="2">
        <v>106815</v>
      </c>
      <c r="AA172" s="2">
        <v>366843486</v>
      </c>
      <c r="AB172" s="2">
        <v>388925408</v>
      </c>
      <c r="AC172" s="2">
        <v>410834606</v>
      </c>
      <c r="AD172" s="2">
        <v>430604844</v>
      </c>
      <c r="AE172" s="2">
        <v>448373865</v>
      </c>
      <c r="AF172" s="2">
        <v>464497804</v>
      </c>
      <c r="AG172" s="2">
        <v>477733391</v>
      </c>
      <c r="AH172" s="1">
        <f>(Table1345[[#This Row],[2050_BUILDINGS]]/Table1345[[#This Row],[2020_BUILDINGS]])-1</f>
        <v>0.28282324793141256</v>
      </c>
      <c r="AI172" s="1">
        <f>(Table1345[[#This Row],[2050_DWELLINGS]]/Table1345[[#This Row],[2020_DWELLINGS]])-1</f>
        <v>0.22880994165915669</v>
      </c>
      <c r="AJ172" s="1">
        <f>(Table1345[[#This Row],[2050_OCCUPANTS]]/Table1345[[#This Row],[2020_OCCUPANTS]])-1</f>
        <v>0.22127323866364823</v>
      </c>
      <c r="AK172" s="1">
        <f>(Table1345[[#This Row],[2050_TOTAL_REPL_COST_USD]]/Table1345[[#This Row],[2020_TOTAL_REPL_COST_USD]])-1</f>
        <v>0.30228124317846006</v>
      </c>
      <c r="AL172"/>
      <c r="AM172"/>
    </row>
    <row r="173" spans="1:39" x14ac:dyDescent="0.2">
      <c r="A173" t="s">
        <v>638</v>
      </c>
      <c r="B173" t="s">
        <v>681</v>
      </c>
      <c r="C173" t="s">
        <v>700</v>
      </c>
      <c r="D173" t="s">
        <v>1201</v>
      </c>
      <c r="E173" t="s">
        <v>1202</v>
      </c>
      <c r="F173" s="2">
        <v>1798</v>
      </c>
      <c r="G173" s="2">
        <v>1899</v>
      </c>
      <c r="H173" s="2">
        <v>2002</v>
      </c>
      <c r="I173" s="2">
        <v>2092</v>
      </c>
      <c r="J173" s="2">
        <v>2174</v>
      </c>
      <c r="K173" s="2">
        <v>2248</v>
      </c>
      <c r="L173" s="2">
        <v>2305</v>
      </c>
      <c r="M173" s="2">
        <v>1891</v>
      </c>
      <c r="N173" s="2">
        <v>1988</v>
      </c>
      <c r="O173" s="2">
        <v>2076</v>
      </c>
      <c r="P173" s="2">
        <v>2161</v>
      </c>
      <c r="Q173" s="2">
        <v>2227</v>
      </c>
      <c r="R173" s="2">
        <v>2283</v>
      </c>
      <c r="S173" s="2">
        <v>2320</v>
      </c>
      <c r="T173" s="2">
        <v>7849</v>
      </c>
      <c r="U173" s="2">
        <v>8242</v>
      </c>
      <c r="V173" s="2">
        <v>8608</v>
      </c>
      <c r="W173" s="2">
        <v>8932</v>
      </c>
      <c r="X173" s="2">
        <v>9200</v>
      </c>
      <c r="Y173" s="2">
        <v>9422</v>
      </c>
      <c r="Z173" s="2">
        <v>9582</v>
      </c>
      <c r="AA173" s="2">
        <v>32912782</v>
      </c>
      <c r="AB173" s="2">
        <v>34893942</v>
      </c>
      <c r="AC173" s="2">
        <v>36859616</v>
      </c>
      <c r="AD173" s="2">
        <v>38633379</v>
      </c>
      <c r="AE173" s="2">
        <v>40227595</v>
      </c>
      <c r="AF173" s="2">
        <v>41674215</v>
      </c>
      <c r="AG173" s="2">
        <v>42861698</v>
      </c>
      <c r="AH173" s="1">
        <f>(Table1345[[#This Row],[2050_BUILDINGS]]/Table1345[[#This Row],[2020_BUILDINGS]])-1</f>
        <v>0.28197997775305894</v>
      </c>
      <c r="AI173" s="1">
        <f>(Table1345[[#This Row],[2050_DWELLINGS]]/Table1345[[#This Row],[2020_DWELLINGS]])-1</f>
        <v>0.22686409307244837</v>
      </c>
      <c r="AJ173" s="1">
        <f>(Table1345[[#This Row],[2050_OCCUPANTS]]/Table1345[[#This Row],[2020_OCCUPANTS]])-1</f>
        <v>0.22079245763791566</v>
      </c>
      <c r="AK173" s="1">
        <f>(Table1345[[#This Row],[2050_TOTAL_REPL_COST_USD]]/Table1345[[#This Row],[2020_TOTAL_REPL_COST_USD]])-1</f>
        <v>0.30228122314303296</v>
      </c>
      <c r="AL173"/>
      <c r="AM173"/>
    </row>
    <row r="174" spans="1:39" x14ac:dyDescent="0.2">
      <c r="A174" t="s">
        <v>638</v>
      </c>
      <c r="B174" t="s">
        <v>681</v>
      </c>
      <c r="C174" t="s">
        <v>701</v>
      </c>
      <c r="D174" t="s">
        <v>1203</v>
      </c>
      <c r="E174" t="s">
        <v>1204</v>
      </c>
      <c r="F174" s="2">
        <v>1183</v>
      </c>
      <c r="G174" s="2">
        <v>1253</v>
      </c>
      <c r="H174" s="2">
        <v>1317</v>
      </c>
      <c r="I174" s="2">
        <v>1378</v>
      </c>
      <c r="J174" s="2">
        <v>1430</v>
      </c>
      <c r="K174" s="2">
        <v>1480</v>
      </c>
      <c r="L174" s="2">
        <v>1518</v>
      </c>
      <c r="M174" s="2">
        <v>1248</v>
      </c>
      <c r="N174" s="2">
        <v>1313</v>
      </c>
      <c r="O174" s="2">
        <v>1370</v>
      </c>
      <c r="P174" s="2">
        <v>1424</v>
      </c>
      <c r="Q174" s="2">
        <v>1469</v>
      </c>
      <c r="R174" s="2">
        <v>1507</v>
      </c>
      <c r="S174" s="2">
        <v>1534</v>
      </c>
      <c r="T174" s="2">
        <v>5187</v>
      </c>
      <c r="U174" s="2">
        <v>5437</v>
      </c>
      <c r="V174" s="2">
        <v>5681</v>
      </c>
      <c r="W174" s="2">
        <v>5898</v>
      </c>
      <c r="X174" s="2">
        <v>6070</v>
      </c>
      <c r="Y174" s="2">
        <v>6225</v>
      </c>
      <c r="Z174" s="2">
        <v>6330</v>
      </c>
      <c r="AA174" s="2">
        <v>21721115</v>
      </c>
      <c r="AB174" s="2">
        <v>23028599</v>
      </c>
      <c r="AC174" s="2">
        <v>24325864</v>
      </c>
      <c r="AD174" s="2">
        <v>25496478</v>
      </c>
      <c r="AE174" s="2">
        <v>26548597</v>
      </c>
      <c r="AF174" s="2">
        <v>27503307</v>
      </c>
      <c r="AG174" s="2">
        <v>28286997</v>
      </c>
      <c r="AH174" s="1">
        <f>(Table1345[[#This Row],[2050_BUILDINGS]]/Table1345[[#This Row],[2020_BUILDINGS]])-1</f>
        <v>0.28317836010143704</v>
      </c>
      <c r="AI174" s="1">
        <f>(Table1345[[#This Row],[2050_DWELLINGS]]/Table1345[[#This Row],[2020_DWELLINGS]])-1</f>
        <v>0.22916666666666674</v>
      </c>
      <c r="AJ174" s="1">
        <f>(Table1345[[#This Row],[2050_OCCUPANTS]]/Table1345[[#This Row],[2020_OCCUPANTS]])-1</f>
        <v>0.22035858877964132</v>
      </c>
      <c r="AK174" s="1">
        <f>(Table1345[[#This Row],[2050_TOTAL_REPL_COST_USD]]/Table1345[[#This Row],[2020_TOTAL_REPL_COST_USD]])-1</f>
        <v>0.30228107534995319</v>
      </c>
      <c r="AL174"/>
      <c r="AM174"/>
    </row>
    <row r="175" spans="1:39" x14ac:dyDescent="0.2">
      <c r="A175" t="s">
        <v>638</v>
      </c>
      <c r="B175" t="s">
        <v>681</v>
      </c>
      <c r="C175" t="s">
        <v>702</v>
      </c>
      <c r="D175" t="s">
        <v>1205</v>
      </c>
      <c r="E175" t="s">
        <v>1206</v>
      </c>
      <c r="F175" s="2">
        <v>1321</v>
      </c>
      <c r="G175" s="2">
        <v>1395</v>
      </c>
      <c r="H175" s="2">
        <v>1468</v>
      </c>
      <c r="I175" s="2">
        <v>1533</v>
      </c>
      <c r="J175" s="2">
        <v>1595</v>
      </c>
      <c r="K175" s="2">
        <v>1648</v>
      </c>
      <c r="L175" s="2">
        <v>1691</v>
      </c>
      <c r="M175" s="2">
        <v>1387</v>
      </c>
      <c r="N175" s="2">
        <v>1459</v>
      </c>
      <c r="O175" s="2">
        <v>1527</v>
      </c>
      <c r="P175" s="2">
        <v>1591</v>
      </c>
      <c r="Q175" s="2">
        <v>1641</v>
      </c>
      <c r="R175" s="2">
        <v>1680</v>
      </c>
      <c r="S175" s="2">
        <v>1707</v>
      </c>
      <c r="T175" s="2">
        <v>5777</v>
      </c>
      <c r="U175" s="2">
        <v>6067</v>
      </c>
      <c r="V175" s="2">
        <v>6338</v>
      </c>
      <c r="W175" s="2">
        <v>6580</v>
      </c>
      <c r="X175" s="2">
        <v>6771</v>
      </c>
      <c r="Y175" s="2">
        <v>6941</v>
      </c>
      <c r="Z175" s="2">
        <v>7054</v>
      </c>
      <c r="AA175" s="2">
        <v>24222798</v>
      </c>
      <c r="AB175" s="2">
        <v>25680870</v>
      </c>
      <c r="AC175" s="2">
        <v>27127540</v>
      </c>
      <c r="AD175" s="2">
        <v>28432974</v>
      </c>
      <c r="AE175" s="2">
        <v>29606273</v>
      </c>
      <c r="AF175" s="2">
        <v>30670941</v>
      </c>
      <c r="AG175" s="2">
        <v>31544892</v>
      </c>
      <c r="AH175" s="1">
        <f>(Table1345[[#This Row],[2050_BUILDINGS]]/Table1345[[#This Row],[2020_BUILDINGS]])-1</f>
        <v>0.28009084027252085</v>
      </c>
      <c r="AI175" s="1">
        <f>(Table1345[[#This Row],[2050_DWELLINGS]]/Table1345[[#This Row],[2020_DWELLINGS]])-1</f>
        <v>0.23071377072819033</v>
      </c>
      <c r="AJ175" s="1">
        <f>(Table1345[[#This Row],[2050_OCCUPANTS]]/Table1345[[#This Row],[2020_OCCUPANTS]])-1</f>
        <v>0.22104898736368361</v>
      </c>
      <c r="AK175" s="1">
        <f>(Table1345[[#This Row],[2050_TOTAL_REPL_COST_USD]]/Table1345[[#This Row],[2020_TOTAL_REPL_COST_USD]])-1</f>
        <v>0.3022810989878213</v>
      </c>
      <c r="AL175"/>
      <c r="AM175"/>
    </row>
    <row r="176" spans="1:39" x14ac:dyDescent="0.2">
      <c r="A176" t="s">
        <v>638</v>
      </c>
      <c r="B176" t="s">
        <v>681</v>
      </c>
      <c r="C176" t="s">
        <v>703</v>
      </c>
      <c r="D176" t="s">
        <v>1207</v>
      </c>
      <c r="E176" t="s">
        <v>1208</v>
      </c>
      <c r="F176" s="2">
        <v>5663</v>
      </c>
      <c r="G176" s="2">
        <v>5986</v>
      </c>
      <c r="H176" s="2">
        <v>6304</v>
      </c>
      <c r="I176" s="2">
        <v>6586</v>
      </c>
      <c r="J176" s="2">
        <v>6840</v>
      </c>
      <c r="K176" s="2">
        <v>7075</v>
      </c>
      <c r="L176" s="2">
        <v>7268</v>
      </c>
      <c r="M176" s="2">
        <v>5952</v>
      </c>
      <c r="N176" s="2">
        <v>6265</v>
      </c>
      <c r="O176" s="2">
        <v>6552</v>
      </c>
      <c r="P176" s="2">
        <v>6797</v>
      </c>
      <c r="Q176" s="2">
        <v>7014</v>
      </c>
      <c r="R176" s="2">
        <v>7193</v>
      </c>
      <c r="S176" s="2">
        <v>7315</v>
      </c>
      <c r="T176" s="2">
        <v>24700</v>
      </c>
      <c r="U176" s="2">
        <v>25941</v>
      </c>
      <c r="V176" s="2">
        <v>27095</v>
      </c>
      <c r="W176" s="2">
        <v>28117</v>
      </c>
      <c r="X176" s="2">
        <v>28962</v>
      </c>
      <c r="Y176" s="2">
        <v>29681</v>
      </c>
      <c r="Z176" s="2">
        <v>30167</v>
      </c>
      <c r="AA176" s="2">
        <v>103601979</v>
      </c>
      <c r="AB176" s="2">
        <v>109838238</v>
      </c>
      <c r="AC176" s="2">
        <v>116025719</v>
      </c>
      <c r="AD176" s="2">
        <v>121609120</v>
      </c>
      <c r="AE176" s="2">
        <v>126627353</v>
      </c>
      <c r="AF176" s="2">
        <v>131180993</v>
      </c>
      <c r="AG176" s="2">
        <v>134918914</v>
      </c>
      <c r="AH176" s="1">
        <f>(Table1345[[#This Row],[2050_BUILDINGS]]/Table1345[[#This Row],[2020_BUILDINGS]])-1</f>
        <v>0.28341868267702641</v>
      </c>
      <c r="AI176" s="1">
        <f>(Table1345[[#This Row],[2050_DWELLINGS]]/Table1345[[#This Row],[2020_DWELLINGS]])-1</f>
        <v>0.2289986559139785</v>
      </c>
      <c r="AJ176" s="1">
        <f>(Table1345[[#This Row],[2050_OCCUPANTS]]/Table1345[[#This Row],[2020_OCCUPANTS]])-1</f>
        <v>0.22133603238866395</v>
      </c>
      <c r="AK176" s="1">
        <f>(Table1345[[#This Row],[2050_TOTAL_REPL_COST_USD]]/Table1345[[#This Row],[2020_TOTAL_REPL_COST_USD]])-1</f>
        <v>0.30228124310250859</v>
      </c>
      <c r="AL176"/>
      <c r="AM176"/>
    </row>
    <row r="177" spans="1:39" x14ac:dyDescent="0.2">
      <c r="A177" t="s">
        <v>145</v>
      </c>
      <c r="B177" t="s">
        <v>150</v>
      </c>
      <c r="C177" t="s">
        <v>151</v>
      </c>
      <c r="D177" t="s">
        <v>1209</v>
      </c>
      <c r="E177" t="s">
        <v>1210</v>
      </c>
      <c r="F177" s="2">
        <v>9240</v>
      </c>
      <c r="G177" s="2">
        <v>9914</v>
      </c>
      <c r="H177" s="2">
        <v>10481</v>
      </c>
      <c r="I177" s="2">
        <v>10957</v>
      </c>
      <c r="J177" s="2">
        <v>11446</v>
      </c>
      <c r="K177" s="2">
        <v>11894</v>
      </c>
      <c r="L177" s="2">
        <v>12347</v>
      </c>
      <c r="M177" s="2">
        <v>9442</v>
      </c>
      <c r="N177" s="2">
        <v>10130</v>
      </c>
      <c r="O177" s="2">
        <v>10716</v>
      </c>
      <c r="P177" s="2">
        <v>11200</v>
      </c>
      <c r="Q177" s="2">
        <v>11687</v>
      </c>
      <c r="R177" s="2">
        <v>12075</v>
      </c>
      <c r="S177" s="2">
        <v>12468</v>
      </c>
      <c r="T177" s="2">
        <v>58374</v>
      </c>
      <c r="U177" s="2">
        <v>62630</v>
      </c>
      <c r="V177" s="2">
        <v>66167</v>
      </c>
      <c r="W177" s="2">
        <v>69128</v>
      </c>
      <c r="X177" s="2">
        <v>72082</v>
      </c>
      <c r="Y177" s="2">
        <v>74446</v>
      </c>
      <c r="Z177" s="2">
        <v>76807</v>
      </c>
      <c r="AA177" s="2">
        <v>99801727</v>
      </c>
      <c r="AB177" s="2">
        <v>107422853</v>
      </c>
      <c r="AC177" s="2">
        <v>114009159</v>
      </c>
      <c r="AD177" s="2">
        <v>119675230</v>
      </c>
      <c r="AE177" s="2">
        <v>125504473</v>
      </c>
      <c r="AF177" s="2">
        <v>130793487</v>
      </c>
      <c r="AG177" s="2">
        <v>136045096</v>
      </c>
      <c r="AH177" s="1">
        <f>(Table1345[[#This Row],[2050_BUILDINGS]]/Table1345[[#This Row],[2020_BUILDINGS]])-1</f>
        <v>0.33625541125541125</v>
      </c>
      <c r="AI177" s="1">
        <f>(Table1345[[#This Row],[2050_DWELLINGS]]/Table1345[[#This Row],[2020_DWELLINGS]])-1</f>
        <v>0.32048294852785419</v>
      </c>
      <c r="AJ177" s="1">
        <f>(Table1345[[#This Row],[2050_OCCUPANTS]]/Table1345[[#This Row],[2020_OCCUPANTS]])-1</f>
        <v>0.31577414602391474</v>
      </c>
      <c r="AK177" s="1">
        <f>(Table1345[[#This Row],[2050_TOTAL_REPL_COST_USD]]/Table1345[[#This Row],[2020_TOTAL_REPL_COST_USD]])-1</f>
        <v>0.36315372578672922</v>
      </c>
      <c r="AL177"/>
      <c r="AM177"/>
    </row>
    <row r="178" spans="1:39" x14ac:dyDescent="0.2">
      <c r="A178" t="s">
        <v>145</v>
      </c>
      <c r="B178" t="s">
        <v>150</v>
      </c>
      <c r="C178" t="s">
        <v>152</v>
      </c>
      <c r="D178" t="s">
        <v>1211</v>
      </c>
      <c r="E178" t="s">
        <v>1212</v>
      </c>
      <c r="F178" s="2">
        <v>22365</v>
      </c>
      <c r="G178" s="2">
        <v>24013</v>
      </c>
      <c r="H178" s="2">
        <v>25380</v>
      </c>
      <c r="I178" s="2">
        <v>26524</v>
      </c>
      <c r="J178" s="2">
        <v>27708</v>
      </c>
      <c r="K178" s="2">
        <v>28801</v>
      </c>
      <c r="L178" s="2">
        <v>29894</v>
      </c>
      <c r="M178" s="2">
        <v>22859</v>
      </c>
      <c r="N178" s="2">
        <v>24536</v>
      </c>
      <c r="O178" s="2">
        <v>25939</v>
      </c>
      <c r="P178" s="2">
        <v>27113</v>
      </c>
      <c r="Q178" s="2">
        <v>28293</v>
      </c>
      <c r="R178" s="2">
        <v>29236</v>
      </c>
      <c r="S178" s="2">
        <v>30184</v>
      </c>
      <c r="T178" s="2">
        <v>141274</v>
      </c>
      <c r="U178" s="2">
        <v>151574</v>
      </c>
      <c r="V178" s="2">
        <v>160151</v>
      </c>
      <c r="W178" s="2">
        <v>167305</v>
      </c>
      <c r="X178" s="2">
        <v>174456</v>
      </c>
      <c r="Y178" s="2">
        <v>180172</v>
      </c>
      <c r="Z178" s="2">
        <v>185888</v>
      </c>
      <c r="AA178" s="2">
        <v>241538509</v>
      </c>
      <c r="AB178" s="2">
        <v>259983026</v>
      </c>
      <c r="AC178" s="2">
        <v>275923098</v>
      </c>
      <c r="AD178" s="2">
        <v>289636038</v>
      </c>
      <c r="AE178" s="2">
        <v>303743880</v>
      </c>
      <c r="AF178" s="2">
        <v>316544257</v>
      </c>
      <c r="AG178" s="2">
        <v>329254120</v>
      </c>
      <c r="AH178" s="1">
        <f>(Table1345[[#This Row],[2050_BUILDINGS]]/Table1345[[#This Row],[2020_BUILDINGS]])-1</f>
        <v>0.33664207467024365</v>
      </c>
      <c r="AI178" s="1">
        <f>(Table1345[[#This Row],[2050_DWELLINGS]]/Table1345[[#This Row],[2020_DWELLINGS]])-1</f>
        <v>0.32044271402948521</v>
      </c>
      <c r="AJ178" s="1">
        <f>(Table1345[[#This Row],[2050_OCCUPANTS]]/Table1345[[#This Row],[2020_OCCUPANTS]])-1</f>
        <v>0.31579766977646284</v>
      </c>
      <c r="AK178" s="1">
        <f>(Table1345[[#This Row],[2050_TOTAL_REPL_COST_USD]]/Table1345[[#This Row],[2020_TOTAL_REPL_COST_USD]])-1</f>
        <v>0.36315373214463298</v>
      </c>
      <c r="AL178"/>
      <c r="AM178"/>
    </row>
    <row r="179" spans="1:39" x14ac:dyDescent="0.2">
      <c r="A179" t="s">
        <v>145</v>
      </c>
      <c r="B179" t="s">
        <v>150</v>
      </c>
      <c r="C179" t="s">
        <v>153</v>
      </c>
      <c r="D179" t="s">
        <v>1213</v>
      </c>
      <c r="E179" t="s">
        <v>1214</v>
      </c>
      <c r="F179" s="2">
        <v>15159</v>
      </c>
      <c r="G179" s="2">
        <v>16270</v>
      </c>
      <c r="H179" s="2">
        <v>17200</v>
      </c>
      <c r="I179" s="2">
        <v>17975</v>
      </c>
      <c r="J179" s="2">
        <v>18783</v>
      </c>
      <c r="K179" s="2">
        <v>19521</v>
      </c>
      <c r="L179" s="2">
        <v>20268</v>
      </c>
      <c r="M179" s="2">
        <v>15492</v>
      </c>
      <c r="N179" s="2">
        <v>16627</v>
      </c>
      <c r="O179" s="2">
        <v>17583</v>
      </c>
      <c r="P179" s="2">
        <v>18379</v>
      </c>
      <c r="Q179" s="2">
        <v>19180</v>
      </c>
      <c r="R179" s="2">
        <v>19822</v>
      </c>
      <c r="S179" s="2">
        <v>20459</v>
      </c>
      <c r="T179" s="2">
        <v>95770</v>
      </c>
      <c r="U179" s="2">
        <v>102750</v>
      </c>
      <c r="V179" s="2">
        <v>108566</v>
      </c>
      <c r="W179" s="2">
        <v>113414</v>
      </c>
      <c r="X179" s="2">
        <v>118255</v>
      </c>
      <c r="Y179" s="2">
        <v>122130</v>
      </c>
      <c r="Z179" s="2">
        <v>126008</v>
      </c>
      <c r="AA179" s="2">
        <v>163734509</v>
      </c>
      <c r="AB179" s="2">
        <v>176237714</v>
      </c>
      <c r="AC179" s="2">
        <v>187043195</v>
      </c>
      <c r="AD179" s="2">
        <v>196338946</v>
      </c>
      <c r="AE179" s="2">
        <v>205902388</v>
      </c>
      <c r="AF179" s="2">
        <v>214579526</v>
      </c>
      <c r="AG179" s="2">
        <v>223195311</v>
      </c>
      <c r="AH179" s="1">
        <f>(Table1345[[#This Row],[2050_BUILDINGS]]/Table1345[[#This Row],[2020_BUILDINGS]])-1</f>
        <v>0.33702750841084494</v>
      </c>
      <c r="AI179" s="1">
        <f>(Table1345[[#This Row],[2050_DWELLINGS]]/Table1345[[#This Row],[2020_DWELLINGS]])-1</f>
        <v>0.32061709269300276</v>
      </c>
      <c r="AJ179" s="1">
        <f>(Table1345[[#This Row],[2050_OCCUPANTS]]/Table1345[[#This Row],[2020_OCCUPANTS]])-1</f>
        <v>0.31573561658139293</v>
      </c>
      <c r="AK179" s="1">
        <f>(Table1345[[#This Row],[2050_TOTAL_REPL_COST_USD]]/Table1345[[#This Row],[2020_TOTAL_REPL_COST_USD]])-1</f>
        <v>0.36315375642650882</v>
      </c>
      <c r="AL179"/>
      <c r="AM179"/>
    </row>
    <row r="180" spans="1:39" x14ac:dyDescent="0.2">
      <c r="A180" t="s">
        <v>145</v>
      </c>
      <c r="B180" t="s">
        <v>150</v>
      </c>
      <c r="C180" t="s">
        <v>154</v>
      </c>
      <c r="D180" t="s">
        <v>1215</v>
      </c>
      <c r="E180" t="s">
        <v>1216</v>
      </c>
      <c r="F180" s="2">
        <v>20483</v>
      </c>
      <c r="G180" s="2">
        <v>21988</v>
      </c>
      <c r="H180" s="2">
        <v>23244</v>
      </c>
      <c r="I180" s="2">
        <v>24297</v>
      </c>
      <c r="J180" s="2">
        <v>25379</v>
      </c>
      <c r="K180" s="2">
        <v>26384</v>
      </c>
      <c r="L180" s="2">
        <v>27386</v>
      </c>
      <c r="M180" s="2">
        <v>20932</v>
      </c>
      <c r="N180" s="2">
        <v>22468</v>
      </c>
      <c r="O180" s="2">
        <v>23761</v>
      </c>
      <c r="P180" s="2">
        <v>24831</v>
      </c>
      <c r="Q180" s="2">
        <v>25913</v>
      </c>
      <c r="R180" s="2">
        <v>26779</v>
      </c>
      <c r="S180" s="2">
        <v>27648</v>
      </c>
      <c r="T180" s="2">
        <v>129410</v>
      </c>
      <c r="U180" s="2">
        <v>138837</v>
      </c>
      <c r="V180" s="2">
        <v>146701</v>
      </c>
      <c r="W180" s="2">
        <v>153248</v>
      </c>
      <c r="X180" s="2">
        <v>159790</v>
      </c>
      <c r="Y180" s="2">
        <v>165040</v>
      </c>
      <c r="Z180" s="2">
        <v>170273</v>
      </c>
      <c r="AA180" s="2">
        <v>221249157</v>
      </c>
      <c r="AB180" s="2">
        <v>238144333</v>
      </c>
      <c r="AC180" s="2">
        <v>252745434</v>
      </c>
      <c r="AD180" s="2">
        <v>265306480</v>
      </c>
      <c r="AE180" s="2">
        <v>278229256</v>
      </c>
      <c r="AF180" s="2">
        <v>289954401</v>
      </c>
      <c r="AG180" s="2">
        <v>301596623</v>
      </c>
      <c r="AH180" s="1">
        <f>(Table1345[[#This Row],[2050_BUILDINGS]]/Table1345[[#This Row],[2020_BUILDINGS]])-1</f>
        <v>0.33701118000292918</v>
      </c>
      <c r="AI180" s="1">
        <f>(Table1345[[#This Row],[2050_DWELLINGS]]/Table1345[[#This Row],[2020_DWELLINGS]])-1</f>
        <v>0.32084846168545766</v>
      </c>
      <c r="AJ180" s="1">
        <f>(Table1345[[#This Row],[2050_OCCUPANTS]]/Table1345[[#This Row],[2020_OCCUPANTS]])-1</f>
        <v>0.31576385132524543</v>
      </c>
      <c r="AK180" s="1">
        <f>(Table1345[[#This Row],[2050_TOTAL_REPL_COST_USD]]/Table1345[[#This Row],[2020_TOTAL_REPL_COST_USD]])-1</f>
        <v>0.36315377237798918</v>
      </c>
      <c r="AL180"/>
      <c r="AM180"/>
    </row>
    <row r="181" spans="1:39" x14ac:dyDescent="0.2">
      <c r="A181" t="s">
        <v>145</v>
      </c>
      <c r="B181" t="s">
        <v>150</v>
      </c>
      <c r="C181" t="s">
        <v>155</v>
      </c>
      <c r="D181" t="s">
        <v>1217</v>
      </c>
      <c r="E181" t="s">
        <v>1218</v>
      </c>
      <c r="F181" s="2">
        <v>81535</v>
      </c>
      <c r="G181" s="2">
        <v>87509</v>
      </c>
      <c r="H181" s="2">
        <v>92510</v>
      </c>
      <c r="I181" s="2">
        <v>96692</v>
      </c>
      <c r="J181" s="2">
        <v>101005</v>
      </c>
      <c r="K181" s="2">
        <v>105008</v>
      </c>
      <c r="L181" s="2">
        <v>108985</v>
      </c>
      <c r="M181" s="2">
        <v>83311</v>
      </c>
      <c r="N181" s="2">
        <v>89431</v>
      </c>
      <c r="O181" s="2">
        <v>94547</v>
      </c>
      <c r="P181" s="2">
        <v>98839</v>
      </c>
      <c r="Q181" s="2">
        <v>103136</v>
      </c>
      <c r="R181" s="2">
        <v>106581</v>
      </c>
      <c r="S181" s="2">
        <v>110043</v>
      </c>
      <c r="T181" s="2">
        <v>515036</v>
      </c>
      <c r="U181" s="2">
        <v>552565</v>
      </c>
      <c r="V181" s="2">
        <v>583842</v>
      </c>
      <c r="W181" s="2">
        <v>609912</v>
      </c>
      <c r="X181" s="2">
        <v>635977</v>
      </c>
      <c r="Y181" s="2">
        <v>656822</v>
      </c>
      <c r="Z181" s="2">
        <v>677675</v>
      </c>
      <c r="AA181" s="2">
        <v>880539619</v>
      </c>
      <c r="AB181" s="2">
        <v>947779975</v>
      </c>
      <c r="AC181" s="2">
        <v>1005890228</v>
      </c>
      <c r="AD181" s="2">
        <v>1055881359</v>
      </c>
      <c r="AE181" s="2">
        <v>1107312132</v>
      </c>
      <c r="AF181" s="2">
        <v>1153976501</v>
      </c>
      <c r="AG181" s="2">
        <v>1200310877</v>
      </c>
      <c r="AH181" s="1">
        <f>(Table1345[[#This Row],[2050_BUILDINGS]]/Table1345[[#This Row],[2020_BUILDINGS]])-1</f>
        <v>0.33666523578831176</v>
      </c>
      <c r="AI181" s="1">
        <f>(Table1345[[#This Row],[2050_DWELLINGS]]/Table1345[[#This Row],[2020_DWELLINGS]])-1</f>
        <v>0.32086999315816644</v>
      </c>
      <c r="AJ181" s="1">
        <f>(Table1345[[#This Row],[2050_OCCUPANTS]]/Table1345[[#This Row],[2020_OCCUPANTS]])-1</f>
        <v>0.31578180942691381</v>
      </c>
      <c r="AK181" s="1">
        <f>(Table1345[[#This Row],[2050_TOTAL_REPL_COST_USD]]/Table1345[[#This Row],[2020_TOTAL_REPL_COST_USD]])-1</f>
        <v>0.36315374243257081</v>
      </c>
      <c r="AL181"/>
      <c r="AM181"/>
    </row>
    <row r="182" spans="1:39" x14ac:dyDescent="0.2">
      <c r="A182" t="s">
        <v>145</v>
      </c>
      <c r="B182" t="s">
        <v>150</v>
      </c>
      <c r="C182" t="s">
        <v>156</v>
      </c>
      <c r="D182" t="s">
        <v>1219</v>
      </c>
      <c r="E182" t="s">
        <v>1220</v>
      </c>
      <c r="F182" s="2">
        <v>7066</v>
      </c>
      <c r="G182" s="2">
        <v>7581</v>
      </c>
      <c r="H182" s="2">
        <v>8009</v>
      </c>
      <c r="I182" s="2">
        <v>8370</v>
      </c>
      <c r="J182" s="2">
        <v>8748</v>
      </c>
      <c r="K182" s="2">
        <v>9097</v>
      </c>
      <c r="L182" s="2">
        <v>9441</v>
      </c>
      <c r="M182" s="2">
        <v>7219</v>
      </c>
      <c r="N182" s="2">
        <v>7753</v>
      </c>
      <c r="O182" s="2">
        <v>8189</v>
      </c>
      <c r="P182" s="2">
        <v>8557</v>
      </c>
      <c r="Q182" s="2">
        <v>8931</v>
      </c>
      <c r="R182" s="2">
        <v>9228</v>
      </c>
      <c r="S182" s="2">
        <v>9531</v>
      </c>
      <c r="T182" s="2">
        <v>44620</v>
      </c>
      <c r="U182" s="2">
        <v>47866</v>
      </c>
      <c r="V182" s="2">
        <v>50579</v>
      </c>
      <c r="W182" s="2">
        <v>52835</v>
      </c>
      <c r="X182" s="2">
        <v>55096</v>
      </c>
      <c r="Y182" s="2">
        <v>56905</v>
      </c>
      <c r="Z182" s="2">
        <v>58709</v>
      </c>
      <c r="AA182" s="2">
        <v>76282194</v>
      </c>
      <c r="AB182" s="2">
        <v>82107318</v>
      </c>
      <c r="AC182" s="2">
        <v>87141472</v>
      </c>
      <c r="AD182" s="2">
        <v>91472265</v>
      </c>
      <c r="AE182" s="2">
        <v>95927773</v>
      </c>
      <c r="AF182" s="2">
        <v>99970365</v>
      </c>
      <c r="AG182" s="2">
        <v>103984363</v>
      </c>
      <c r="AH182" s="1">
        <f>(Table1345[[#This Row],[2050_BUILDINGS]]/Table1345[[#This Row],[2020_BUILDINGS]])-1</f>
        <v>0.33611661477497878</v>
      </c>
      <c r="AI182" s="1">
        <f>(Table1345[[#This Row],[2050_DWELLINGS]]/Table1345[[#This Row],[2020_DWELLINGS]])-1</f>
        <v>0.32026596481507141</v>
      </c>
      <c r="AJ182" s="1">
        <f>(Table1345[[#This Row],[2050_OCCUPANTS]]/Table1345[[#This Row],[2020_OCCUPANTS]])-1</f>
        <v>0.31575526669654863</v>
      </c>
      <c r="AK182" s="1">
        <f>(Table1345[[#This Row],[2050_TOTAL_REPL_COST_USD]]/Table1345[[#This Row],[2020_TOTAL_REPL_COST_USD]])-1</f>
        <v>0.36315380493644422</v>
      </c>
      <c r="AL182"/>
      <c r="AM182"/>
    </row>
    <row r="183" spans="1:39" x14ac:dyDescent="0.2">
      <c r="A183" t="s">
        <v>376</v>
      </c>
      <c r="B183" t="s">
        <v>377</v>
      </c>
      <c r="C183" t="s">
        <v>378</v>
      </c>
      <c r="D183" t="s">
        <v>1221</v>
      </c>
      <c r="E183" t="s">
        <v>1222</v>
      </c>
      <c r="F183" s="2">
        <v>172748</v>
      </c>
      <c r="G183" s="2">
        <v>187355</v>
      </c>
      <c r="H183" s="2">
        <v>200346</v>
      </c>
      <c r="I183" s="2">
        <v>211741</v>
      </c>
      <c r="J183" s="2">
        <v>223266</v>
      </c>
      <c r="K183" s="2">
        <v>235208</v>
      </c>
      <c r="L183" s="2">
        <v>246907</v>
      </c>
      <c r="M183" s="2">
        <v>194021</v>
      </c>
      <c r="N183" s="2">
        <v>209727</v>
      </c>
      <c r="O183" s="2">
        <v>223213</v>
      </c>
      <c r="P183" s="2">
        <v>234903</v>
      </c>
      <c r="Q183" s="2">
        <v>246608</v>
      </c>
      <c r="R183" s="2">
        <v>258758</v>
      </c>
      <c r="S183" s="2">
        <v>270472</v>
      </c>
      <c r="T183" s="2">
        <v>1139944</v>
      </c>
      <c r="U183" s="2">
        <v>1230826</v>
      </c>
      <c r="V183" s="2">
        <v>1308731</v>
      </c>
      <c r="W183" s="2">
        <v>1376245</v>
      </c>
      <c r="X183" s="2">
        <v>1443760</v>
      </c>
      <c r="Y183" s="2">
        <v>1513871</v>
      </c>
      <c r="Z183" s="2">
        <v>1581385</v>
      </c>
      <c r="AA183" s="2">
        <v>6935023302</v>
      </c>
      <c r="AB183" s="2">
        <v>7608318240</v>
      </c>
      <c r="AC183" s="2">
        <v>8206476712</v>
      </c>
      <c r="AD183" s="2">
        <v>8731734398</v>
      </c>
      <c r="AE183" s="2">
        <v>9262858494</v>
      </c>
      <c r="AF183" s="2">
        <v>9813316670</v>
      </c>
      <c r="AG183" s="2">
        <v>10352238782</v>
      </c>
      <c r="AH183" s="1">
        <f>(Table1345[[#This Row],[2050_BUILDINGS]]/Table1345[[#This Row],[2020_BUILDINGS]])-1</f>
        <v>0.42929006413967175</v>
      </c>
      <c r="AI183" s="1">
        <f>(Table1345[[#This Row],[2050_DWELLINGS]]/Table1345[[#This Row],[2020_DWELLINGS]])-1</f>
        <v>0.39403466635054962</v>
      </c>
      <c r="AJ183" s="1">
        <f>(Table1345[[#This Row],[2050_OCCUPANTS]]/Table1345[[#This Row],[2020_OCCUPANTS]])-1</f>
        <v>0.38724797007572298</v>
      </c>
      <c r="AK183" s="1">
        <f>(Table1345[[#This Row],[2050_TOTAL_REPL_COST_USD]]/Table1345[[#This Row],[2020_TOTAL_REPL_COST_USD]])-1</f>
        <v>0.49274751232840197</v>
      </c>
      <c r="AL183"/>
      <c r="AM183"/>
    </row>
    <row r="184" spans="1:39" x14ac:dyDescent="0.2">
      <c r="A184" t="s">
        <v>376</v>
      </c>
      <c r="B184" t="s">
        <v>377</v>
      </c>
      <c r="C184" t="s">
        <v>379</v>
      </c>
      <c r="D184" t="s">
        <v>1223</v>
      </c>
      <c r="E184" t="s">
        <v>1224</v>
      </c>
      <c r="F184" s="2">
        <v>181169</v>
      </c>
      <c r="G184" s="2">
        <v>196496</v>
      </c>
      <c r="H184" s="2">
        <v>210109</v>
      </c>
      <c r="I184" s="2">
        <v>222065</v>
      </c>
      <c r="J184" s="2">
        <v>234149</v>
      </c>
      <c r="K184" s="2">
        <v>246685</v>
      </c>
      <c r="L184" s="2">
        <v>258946</v>
      </c>
      <c r="M184" s="2">
        <v>203482</v>
      </c>
      <c r="N184" s="2">
        <v>219960</v>
      </c>
      <c r="O184" s="2">
        <v>234100</v>
      </c>
      <c r="P184" s="2">
        <v>246369</v>
      </c>
      <c r="Q184" s="2">
        <v>258630</v>
      </c>
      <c r="R184" s="2">
        <v>271384</v>
      </c>
      <c r="S184" s="2">
        <v>283665</v>
      </c>
      <c r="T184" s="2">
        <v>1195548</v>
      </c>
      <c r="U184" s="2">
        <v>1290860</v>
      </c>
      <c r="V184" s="2">
        <v>1372566</v>
      </c>
      <c r="W184" s="2">
        <v>1443373</v>
      </c>
      <c r="X184" s="2">
        <v>1514167</v>
      </c>
      <c r="Y184" s="2">
        <v>1587701</v>
      </c>
      <c r="Z184" s="2">
        <v>1658504</v>
      </c>
      <c r="AA184" s="2">
        <v>7273250238</v>
      </c>
      <c r="AB184" s="2">
        <v>7979382338</v>
      </c>
      <c r="AC184" s="2">
        <v>8606713502</v>
      </c>
      <c r="AD184" s="2">
        <v>9157588450</v>
      </c>
      <c r="AE184" s="2">
        <v>9714615915</v>
      </c>
      <c r="AF184" s="2">
        <v>10291920403</v>
      </c>
      <c r="AG184" s="2">
        <v>10857126205</v>
      </c>
      <c r="AH184" s="1">
        <f>(Table1345[[#This Row],[2050_BUILDINGS]]/Table1345[[#This Row],[2020_BUILDINGS]])-1</f>
        <v>0.42930633828083176</v>
      </c>
      <c r="AI184" s="1">
        <f>(Table1345[[#This Row],[2050_DWELLINGS]]/Table1345[[#This Row],[2020_DWELLINGS]])-1</f>
        <v>0.3940545109641147</v>
      </c>
      <c r="AJ184" s="1">
        <f>(Table1345[[#This Row],[2050_OCCUPANTS]]/Table1345[[#This Row],[2020_OCCUPANTS]])-1</f>
        <v>0.38723330221789509</v>
      </c>
      <c r="AK184" s="1">
        <f>(Table1345[[#This Row],[2050_TOTAL_REPL_COST_USD]]/Table1345[[#This Row],[2020_TOTAL_REPL_COST_USD]])-1</f>
        <v>0.49274751310983289</v>
      </c>
      <c r="AL184"/>
      <c r="AM184"/>
    </row>
    <row r="185" spans="1:39" x14ac:dyDescent="0.2">
      <c r="A185" t="s">
        <v>376</v>
      </c>
      <c r="B185" t="s">
        <v>377</v>
      </c>
      <c r="C185" t="s">
        <v>380</v>
      </c>
      <c r="D185" t="s">
        <v>1225</v>
      </c>
      <c r="E185" t="s">
        <v>1226</v>
      </c>
      <c r="F185" s="2">
        <v>188155</v>
      </c>
      <c r="G185" s="2">
        <v>204065</v>
      </c>
      <c r="H185" s="2">
        <v>218204</v>
      </c>
      <c r="I185" s="2">
        <v>230621</v>
      </c>
      <c r="J185" s="2">
        <v>243172</v>
      </c>
      <c r="K185" s="2">
        <v>256184</v>
      </c>
      <c r="L185" s="2">
        <v>268929</v>
      </c>
      <c r="M185" s="2">
        <v>211334</v>
      </c>
      <c r="N185" s="2">
        <v>228430</v>
      </c>
      <c r="O185" s="2">
        <v>243110</v>
      </c>
      <c r="P185" s="2">
        <v>255850</v>
      </c>
      <c r="Q185" s="2">
        <v>268592</v>
      </c>
      <c r="R185" s="2">
        <v>281820</v>
      </c>
      <c r="S185" s="2">
        <v>294580</v>
      </c>
      <c r="T185" s="2">
        <v>1241580</v>
      </c>
      <c r="U185" s="2">
        <v>1340569</v>
      </c>
      <c r="V185" s="2">
        <v>1425421</v>
      </c>
      <c r="W185" s="2">
        <v>1498956</v>
      </c>
      <c r="X185" s="2">
        <v>1572489</v>
      </c>
      <c r="Y185" s="2">
        <v>1648852</v>
      </c>
      <c r="Z185" s="2">
        <v>1722387</v>
      </c>
      <c r="AA185" s="2">
        <v>7553343543</v>
      </c>
      <c r="AB185" s="2">
        <v>8286668829</v>
      </c>
      <c r="AC185" s="2">
        <v>8938158557</v>
      </c>
      <c r="AD185" s="2">
        <v>9510247731</v>
      </c>
      <c r="AE185" s="2">
        <v>10088726355</v>
      </c>
      <c r="AF185" s="2">
        <v>10688262872</v>
      </c>
      <c r="AG185" s="2">
        <v>11275234788</v>
      </c>
      <c r="AH185" s="1">
        <f>(Table1345[[#This Row],[2050_BUILDINGS]]/Table1345[[#This Row],[2020_BUILDINGS]])-1</f>
        <v>0.42929499614679378</v>
      </c>
      <c r="AI185" s="1">
        <f>(Table1345[[#This Row],[2050_DWELLINGS]]/Table1345[[#This Row],[2020_DWELLINGS]])-1</f>
        <v>0.39390727474045817</v>
      </c>
      <c r="AJ185" s="1">
        <f>(Table1345[[#This Row],[2050_OCCUPANTS]]/Table1345[[#This Row],[2020_OCCUPANTS]])-1</f>
        <v>0.38725414391340074</v>
      </c>
      <c r="AK185" s="1">
        <f>(Table1345[[#This Row],[2050_TOTAL_REPL_COST_USD]]/Table1345[[#This Row],[2020_TOTAL_REPL_COST_USD]])-1</f>
        <v>0.49274751291422891</v>
      </c>
      <c r="AL185"/>
      <c r="AM185"/>
    </row>
    <row r="186" spans="1:39" x14ac:dyDescent="0.2">
      <c r="A186" t="s">
        <v>376</v>
      </c>
      <c r="B186" t="s">
        <v>377</v>
      </c>
      <c r="C186" t="s">
        <v>381</v>
      </c>
      <c r="D186" t="s">
        <v>1227</v>
      </c>
      <c r="E186" t="s">
        <v>1228</v>
      </c>
      <c r="F186" s="2">
        <v>73420</v>
      </c>
      <c r="G186" s="2">
        <v>79623</v>
      </c>
      <c r="H186" s="2">
        <v>85147</v>
      </c>
      <c r="I186" s="2">
        <v>89992</v>
      </c>
      <c r="J186" s="2">
        <v>94889</v>
      </c>
      <c r="K186" s="2">
        <v>99968</v>
      </c>
      <c r="L186" s="2">
        <v>104938</v>
      </c>
      <c r="M186" s="2">
        <v>82467</v>
      </c>
      <c r="N186" s="2">
        <v>89134</v>
      </c>
      <c r="O186" s="2">
        <v>94873</v>
      </c>
      <c r="P186" s="2">
        <v>99829</v>
      </c>
      <c r="Q186" s="2">
        <v>104817</v>
      </c>
      <c r="R186" s="2">
        <v>109976</v>
      </c>
      <c r="S186" s="2">
        <v>114956</v>
      </c>
      <c r="T186" s="2">
        <v>484486</v>
      </c>
      <c r="U186" s="2">
        <v>523107</v>
      </c>
      <c r="V186" s="2">
        <v>556216</v>
      </c>
      <c r="W186" s="2">
        <v>584910</v>
      </c>
      <c r="X186" s="2">
        <v>613606</v>
      </c>
      <c r="Y186" s="2">
        <v>643413</v>
      </c>
      <c r="Z186" s="2">
        <v>672102</v>
      </c>
      <c r="AA186" s="2">
        <v>2947431748</v>
      </c>
      <c r="AB186" s="2">
        <v>3233586646</v>
      </c>
      <c r="AC186" s="2">
        <v>3487808038</v>
      </c>
      <c r="AD186" s="2">
        <v>3711046106</v>
      </c>
      <c r="AE186" s="2">
        <v>3936777424</v>
      </c>
      <c r="AF186" s="2">
        <v>4170725871</v>
      </c>
      <c r="AG186" s="2">
        <v>4399771402</v>
      </c>
      <c r="AH186" s="1">
        <f>(Table1345[[#This Row],[2050_BUILDINGS]]/Table1345[[#This Row],[2020_BUILDINGS]])-1</f>
        <v>0.42928357395804961</v>
      </c>
      <c r="AI186" s="1">
        <f>(Table1345[[#This Row],[2050_DWELLINGS]]/Table1345[[#This Row],[2020_DWELLINGS]])-1</f>
        <v>0.39396364606448642</v>
      </c>
      <c r="AJ186" s="1">
        <f>(Table1345[[#This Row],[2050_OCCUPANTS]]/Table1345[[#This Row],[2020_OCCUPANTS]])-1</f>
        <v>0.38724751592409268</v>
      </c>
      <c r="AK186" s="1">
        <f>(Table1345[[#This Row],[2050_TOTAL_REPL_COST_USD]]/Table1345[[#This Row],[2020_TOTAL_REPL_COST_USD]])-1</f>
        <v>0.49274750975505888</v>
      </c>
      <c r="AL186"/>
      <c r="AM186"/>
    </row>
    <row r="187" spans="1:39" x14ac:dyDescent="0.2">
      <c r="A187" t="s">
        <v>376</v>
      </c>
      <c r="B187" t="s">
        <v>377</v>
      </c>
      <c r="C187" t="s">
        <v>382</v>
      </c>
      <c r="D187" t="s">
        <v>1229</v>
      </c>
      <c r="E187" t="s">
        <v>1230</v>
      </c>
      <c r="F187" s="2">
        <v>69638</v>
      </c>
      <c r="G187" s="2">
        <v>75528</v>
      </c>
      <c r="H187" s="2">
        <v>80760</v>
      </c>
      <c r="I187" s="2">
        <v>85360</v>
      </c>
      <c r="J187" s="2">
        <v>90003</v>
      </c>
      <c r="K187" s="2">
        <v>94817</v>
      </c>
      <c r="L187" s="2">
        <v>99534</v>
      </c>
      <c r="M187" s="2">
        <v>78220</v>
      </c>
      <c r="N187" s="2">
        <v>84545</v>
      </c>
      <c r="O187" s="2">
        <v>89981</v>
      </c>
      <c r="P187" s="2">
        <v>94700</v>
      </c>
      <c r="Q187" s="2">
        <v>99412</v>
      </c>
      <c r="R187" s="2">
        <v>104308</v>
      </c>
      <c r="S187" s="2">
        <v>109035</v>
      </c>
      <c r="T187" s="2">
        <v>459525</v>
      </c>
      <c r="U187" s="2">
        <v>496164</v>
      </c>
      <c r="V187" s="2">
        <v>527565</v>
      </c>
      <c r="W187" s="2">
        <v>554779</v>
      </c>
      <c r="X187" s="2">
        <v>582007</v>
      </c>
      <c r="Y187" s="2">
        <v>610268</v>
      </c>
      <c r="Z187" s="2">
        <v>637482</v>
      </c>
      <c r="AA187" s="2">
        <v>2795608327</v>
      </c>
      <c r="AB187" s="2">
        <v>3067023272</v>
      </c>
      <c r="AC187" s="2">
        <v>3308149619</v>
      </c>
      <c r="AD187" s="2">
        <v>3519888595</v>
      </c>
      <c r="AE187" s="2">
        <v>3733992406</v>
      </c>
      <c r="AF187" s="2">
        <v>3955890074</v>
      </c>
      <c r="AG187" s="2">
        <v>4173137380</v>
      </c>
      <c r="AH187" s="1">
        <f>(Table1345[[#This Row],[2050_BUILDINGS]]/Table1345[[#This Row],[2020_BUILDINGS]])-1</f>
        <v>0.42930583876619077</v>
      </c>
      <c r="AI187" s="1">
        <f>(Table1345[[#This Row],[2050_DWELLINGS]]/Table1345[[#This Row],[2020_DWELLINGS]])-1</f>
        <v>0.39395295320889789</v>
      </c>
      <c r="AJ187" s="1">
        <f>(Table1345[[#This Row],[2050_OCCUPANTS]]/Table1345[[#This Row],[2020_OCCUPANTS]])-1</f>
        <v>0.38726293455198313</v>
      </c>
      <c r="AK187" s="1">
        <f>(Table1345[[#This Row],[2050_TOTAL_REPL_COST_USD]]/Table1345[[#This Row],[2020_TOTAL_REPL_COST_USD]])-1</f>
        <v>0.49274751391166527</v>
      </c>
      <c r="AL187"/>
      <c r="AM187"/>
    </row>
    <row r="188" spans="1:39" x14ac:dyDescent="0.2">
      <c r="A188" t="s">
        <v>376</v>
      </c>
      <c r="B188" t="s">
        <v>377</v>
      </c>
      <c r="C188" t="s">
        <v>383</v>
      </c>
      <c r="D188" t="s">
        <v>1231</v>
      </c>
      <c r="E188" t="s">
        <v>1232</v>
      </c>
      <c r="F188" s="2">
        <v>15123</v>
      </c>
      <c r="G188" s="2">
        <v>16402</v>
      </c>
      <c r="H188" s="2">
        <v>17538</v>
      </c>
      <c r="I188" s="2">
        <v>18539</v>
      </c>
      <c r="J188" s="2">
        <v>19548</v>
      </c>
      <c r="K188" s="2">
        <v>20592</v>
      </c>
      <c r="L188" s="2">
        <v>21616</v>
      </c>
      <c r="M188" s="2">
        <v>16989</v>
      </c>
      <c r="N188" s="2">
        <v>18361</v>
      </c>
      <c r="O188" s="2">
        <v>19547</v>
      </c>
      <c r="P188" s="2">
        <v>20567</v>
      </c>
      <c r="Q188" s="2">
        <v>21586</v>
      </c>
      <c r="R188" s="2">
        <v>22659</v>
      </c>
      <c r="S188" s="2">
        <v>23686</v>
      </c>
      <c r="T188" s="2">
        <v>99815</v>
      </c>
      <c r="U188" s="2">
        <v>107783</v>
      </c>
      <c r="V188" s="2">
        <v>114592</v>
      </c>
      <c r="W188" s="2">
        <v>120507</v>
      </c>
      <c r="X188" s="2">
        <v>126423</v>
      </c>
      <c r="Y188" s="2">
        <v>132556</v>
      </c>
      <c r="Z188" s="2">
        <v>138473</v>
      </c>
      <c r="AA188" s="2">
        <v>607252932</v>
      </c>
      <c r="AB188" s="2">
        <v>666208797</v>
      </c>
      <c r="AC188" s="2">
        <v>718585478</v>
      </c>
      <c r="AD188" s="2">
        <v>764578729</v>
      </c>
      <c r="AE188" s="2">
        <v>811085656</v>
      </c>
      <c r="AF188" s="2">
        <v>859285549</v>
      </c>
      <c r="AG188" s="2">
        <v>906475298</v>
      </c>
      <c r="AH188" s="1">
        <f>(Table1345[[#This Row],[2050_BUILDINGS]]/Table1345[[#This Row],[2020_BUILDINGS]])-1</f>
        <v>0.42934602922700527</v>
      </c>
      <c r="AI188" s="1">
        <f>(Table1345[[#This Row],[2050_DWELLINGS]]/Table1345[[#This Row],[2020_DWELLINGS]])-1</f>
        <v>0.39419624462887759</v>
      </c>
      <c r="AJ188" s="1">
        <f>(Table1345[[#This Row],[2050_OCCUPANTS]]/Table1345[[#This Row],[2020_OCCUPANTS]])-1</f>
        <v>0.38729649852226622</v>
      </c>
      <c r="AK188" s="1">
        <f>(Table1345[[#This Row],[2050_TOTAL_REPL_COST_USD]]/Table1345[[#This Row],[2020_TOTAL_REPL_COST_USD]])-1</f>
        <v>0.49274750311127358</v>
      </c>
      <c r="AL188"/>
      <c r="AM188"/>
    </row>
    <row r="189" spans="1:39" x14ac:dyDescent="0.2">
      <c r="A189" t="s">
        <v>376</v>
      </c>
      <c r="B189" t="s">
        <v>377</v>
      </c>
      <c r="C189" t="s">
        <v>384</v>
      </c>
      <c r="D189" t="s">
        <v>1233</v>
      </c>
      <c r="E189" t="s">
        <v>1234</v>
      </c>
      <c r="F189" s="2">
        <v>160217</v>
      </c>
      <c r="G189" s="2">
        <v>173769</v>
      </c>
      <c r="H189" s="2">
        <v>185805</v>
      </c>
      <c r="I189" s="2">
        <v>196376</v>
      </c>
      <c r="J189" s="2">
        <v>207070</v>
      </c>
      <c r="K189" s="2">
        <v>218144</v>
      </c>
      <c r="L189" s="2">
        <v>228990</v>
      </c>
      <c r="M189" s="2">
        <v>179947</v>
      </c>
      <c r="N189" s="2">
        <v>194511</v>
      </c>
      <c r="O189" s="2">
        <v>207015</v>
      </c>
      <c r="P189" s="2">
        <v>217866</v>
      </c>
      <c r="Q189" s="2">
        <v>228718</v>
      </c>
      <c r="R189" s="2">
        <v>239982</v>
      </c>
      <c r="S189" s="2">
        <v>250845</v>
      </c>
      <c r="T189" s="2">
        <v>1057230</v>
      </c>
      <c r="U189" s="2">
        <v>1141505</v>
      </c>
      <c r="V189" s="2">
        <v>1213762</v>
      </c>
      <c r="W189" s="2">
        <v>1276377</v>
      </c>
      <c r="X189" s="2">
        <v>1338994</v>
      </c>
      <c r="Y189" s="2">
        <v>1404015</v>
      </c>
      <c r="Z189" s="2">
        <v>1466634</v>
      </c>
      <c r="AA189" s="2">
        <v>6431779457</v>
      </c>
      <c r="AB189" s="2">
        <v>7056216368</v>
      </c>
      <c r="AC189" s="2">
        <v>7610969140</v>
      </c>
      <c r="AD189" s="2">
        <v>8098111213</v>
      </c>
      <c r="AE189" s="2">
        <v>8590693990</v>
      </c>
      <c r="AF189" s="2">
        <v>9101207859</v>
      </c>
      <c r="AG189" s="2">
        <v>9601022792</v>
      </c>
      <c r="AH189" s="1">
        <f>(Table1345[[#This Row],[2050_BUILDINGS]]/Table1345[[#This Row],[2020_BUILDINGS]])-1</f>
        <v>0.42924908093398328</v>
      </c>
      <c r="AI189" s="1">
        <f>(Table1345[[#This Row],[2050_DWELLINGS]]/Table1345[[#This Row],[2020_DWELLINGS]])-1</f>
        <v>0.39399378705952315</v>
      </c>
      <c r="AJ189" s="1">
        <f>(Table1345[[#This Row],[2050_OCCUPANTS]]/Table1345[[#This Row],[2020_OCCUPANTS]])-1</f>
        <v>0.3872421327431117</v>
      </c>
      <c r="AK189" s="1">
        <f>(Table1345[[#This Row],[2050_TOTAL_REPL_COST_USD]]/Table1345[[#This Row],[2020_TOTAL_REPL_COST_USD]])-1</f>
        <v>0.49274751352843227</v>
      </c>
      <c r="AL189"/>
      <c r="AM189"/>
    </row>
    <row r="190" spans="1:39" x14ac:dyDescent="0.2">
      <c r="A190" t="s">
        <v>376</v>
      </c>
      <c r="B190" t="s">
        <v>377</v>
      </c>
      <c r="C190" t="s">
        <v>385</v>
      </c>
      <c r="D190" t="s">
        <v>1235</v>
      </c>
      <c r="E190" t="s">
        <v>1236</v>
      </c>
      <c r="F190" s="2">
        <v>106108</v>
      </c>
      <c r="G190" s="2">
        <v>115083</v>
      </c>
      <c r="H190" s="2">
        <v>123054</v>
      </c>
      <c r="I190" s="2">
        <v>130057</v>
      </c>
      <c r="J190" s="2">
        <v>137145</v>
      </c>
      <c r="K190" s="2">
        <v>144481</v>
      </c>
      <c r="L190" s="2">
        <v>151656</v>
      </c>
      <c r="M190" s="2">
        <v>119173</v>
      </c>
      <c r="N190" s="2">
        <v>128814</v>
      </c>
      <c r="O190" s="2">
        <v>137095</v>
      </c>
      <c r="P190" s="2">
        <v>144284</v>
      </c>
      <c r="Q190" s="2">
        <v>151474</v>
      </c>
      <c r="R190" s="2">
        <v>158934</v>
      </c>
      <c r="S190" s="2">
        <v>166129</v>
      </c>
      <c r="T190" s="2">
        <v>700176</v>
      </c>
      <c r="U190" s="2">
        <v>756005</v>
      </c>
      <c r="V190" s="2">
        <v>803852</v>
      </c>
      <c r="W190" s="2">
        <v>845310</v>
      </c>
      <c r="X190" s="2">
        <v>886782</v>
      </c>
      <c r="Y190" s="2">
        <v>929855</v>
      </c>
      <c r="Z190" s="2">
        <v>971315</v>
      </c>
      <c r="AA190" s="2">
        <v>4259621769</v>
      </c>
      <c r="AB190" s="2">
        <v>4673172182</v>
      </c>
      <c r="AC190" s="2">
        <v>5040572368</v>
      </c>
      <c r="AD190" s="2">
        <v>5363195520</v>
      </c>
      <c r="AE190" s="2">
        <v>5689421930</v>
      </c>
      <c r="AF190" s="2">
        <v>6027523703</v>
      </c>
      <c r="AG190" s="2">
        <v>6358539803</v>
      </c>
      <c r="AH190" s="1">
        <f>(Table1345[[#This Row],[2050_BUILDINGS]]/Table1345[[#This Row],[2020_BUILDINGS]])-1</f>
        <v>0.42926075319485801</v>
      </c>
      <c r="AI190" s="1">
        <f>(Table1345[[#This Row],[2050_DWELLINGS]]/Table1345[[#This Row],[2020_DWELLINGS]])-1</f>
        <v>0.39401542295654224</v>
      </c>
      <c r="AJ190" s="1">
        <f>(Table1345[[#This Row],[2050_OCCUPANTS]]/Table1345[[#This Row],[2020_OCCUPANTS]])-1</f>
        <v>0.38724406434953496</v>
      </c>
      <c r="AK190" s="1">
        <f>(Table1345[[#This Row],[2050_TOTAL_REPL_COST_USD]]/Table1345[[#This Row],[2020_TOTAL_REPL_COST_USD]])-1</f>
        <v>0.4927475132358401</v>
      </c>
      <c r="AL190"/>
      <c r="AM190"/>
    </row>
    <row r="191" spans="1:39" x14ac:dyDescent="0.2">
      <c r="A191" t="s">
        <v>376</v>
      </c>
      <c r="B191" t="s">
        <v>377</v>
      </c>
      <c r="C191" t="s">
        <v>386</v>
      </c>
      <c r="D191" t="s">
        <v>1237</v>
      </c>
      <c r="E191" t="s">
        <v>1238</v>
      </c>
      <c r="F191" s="2">
        <v>98355</v>
      </c>
      <c r="G191" s="2">
        <v>106676</v>
      </c>
      <c r="H191" s="2">
        <v>114059</v>
      </c>
      <c r="I191" s="2">
        <v>120543</v>
      </c>
      <c r="J191" s="2">
        <v>127110</v>
      </c>
      <c r="K191" s="2">
        <v>133921</v>
      </c>
      <c r="L191" s="2">
        <v>140572</v>
      </c>
      <c r="M191" s="2">
        <v>110466</v>
      </c>
      <c r="N191" s="2">
        <v>119409</v>
      </c>
      <c r="O191" s="2">
        <v>127089</v>
      </c>
      <c r="P191" s="2">
        <v>133733</v>
      </c>
      <c r="Q191" s="2">
        <v>140398</v>
      </c>
      <c r="R191" s="2">
        <v>147323</v>
      </c>
      <c r="S191" s="2">
        <v>153985</v>
      </c>
      <c r="T191" s="2">
        <v>649022</v>
      </c>
      <c r="U191" s="2">
        <v>700777</v>
      </c>
      <c r="V191" s="2">
        <v>745124</v>
      </c>
      <c r="W191" s="2">
        <v>783565</v>
      </c>
      <c r="X191" s="2">
        <v>822004</v>
      </c>
      <c r="Y191" s="2">
        <v>861917</v>
      </c>
      <c r="Z191" s="2">
        <v>900358</v>
      </c>
      <c r="AA191" s="2">
        <v>3948439982</v>
      </c>
      <c r="AB191" s="2">
        <v>4331778946</v>
      </c>
      <c r="AC191" s="2">
        <v>4672339135</v>
      </c>
      <c r="AD191" s="2">
        <v>4971393421</v>
      </c>
      <c r="AE191" s="2">
        <v>5273787727</v>
      </c>
      <c r="AF191" s="2">
        <v>5587189866</v>
      </c>
      <c r="AG191" s="2">
        <v>5894023964</v>
      </c>
      <c r="AH191" s="1">
        <f>(Table1345[[#This Row],[2050_BUILDINGS]]/Table1345[[#This Row],[2020_BUILDINGS]])-1</f>
        <v>0.42923084744039453</v>
      </c>
      <c r="AI191" s="1">
        <f>(Table1345[[#This Row],[2050_DWELLINGS]]/Table1345[[#This Row],[2020_DWELLINGS]])-1</f>
        <v>0.39395832201763437</v>
      </c>
      <c r="AJ191" s="1">
        <f>(Table1345[[#This Row],[2050_OCCUPANTS]]/Table1345[[#This Row],[2020_OCCUPANTS]])-1</f>
        <v>0.38725343670938739</v>
      </c>
      <c r="AK191" s="1">
        <f>(Table1345[[#This Row],[2050_TOTAL_REPL_COST_USD]]/Table1345[[#This Row],[2020_TOTAL_REPL_COST_USD]])-1</f>
        <v>0.49274751316202225</v>
      </c>
      <c r="AL191"/>
      <c r="AM191"/>
    </row>
    <row r="192" spans="1:39" x14ac:dyDescent="0.2">
      <c r="A192" t="s">
        <v>376</v>
      </c>
      <c r="B192" t="s">
        <v>377</v>
      </c>
      <c r="C192" t="s">
        <v>387</v>
      </c>
      <c r="D192" t="s">
        <v>1239</v>
      </c>
      <c r="E192" t="s">
        <v>1240</v>
      </c>
      <c r="F192" s="2">
        <v>166212</v>
      </c>
      <c r="G192" s="2">
        <v>180268</v>
      </c>
      <c r="H192" s="2">
        <v>192755</v>
      </c>
      <c r="I192" s="2">
        <v>203716</v>
      </c>
      <c r="J192" s="2">
        <v>214812</v>
      </c>
      <c r="K192" s="2">
        <v>226302</v>
      </c>
      <c r="L192" s="2">
        <v>237560</v>
      </c>
      <c r="M192" s="2">
        <v>186680</v>
      </c>
      <c r="N192" s="2">
        <v>201782</v>
      </c>
      <c r="O192" s="2">
        <v>214753</v>
      </c>
      <c r="P192" s="2">
        <v>226012</v>
      </c>
      <c r="Q192" s="2">
        <v>237268</v>
      </c>
      <c r="R192" s="2">
        <v>248955</v>
      </c>
      <c r="S192" s="2">
        <v>260221</v>
      </c>
      <c r="T192" s="2">
        <v>1096778</v>
      </c>
      <c r="U192" s="2">
        <v>1184219</v>
      </c>
      <c r="V192" s="2">
        <v>1259163</v>
      </c>
      <c r="W192" s="2">
        <v>1324117</v>
      </c>
      <c r="X192" s="2">
        <v>1389080</v>
      </c>
      <c r="Y192" s="2">
        <v>1456530</v>
      </c>
      <c r="Z192" s="2">
        <v>1521487</v>
      </c>
      <c r="AA192" s="2">
        <v>6672348193</v>
      </c>
      <c r="AB192" s="2">
        <v>7320141003</v>
      </c>
      <c r="AC192" s="2">
        <v>7895643264</v>
      </c>
      <c r="AD192" s="2">
        <v>8401005973</v>
      </c>
      <c r="AE192" s="2">
        <v>8912012891</v>
      </c>
      <c r="AF192" s="2">
        <v>9441621586</v>
      </c>
      <c r="AG192" s="2">
        <v>9960131163</v>
      </c>
      <c r="AH192" s="1">
        <f>(Table1345[[#This Row],[2050_BUILDINGS]]/Table1345[[#This Row],[2020_BUILDINGS]])-1</f>
        <v>0.42925901860274829</v>
      </c>
      <c r="AI192" s="1">
        <f>(Table1345[[#This Row],[2050_DWELLINGS]]/Table1345[[#This Row],[2020_DWELLINGS]])-1</f>
        <v>0.39394150417827301</v>
      </c>
      <c r="AJ192" s="1">
        <f>(Table1345[[#This Row],[2050_OCCUPANTS]]/Table1345[[#This Row],[2020_OCCUPANTS]])-1</f>
        <v>0.38723333254314007</v>
      </c>
      <c r="AK192" s="1">
        <f>(Table1345[[#This Row],[2050_TOTAL_REPL_COST_USD]]/Table1345[[#This Row],[2020_TOTAL_REPL_COST_USD]])-1</f>
        <v>0.492747511805399</v>
      </c>
      <c r="AL192"/>
      <c r="AM192"/>
    </row>
    <row r="193" spans="1:39" x14ac:dyDescent="0.2">
      <c r="A193" t="s">
        <v>376</v>
      </c>
      <c r="B193" t="s">
        <v>377</v>
      </c>
      <c r="C193" t="s">
        <v>388</v>
      </c>
      <c r="D193" t="s">
        <v>1241</v>
      </c>
      <c r="E193" t="s">
        <v>1242</v>
      </c>
      <c r="F193" s="2">
        <v>108791</v>
      </c>
      <c r="G193" s="2">
        <v>117989</v>
      </c>
      <c r="H193" s="2">
        <v>126171</v>
      </c>
      <c r="I193" s="2">
        <v>133347</v>
      </c>
      <c r="J193" s="2">
        <v>140612</v>
      </c>
      <c r="K193" s="2">
        <v>148127</v>
      </c>
      <c r="L193" s="2">
        <v>155495</v>
      </c>
      <c r="M193" s="2">
        <v>122194</v>
      </c>
      <c r="N193" s="2">
        <v>132077</v>
      </c>
      <c r="O193" s="2">
        <v>140571</v>
      </c>
      <c r="P193" s="2">
        <v>147933</v>
      </c>
      <c r="Q193" s="2">
        <v>155310</v>
      </c>
      <c r="R193" s="2">
        <v>162955</v>
      </c>
      <c r="S193" s="2">
        <v>170335</v>
      </c>
      <c r="T193" s="2">
        <v>717905</v>
      </c>
      <c r="U193" s="2">
        <v>775142</v>
      </c>
      <c r="V193" s="2">
        <v>824204</v>
      </c>
      <c r="W193" s="2">
        <v>866717</v>
      </c>
      <c r="X193" s="2">
        <v>909238</v>
      </c>
      <c r="Y193" s="2">
        <v>953397</v>
      </c>
      <c r="Z193" s="2">
        <v>995909</v>
      </c>
      <c r="AA193" s="2">
        <v>4367470055</v>
      </c>
      <c r="AB193" s="2">
        <v>4791491046</v>
      </c>
      <c r="AC193" s="2">
        <v>5168193346</v>
      </c>
      <c r="AD193" s="2">
        <v>5498984911</v>
      </c>
      <c r="AE193" s="2">
        <v>5833470967</v>
      </c>
      <c r="AF193" s="2">
        <v>6180133049</v>
      </c>
      <c r="AG193" s="2">
        <v>6519530057</v>
      </c>
      <c r="AH193" s="1">
        <f>(Table1345[[#This Row],[2050_BUILDINGS]]/Table1345[[#This Row],[2020_BUILDINGS]])-1</f>
        <v>0.42930021784890293</v>
      </c>
      <c r="AI193" s="1">
        <f>(Table1345[[#This Row],[2050_DWELLINGS]]/Table1345[[#This Row],[2020_DWELLINGS]])-1</f>
        <v>0.39397188077974366</v>
      </c>
      <c r="AJ193" s="1">
        <f>(Table1345[[#This Row],[2050_OCCUPANTS]]/Table1345[[#This Row],[2020_OCCUPANTS]])-1</f>
        <v>0.38724343750217649</v>
      </c>
      <c r="AK193" s="1">
        <f>(Table1345[[#This Row],[2050_TOTAL_REPL_COST_USD]]/Table1345[[#This Row],[2020_TOTAL_REPL_COST_USD]])-1</f>
        <v>0.49274751169415865</v>
      </c>
      <c r="AL193"/>
      <c r="AM193"/>
    </row>
    <row r="194" spans="1:39" x14ac:dyDescent="0.2">
      <c r="A194" t="s">
        <v>376</v>
      </c>
      <c r="B194" t="s">
        <v>377</v>
      </c>
      <c r="C194" t="s">
        <v>389</v>
      </c>
      <c r="D194" t="s">
        <v>1243</v>
      </c>
      <c r="E194" t="s">
        <v>1244</v>
      </c>
      <c r="F194" s="2">
        <v>116622</v>
      </c>
      <c r="G194" s="2">
        <v>126483</v>
      </c>
      <c r="H194" s="2">
        <v>135240</v>
      </c>
      <c r="I194" s="2">
        <v>142940</v>
      </c>
      <c r="J194" s="2">
        <v>150723</v>
      </c>
      <c r="K194" s="2">
        <v>158790</v>
      </c>
      <c r="L194" s="2">
        <v>166689</v>
      </c>
      <c r="M194" s="2">
        <v>130982</v>
      </c>
      <c r="N194" s="2">
        <v>141584</v>
      </c>
      <c r="O194" s="2">
        <v>150691</v>
      </c>
      <c r="P194" s="2">
        <v>158583</v>
      </c>
      <c r="Q194" s="2">
        <v>166483</v>
      </c>
      <c r="R194" s="2">
        <v>174684</v>
      </c>
      <c r="S194" s="2">
        <v>182591</v>
      </c>
      <c r="T194" s="2">
        <v>769569</v>
      </c>
      <c r="U194" s="2">
        <v>830926</v>
      </c>
      <c r="V194" s="2">
        <v>883511</v>
      </c>
      <c r="W194" s="2">
        <v>929087</v>
      </c>
      <c r="X194" s="2">
        <v>974669</v>
      </c>
      <c r="Y194" s="2">
        <v>1022008</v>
      </c>
      <c r="Z194" s="2">
        <v>1067586</v>
      </c>
      <c r="AA194" s="2">
        <v>4681792132</v>
      </c>
      <c r="AB194" s="2">
        <v>5136329460</v>
      </c>
      <c r="AC194" s="2">
        <v>5540142609</v>
      </c>
      <c r="AD194" s="2">
        <v>5894740886</v>
      </c>
      <c r="AE194" s="2">
        <v>6253299532</v>
      </c>
      <c r="AF194" s="2">
        <v>6624910517</v>
      </c>
      <c r="AG194" s="2">
        <v>6988733565</v>
      </c>
      <c r="AH194" s="1">
        <f>(Table1345[[#This Row],[2050_BUILDINGS]]/Table1345[[#This Row],[2020_BUILDINGS]])-1</f>
        <v>0.42931007871585125</v>
      </c>
      <c r="AI194" s="1">
        <f>(Table1345[[#This Row],[2050_DWELLINGS]]/Table1345[[#This Row],[2020_DWELLINGS]])-1</f>
        <v>0.39401597166022806</v>
      </c>
      <c r="AJ194" s="1">
        <f>(Table1345[[#This Row],[2050_OCCUPANTS]]/Table1345[[#This Row],[2020_OCCUPANTS]])-1</f>
        <v>0.38725182537238378</v>
      </c>
      <c r="AK194" s="1">
        <f>(Table1345[[#This Row],[2050_TOTAL_REPL_COST_USD]]/Table1345[[#This Row],[2020_TOTAL_REPL_COST_USD]])-1</f>
        <v>0.49274751376338988</v>
      </c>
      <c r="AL194"/>
      <c r="AM194"/>
    </row>
    <row r="195" spans="1:39" x14ac:dyDescent="0.2">
      <c r="A195" t="s">
        <v>376</v>
      </c>
      <c r="B195" t="s">
        <v>377</v>
      </c>
      <c r="C195" t="s">
        <v>390</v>
      </c>
      <c r="D195" t="s">
        <v>1245</v>
      </c>
      <c r="E195" t="s">
        <v>1246</v>
      </c>
      <c r="F195" s="2">
        <v>265489</v>
      </c>
      <c r="G195" s="2">
        <v>287952</v>
      </c>
      <c r="H195" s="2">
        <v>307896</v>
      </c>
      <c r="I195" s="2">
        <v>325417</v>
      </c>
      <c r="J195" s="2">
        <v>343127</v>
      </c>
      <c r="K195" s="2">
        <v>361493</v>
      </c>
      <c r="L195" s="2">
        <v>379464</v>
      </c>
      <c r="M195" s="2">
        <v>298201</v>
      </c>
      <c r="N195" s="2">
        <v>322333</v>
      </c>
      <c r="O195" s="2">
        <v>343045</v>
      </c>
      <c r="P195" s="2">
        <v>361019</v>
      </c>
      <c r="Q195" s="2">
        <v>379007</v>
      </c>
      <c r="R195" s="2">
        <v>397678</v>
      </c>
      <c r="S195" s="2">
        <v>415687</v>
      </c>
      <c r="T195" s="2">
        <v>1751963</v>
      </c>
      <c r="U195" s="2">
        <v>1891650</v>
      </c>
      <c r="V195" s="2">
        <v>2011378</v>
      </c>
      <c r="W195" s="2">
        <v>2115132</v>
      </c>
      <c r="X195" s="2">
        <v>2218895</v>
      </c>
      <c r="Y195" s="2">
        <v>2326646</v>
      </c>
      <c r="Z195" s="2">
        <v>2430416</v>
      </c>
      <c r="AA195" s="2">
        <v>10658328716</v>
      </c>
      <c r="AB195" s="2">
        <v>11693105163</v>
      </c>
      <c r="AC195" s="2">
        <v>12612405561</v>
      </c>
      <c r="AD195" s="2">
        <v>13419665869</v>
      </c>
      <c r="AE195" s="2">
        <v>14235942174</v>
      </c>
      <c r="AF195" s="2">
        <v>15081932728</v>
      </c>
      <c r="AG195" s="2">
        <v>15910193692</v>
      </c>
      <c r="AH195" s="1">
        <f>(Table1345[[#This Row],[2050_BUILDINGS]]/Table1345[[#This Row],[2020_BUILDINGS]])-1</f>
        <v>0.42930215564486662</v>
      </c>
      <c r="AI195" s="1">
        <f>(Table1345[[#This Row],[2050_DWELLINGS]]/Table1345[[#This Row],[2020_DWELLINGS]])-1</f>
        <v>0.39398258221803406</v>
      </c>
      <c r="AJ195" s="1">
        <f>(Table1345[[#This Row],[2050_OCCUPANTS]]/Table1345[[#This Row],[2020_OCCUPANTS]])-1</f>
        <v>0.38725304130281279</v>
      </c>
      <c r="AK195" s="1">
        <f>(Table1345[[#This Row],[2050_TOTAL_REPL_COST_USD]]/Table1345[[#This Row],[2020_TOTAL_REPL_COST_USD]])-1</f>
        <v>0.4927475137932309</v>
      </c>
      <c r="AL195"/>
      <c r="AM195"/>
    </row>
    <row r="196" spans="1:39" x14ac:dyDescent="0.2">
      <c r="A196" t="s">
        <v>376</v>
      </c>
      <c r="B196" t="s">
        <v>377</v>
      </c>
      <c r="C196" t="s">
        <v>391</v>
      </c>
      <c r="D196" t="s">
        <v>1247</v>
      </c>
      <c r="E196" t="s">
        <v>1248</v>
      </c>
      <c r="F196" s="2">
        <v>127593</v>
      </c>
      <c r="G196" s="2">
        <v>138382</v>
      </c>
      <c r="H196" s="2">
        <v>147967</v>
      </c>
      <c r="I196" s="2">
        <v>156389</v>
      </c>
      <c r="J196" s="2">
        <v>164909</v>
      </c>
      <c r="K196" s="2">
        <v>173729</v>
      </c>
      <c r="L196" s="2">
        <v>182364</v>
      </c>
      <c r="M196" s="2">
        <v>143307</v>
      </c>
      <c r="N196" s="2">
        <v>154908</v>
      </c>
      <c r="O196" s="2">
        <v>164867</v>
      </c>
      <c r="P196" s="2">
        <v>173504</v>
      </c>
      <c r="Q196" s="2">
        <v>182143</v>
      </c>
      <c r="R196" s="2">
        <v>191114</v>
      </c>
      <c r="S196" s="2">
        <v>199770</v>
      </c>
      <c r="T196" s="2">
        <v>841966</v>
      </c>
      <c r="U196" s="2">
        <v>909095</v>
      </c>
      <c r="V196" s="2">
        <v>966623</v>
      </c>
      <c r="W196" s="2">
        <v>1016492</v>
      </c>
      <c r="X196" s="2">
        <v>1066353</v>
      </c>
      <c r="Y196" s="2">
        <v>1118145</v>
      </c>
      <c r="Z196" s="2">
        <v>1168009</v>
      </c>
      <c r="AA196" s="2">
        <v>5122198181</v>
      </c>
      <c r="AB196" s="2">
        <v>5619492846</v>
      </c>
      <c r="AC196" s="2">
        <v>6061291828</v>
      </c>
      <c r="AD196" s="2">
        <v>6449246401</v>
      </c>
      <c r="AE196" s="2">
        <v>6841533881</v>
      </c>
      <c r="AF196" s="2">
        <v>7248101496</v>
      </c>
      <c r="AG196" s="2">
        <v>7646148593</v>
      </c>
      <c r="AH196" s="1">
        <f>(Table1345[[#This Row],[2050_BUILDINGS]]/Table1345[[#This Row],[2020_BUILDINGS]])-1</f>
        <v>0.42926336084267946</v>
      </c>
      <c r="AI196" s="1">
        <f>(Table1345[[#This Row],[2050_DWELLINGS]]/Table1345[[#This Row],[2020_DWELLINGS]])-1</f>
        <v>0.39400029307710027</v>
      </c>
      <c r="AJ196" s="1">
        <f>(Table1345[[#This Row],[2050_OCCUPANTS]]/Table1345[[#This Row],[2020_OCCUPANTS]])-1</f>
        <v>0.38724010233192319</v>
      </c>
      <c r="AK196" s="1">
        <f>(Table1345[[#This Row],[2050_TOTAL_REPL_COST_USD]]/Table1345[[#This Row],[2020_TOTAL_REPL_COST_USD]])-1</f>
        <v>0.49274751245709369</v>
      </c>
      <c r="AL196"/>
      <c r="AM196"/>
    </row>
    <row r="197" spans="1:39" x14ac:dyDescent="0.2">
      <c r="A197" t="s">
        <v>376</v>
      </c>
      <c r="B197" t="s">
        <v>377</v>
      </c>
      <c r="C197" t="s">
        <v>392</v>
      </c>
      <c r="D197" t="s">
        <v>1249</v>
      </c>
      <c r="E197" t="s">
        <v>1250</v>
      </c>
      <c r="F197" s="2">
        <v>117094</v>
      </c>
      <c r="G197" s="2">
        <v>127000</v>
      </c>
      <c r="H197" s="2">
        <v>135794</v>
      </c>
      <c r="I197" s="2">
        <v>143521</v>
      </c>
      <c r="J197" s="2">
        <v>151334</v>
      </c>
      <c r="K197" s="2">
        <v>159432</v>
      </c>
      <c r="L197" s="2">
        <v>167362</v>
      </c>
      <c r="M197" s="2">
        <v>131511</v>
      </c>
      <c r="N197" s="2">
        <v>142158</v>
      </c>
      <c r="O197" s="2">
        <v>151297</v>
      </c>
      <c r="P197" s="2">
        <v>159216</v>
      </c>
      <c r="Q197" s="2">
        <v>167153</v>
      </c>
      <c r="R197" s="2">
        <v>175388</v>
      </c>
      <c r="S197" s="2">
        <v>183323</v>
      </c>
      <c r="T197" s="2">
        <v>772681</v>
      </c>
      <c r="U197" s="2">
        <v>834280</v>
      </c>
      <c r="V197" s="2">
        <v>887081</v>
      </c>
      <c r="W197" s="2">
        <v>932842</v>
      </c>
      <c r="X197" s="2">
        <v>978606</v>
      </c>
      <c r="Y197" s="2">
        <v>1026130</v>
      </c>
      <c r="Z197" s="2">
        <v>1071888</v>
      </c>
      <c r="AA197" s="2">
        <v>4700674200</v>
      </c>
      <c r="AB197" s="2">
        <v>5157044706</v>
      </c>
      <c r="AC197" s="2">
        <v>5562486470</v>
      </c>
      <c r="AD197" s="2">
        <v>5918514879</v>
      </c>
      <c r="AE197" s="2">
        <v>6278519624</v>
      </c>
      <c r="AF197" s="2">
        <v>6651629337</v>
      </c>
      <c r="AG197" s="2">
        <v>7016919709</v>
      </c>
      <c r="AH197" s="1">
        <f>(Table1345[[#This Row],[2050_BUILDINGS]]/Table1345[[#This Row],[2020_BUILDINGS]])-1</f>
        <v>0.42929612106512716</v>
      </c>
      <c r="AI197" s="1">
        <f>(Table1345[[#This Row],[2050_DWELLINGS]]/Table1345[[#This Row],[2020_DWELLINGS]])-1</f>
        <v>0.39397464850848984</v>
      </c>
      <c r="AJ197" s="1">
        <f>(Table1345[[#This Row],[2050_OCCUPANTS]]/Table1345[[#This Row],[2020_OCCUPANTS]])-1</f>
        <v>0.38723224720162652</v>
      </c>
      <c r="AK197" s="1">
        <f>(Table1345[[#This Row],[2050_TOTAL_REPL_COST_USD]]/Table1345[[#This Row],[2020_TOTAL_REPL_COST_USD]])-1</f>
        <v>0.49274751034649444</v>
      </c>
      <c r="AL197"/>
      <c r="AM197"/>
    </row>
    <row r="198" spans="1:39" x14ac:dyDescent="0.2">
      <c r="A198" t="s">
        <v>376</v>
      </c>
      <c r="B198" t="s">
        <v>377</v>
      </c>
      <c r="C198" t="s">
        <v>393</v>
      </c>
      <c r="D198" t="s">
        <v>1251</v>
      </c>
      <c r="E198" t="s">
        <v>1252</v>
      </c>
      <c r="F198" s="2">
        <v>53356</v>
      </c>
      <c r="G198" s="2">
        <v>57869</v>
      </c>
      <c r="H198" s="2">
        <v>61875</v>
      </c>
      <c r="I198" s="2">
        <v>65391</v>
      </c>
      <c r="J198" s="2">
        <v>68960</v>
      </c>
      <c r="K198" s="2">
        <v>72641</v>
      </c>
      <c r="L198" s="2">
        <v>76250</v>
      </c>
      <c r="M198" s="2">
        <v>59925</v>
      </c>
      <c r="N198" s="2">
        <v>64779</v>
      </c>
      <c r="O198" s="2">
        <v>68943</v>
      </c>
      <c r="P198" s="2">
        <v>72556</v>
      </c>
      <c r="Q198" s="2">
        <v>76168</v>
      </c>
      <c r="R198" s="2">
        <v>79918</v>
      </c>
      <c r="S198" s="2">
        <v>83531</v>
      </c>
      <c r="T198" s="2">
        <v>352073</v>
      </c>
      <c r="U198" s="2">
        <v>380152</v>
      </c>
      <c r="V198" s="2">
        <v>404210</v>
      </c>
      <c r="W198" s="2">
        <v>425059</v>
      </c>
      <c r="X198" s="2">
        <v>445907</v>
      </c>
      <c r="Y198" s="2">
        <v>467563</v>
      </c>
      <c r="Z198" s="2">
        <v>488420</v>
      </c>
      <c r="AA198" s="2">
        <v>2141911988</v>
      </c>
      <c r="AB198" s="2">
        <v>2349862044</v>
      </c>
      <c r="AC198" s="2">
        <v>2534605875</v>
      </c>
      <c r="AD198" s="2">
        <v>2696833987</v>
      </c>
      <c r="AE198" s="2">
        <v>2860873959</v>
      </c>
      <c r="AF198" s="2">
        <v>3030885356</v>
      </c>
      <c r="AG198" s="2">
        <v>3197333784</v>
      </c>
      <c r="AH198" s="1">
        <f>(Table1345[[#This Row],[2050_BUILDINGS]]/Table1345[[#This Row],[2020_BUILDINGS]])-1</f>
        <v>0.42908014094010039</v>
      </c>
      <c r="AI198" s="1">
        <f>(Table1345[[#This Row],[2050_DWELLINGS]]/Table1345[[#This Row],[2020_DWELLINGS]])-1</f>
        <v>0.39392574050896956</v>
      </c>
      <c r="AJ198" s="1">
        <f>(Table1345[[#This Row],[2050_OCCUPANTS]]/Table1345[[#This Row],[2020_OCCUPANTS]])-1</f>
        <v>0.38726911748415804</v>
      </c>
      <c r="AK198" s="1">
        <f>(Table1345[[#This Row],[2050_TOTAL_REPL_COST_USD]]/Table1345[[#This Row],[2020_TOTAL_REPL_COST_USD]])-1</f>
        <v>0.49274750872723527</v>
      </c>
      <c r="AL198"/>
      <c r="AM198"/>
    </row>
    <row r="199" spans="1:39" x14ac:dyDescent="0.2">
      <c r="A199" t="s">
        <v>376</v>
      </c>
      <c r="B199" t="s">
        <v>377</v>
      </c>
      <c r="C199" t="s">
        <v>394</v>
      </c>
      <c r="D199" t="s">
        <v>1253</v>
      </c>
      <c r="E199" t="s">
        <v>1254</v>
      </c>
      <c r="F199" s="2">
        <v>195821</v>
      </c>
      <c r="G199" s="2">
        <v>212385</v>
      </c>
      <c r="H199" s="2">
        <v>227099</v>
      </c>
      <c r="I199" s="2">
        <v>240022</v>
      </c>
      <c r="J199" s="2">
        <v>253086</v>
      </c>
      <c r="K199" s="2">
        <v>266627</v>
      </c>
      <c r="L199" s="2">
        <v>279888</v>
      </c>
      <c r="M199" s="2">
        <v>219941</v>
      </c>
      <c r="N199" s="2">
        <v>237746</v>
      </c>
      <c r="O199" s="2">
        <v>253023</v>
      </c>
      <c r="P199" s="2">
        <v>266274</v>
      </c>
      <c r="Q199" s="2">
        <v>279543</v>
      </c>
      <c r="R199" s="2">
        <v>293306</v>
      </c>
      <c r="S199" s="2">
        <v>306585</v>
      </c>
      <c r="T199" s="2">
        <v>1292179</v>
      </c>
      <c r="U199" s="2">
        <v>1395200</v>
      </c>
      <c r="V199" s="2">
        <v>1483503</v>
      </c>
      <c r="W199" s="2">
        <v>1560040</v>
      </c>
      <c r="X199" s="2">
        <v>1636570</v>
      </c>
      <c r="Y199" s="2">
        <v>1716036</v>
      </c>
      <c r="Z199" s="2">
        <v>1792567</v>
      </c>
      <c r="AA199" s="2">
        <v>7861135599</v>
      </c>
      <c r="AB199" s="2">
        <v>8624343240</v>
      </c>
      <c r="AC199" s="2">
        <v>9302380600</v>
      </c>
      <c r="AD199" s="2">
        <v>9897781904</v>
      </c>
      <c r="AE199" s="2">
        <v>10499833018</v>
      </c>
      <c r="AF199" s="2">
        <v>11123800126</v>
      </c>
      <c r="AG199" s="2">
        <v>11734690617</v>
      </c>
      <c r="AH199" s="1">
        <f>(Table1345[[#This Row],[2050_BUILDINGS]]/Table1345[[#This Row],[2020_BUILDINGS]])-1</f>
        <v>0.42930533497428769</v>
      </c>
      <c r="AI199" s="1">
        <f>(Table1345[[#This Row],[2050_DWELLINGS]]/Table1345[[#This Row],[2020_DWELLINGS]])-1</f>
        <v>0.39394201172132526</v>
      </c>
      <c r="AJ199" s="1">
        <f>(Table1345[[#This Row],[2050_OCCUPANTS]]/Table1345[[#This Row],[2020_OCCUPANTS]])-1</f>
        <v>0.38724356300481588</v>
      </c>
      <c r="AK199" s="1">
        <f>(Table1345[[#This Row],[2050_TOTAL_REPL_COST_USD]]/Table1345[[#This Row],[2020_TOTAL_REPL_COST_USD]])-1</f>
        <v>0.49274751328456246</v>
      </c>
      <c r="AL199"/>
      <c r="AM199"/>
    </row>
    <row r="200" spans="1:39" x14ac:dyDescent="0.2">
      <c r="A200" t="s">
        <v>376</v>
      </c>
      <c r="B200" t="s">
        <v>377</v>
      </c>
      <c r="C200" t="s">
        <v>395</v>
      </c>
      <c r="D200" t="s">
        <v>1255</v>
      </c>
      <c r="E200" t="s">
        <v>1256</v>
      </c>
      <c r="F200" s="2">
        <v>135360</v>
      </c>
      <c r="G200" s="2">
        <v>146810</v>
      </c>
      <c r="H200" s="2">
        <v>156975</v>
      </c>
      <c r="I200" s="2">
        <v>165914</v>
      </c>
      <c r="J200" s="2">
        <v>174942</v>
      </c>
      <c r="K200" s="2">
        <v>184307</v>
      </c>
      <c r="L200" s="2">
        <v>193465</v>
      </c>
      <c r="M200" s="2">
        <v>152039</v>
      </c>
      <c r="N200" s="2">
        <v>164339</v>
      </c>
      <c r="O200" s="2">
        <v>174902</v>
      </c>
      <c r="P200" s="2">
        <v>184073</v>
      </c>
      <c r="Q200" s="2">
        <v>193238</v>
      </c>
      <c r="R200" s="2">
        <v>202751</v>
      </c>
      <c r="S200" s="2">
        <v>211929</v>
      </c>
      <c r="T200" s="2">
        <v>893235</v>
      </c>
      <c r="U200" s="2">
        <v>964447</v>
      </c>
      <c r="V200" s="2">
        <v>1025490</v>
      </c>
      <c r="W200" s="2">
        <v>1078392</v>
      </c>
      <c r="X200" s="2">
        <v>1131291</v>
      </c>
      <c r="Y200" s="2">
        <v>1186228</v>
      </c>
      <c r="Z200" s="2">
        <v>1239125</v>
      </c>
      <c r="AA200" s="2">
        <v>5434103529</v>
      </c>
      <c r="AB200" s="2">
        <v>5961679896</v>
      </c>
      <c r="AC200" s="2">
        <v>6430381299</v>
      </c>
      <c r="AD200" s="2">
        <v>6841959527</v>
      </c>
      <c r="AE200" s="2">
        <v>7258134523</v>
      </c>
      <c r="AF200" s="2">
        <v>7689459202</v>
      </c>
      <c r="AG200" s="2">
        <v>8111744537</v>
      </c>
      <c r="AH200" s="1">
        <f>(Table1345[[#This Row],[2050_BUILDINGS]]/Table1345[[#This Row],[2020_BUILDINGS]])-1</f>
        <v>0.42926270685579193</v>
      </c>
      <c r="AI200" s="1">
        <f>(Table1345[[#This Row],[2050_DWELLINGS]]/Table1345[[#This Row],[2020_DWELLINGS]])-1</f>
        <v>0.39391208834575342</v>
      </c>
      <c r="AJ200" s="1">
        <f>(Table1345[[#This Row],[2050_OCCUPANTS]]/Table1345[[#This Row],[2020_OCCUPANTS]])-1</f>
        <v>0.38723292302697487</v>
      </c>
      <c r="AK200" s="1">
        <f>(Table1345[[#This Row],[2050_TOTAL_REPL_COST_USD]]/Table1345[[#This Row],[2020_TOTAL_REPL_COST_USD]])-1</f>
        <v>0.49274751460113375</v>
      </c>
      <c r="AL200"/>
      <c r="AM200"/>
    </row>
    <row r="201" spans="1:39" x14ac:dyDescent="0.2">
      <c r="A201" t="s">
        <v>376</v>
      </c>
      <c r="B201" t="s">
        <v>377</v>
      </c>
      <c r="C201" t="s">
        <v>396</v>
      </c>
      <c r="D201" t="s">
        <v>1257</v>
      </c>
      <c r="E201" t="s">
        <v>1258</v>
      </c>
      <c r="F201" s="2">
        <v>13269</v>
      </c>
      <c r="G201" s="2">
        <v>14392</v>
      </c>
      <c r="H201" s="2">
        <v>15385</v>
      </c>
      <c r="I201" s="2">
        <v>16257</v>
      </c>
      <c r="J201" s="2">
        <v>17145</v>
      </c>
      <c r="K201" s="2">
        <v>18070</v>
      </c>
      <c r="L201" s="2">
        <v>18965</v>
      </c>
      <c r="M201" s="2">
        <v>14913</v>
      </c>
      <c r="N201" s="2">
        <v>16106</v>
      </c>
      <c r="O201" s="2">
        <v>17145</v>
      </c>
      <c r="P201" s="2">
        <v>18046</v>
      </c>
      <c r="Q201" s="2">
        <v>18939</v>
      </c>
      <c r="R201" s="2">
        <v>19875</v>
      </c>
      <c r="S201" s="2">
        <v>20775</v>
      </c>
      <c r="T201" s="2">
        <v>87563</v>
      </c>
      <c r="U201" s="2">
        <v>94545</v>
      </c>
      <c r="V201" s="2">
        <v>100532</v>
      </c>
      <c r="W201" s="2">
        <v>105718</v>
      </c>
      <c r="X201" s="2">
        <v>110907</v>
      </c>
      <c r="Y201" s="2">
        <v>116283</v>
      </c>
      <c r="Z201" s="2">
        <v>121470</v>
      </c>
      <c r="AA201" s="2">
        <v>532708188</v>
      </c>
      <c r="AB201" s="2">
        <v>584426789</v>
      </c>
      <c r="AC201" s="2">
        <v>630373842</v>
      </c>
      <c r="AD201" s="2">
        <v>670721089</v>
      </c>
      <c r="AE201" s="2">
        <v>711518959</v>
      </c>
      <c r="AF201" s="2">
        <v>753801954</v>
      </c>
      <c r="AG201" s="2">
        <v>795198823</v>
      </c>
      <c r="AH201" s="1">
        <f>(Table1345[[#This Row],[2050_BUILDINGS]]/Table1345[[#This Row],[2020_BUILDINGS]])-1</f>
        <v>0.42927123370261522</v>
      </c>
      <c r="AI201" s="1">
        <f>(Table1345[[#This Row],[2050_DWELLINGS]]/Table1345[[#This Row],[2020_DWELLINGS]])-1</f>
        <v>0.39307986320659838</v>
      </c>
      <c r="AJ201" s="1">
        <f>(Table1345[[#This Row],[2050_OCCUPANTS]]/Table1345[[#This Row],[2020_OCCUPANTS]])-1</f>
        <v>0.38722976599705361</v>
      </c>
      <c r="AK201" s="1">
        <f>(Table1345[[#This Row],[2050_TOTAL_REPL_COST_USD]]/Table1345[[#This Row],[2020_TOTAL_REPL_COST_USD]])-1</f>
        <v>0.49274751339095246</v>
      </c>
      <c r="AL201"/>
      <c r="AM201"/>
    </row>
    <row r="202" spans="1:39" x14ac:dyDescent="0.2">
      <c r="A202" t="s">
        <v>376</v>
      </c>
      <c r="B202" t="s">
        <v>377</v>
      </c>
      <c r="C202" t="s">
        <v>397</v>
      </c>
      <c r="D202" t="s">
        <v>1259</v>
      </c>
      <c r="E202" t="s">
        <v>1260</v>
      </c>
      <c r="F202" s="2">
        <v>83888</v>
      </c>
      <c r="G202" s="2">
        <v>90978</v>
      </c>
      <c r="H202" s="2">
        <v>97289</v>
      </c>
      <c r="I202" s="2">
        <v>102821</v>
      </c>
      <c r="J202" s="2">
        <v>108417</v>
      </c>
      <c r="K202" s="2">
        <v>114217</v>
      </c>
      <c r="L202" s="2">
        <v>119895</v>
      </c>
      <c r="M202" s="2">
        <v>94218</v>
      </c>
      <c r="N202" s="2">
        <v>101842</v>
      </c>
      <c r="O202" s="2">
        <v>108391</v>
      </c>
      <c r="P202" s="2">
        <v>114065</v>
      </c>
      <c r="Q202" s="2">
        <v>119742</v>
      </c>
      <c r="R202" s="2">
        <v>125657</v>
      </c>
      <c r="S202" s="2">
        <v>131329</v>
      </c>
      <c r="T202" s="2">
        <v>553530</v>
      </c>
      <c r="U202" s="2">
        <v>597671</v>
      </c>
      <c r="V202" s="2">
        <v>635490</v>
      </c>
      <c r="W202" s="2">
        <v>668282</v>
      </c>
      <c r="X202" s="2">
        <v>701063</v>
      </c>
      <c r="Y202" s="2">
        <v>735097</v>
      </c>
      <c r="Z202" s="2">
        <v>767886</v>
      </c>
      <c r="AA202" s="2">
        <v>3367493756</v>
      </c>
      <c r="AB202" s="2">
        <v>3694430858</v>
      </c>
      <c r="AC202" s="2">
        <v>3984883374</v>
      </c>
      <c r="AD202" s="2">
        <v>4239936876</v>
      </c>
      <c r="AE202" s="2">
        <v>4497838975</v>
      </c>
      <c r="AF202" s="2">
        <v>4765129275</v>
      </c>
      <c r="AG202" s="2">
        <v>5026817922</v>
      </c>
      <c r="AH202" s="1">
        <f>(Table1345[[#This Row],[2050_BUILDINGS]]/Table1345[[#This Row],[2020_BUILDINGS]])-1</f>
        <v>0.42922706465763882</v>
      </c>
      <c r="AI202" s="1">
        <f>(Table1345[[#This Row],[2050_DWELLINGS]]/Table1345[[#This Row],[2020_DWELLINGS]])-1</f>
        <v>0.39388439576301759</v>
      </c>
      <c r="AJ202" s="1">
        <f>(Table1345[[#This Row],[2050_OCCUPANTS]]/Table1345[[#This Row],[2020_OCCUPANTS]])-1</f>
        <v>0.38725272342962436</v>
      </c>
      <c r="AK202" s="1">
        <f>(Table1345[[#This Row],[2050_TOTAL_REPL_COST_USD]]/Table1345[[#This Row],[2020_TOTAL_REPL_COST_USD]])-1</f>
        <v>0.49274751082864365</v>
      </c>
      <c r="AL202"/>
      <c r="AM202"/>
    </row>
    <row r="203" spans="1:39" x14ac:dyDescent="0.2">
      <c r="A203" t="s">
        <v>376</v>
      </c>
      <c r="B203" t="s">
        <v>377</v>
      </c>
      <c r="C203" t="s">
        <v>398</v>
      </c>
      <c r="D203" t="s">
        <v>1261</v>
      </c>
      <c r="E203" t="s">
        <v>1262</v>
      </c>
      <c r="F203" s="2">
        <v>252498</v>
      </c>
      <c r="G203" s="2">
        <v>273853</v>
      </c>
      <c r="H203" s="2">
        <v>292830</v>
      </c>
      <c r="I203" s="2">
        <v>309488</v>
      </c>
      <c r="J203" s="2">
        <v>326339</v>
      </c>
      <c r="K203" s="2">
        <v>343800</v>
      </c>
      <c r="L203" s="2">
        <v>360895</v>
      </c>
      <c r="M203" s="2">
        <v>283593</v>
      </c>
      <c r="N203" s="2">
        <v>306555</v>
      </c>
      <c r="O203" s="2">
        <v>326263</v>
      </c>
      <c r="P203" s="2">
        <v>343362</v>
      </c>
      <c r="Q203" s="2">
        <v>360457</v>
      </c>
      <c r="R203" s="2">
        <v>378222</v>
      </c>
      <c r="S203" s="2">
        <v>395334</v>
      </c>
      <c r="T203" s="2">
        <v>1666237</v>
      </c>
      <c r="U203" s="2">
        <v>1799083</v>
      </c>
      <c r="V203" s="2">
        <v>1912949</v>
      </c>
      <c r="W203" s="2">
        <v>2011627</v>
      </c>
      <c r="X203" s="2">
        <v>2110313</v>
      </c>
      <c r="Y203" s="2">
        <v>2212787</v>
      </c>
      <c r="Z203" s="2">
        <v>2311478</v>
      </c>
      <c r="AA203" s="2">
        <v>10136757956</v>
      </c>
      <c r="AB203" s="2">
        <v>11120897081</v>
      </c>
      <c r="AC203" s="2">
        <v>11995211037</v>
      </c>
      <c r="AD203" s="2">
        <v>12762967656</v>
      </c>
      <c r="AE203" s="2">
        <v>13539299060</v>
      </c>
      <c r="AF203" s="2">
        <v>14343890637</v>
      </c>
      <c r="AG203" s="2">
        <v>15131620219</v>
      </c>
      <c r="AH203" s="1">
        <f>(Table1345[[#This Row],[2050_BUILDINGS]]/Table1345[[#This Row],[2020_BUILDINGS]])-1</f>
        <v>0.42929844988871202</v>
      </c>
      <c r="AI203" s="1">
        <f>(Table1345[[#This Row],[2050_DWELLINGS]]/Table1345[[#This Row],[2020_DWELLINGS]])-1</f>
        <v>0.39401889327310613</v>
      </c>
      <c r="AJ203" s="1">
        <f>(Table1345[[#This Row],[2050_OCCUPANTS]]/Table1345[[#This Row],[2020_OCCUPANTS]])-1</f>
        <v>0.38724443161447031</v>
      </c>
      <c r="AK203" s="1">
        <f>(Table1345[[#This Row],[2050_TOTAL_REPL_COST_USD]]/Table1345[[#This Row],[2020_TOTAL_REPL_COST_USD]])-1</f>
        <v>0.4927475120428928</v>
      </c>
      <c r="AL203"/>
      <c r="AM203"/>
    </row>
    <row r="204" spans="1:39" x14ac:dyDescent="0.2">
      <c r="A204" t="s">
        <v>376</v>
      </c>
      <c r="B204" t="s">
        <v>377</v>
      </c>
      <c r="C204" t="s">
        <v>399</v>
      </c>
      <c r="D204" t="s">
        <v>1263</v>
      </c>
      <c r="E204" t="s">
        <v>1264</v>
      </c>
      <c r="F204" s="2">
        <v>131988</v>
      </c>
      <c r="G204" s="2">
        <v>143154</v>
      </c>
      <c r="H204" s="2">
        <v>153063</v>
      </c>
      <c r="I204" s="2">
        <v>161775</v>
      </c>
      <c r="J204" s="2">
        <v>170573</v>
      </c>
      <c r="K204" s="2">
        <v>179711</v>
      </c>
      <c r="L204" s="2">
        <v>188641</v>
      </c>
      <c r="M204" s="2">
        <v>148239</v>
      </c>
      <c r="N204" s="2">
        <v>160246</v>
      </c>
      <c r="O204" s="2">
        <v>170535</v>
      </c>
      <c r="P204" s="2">
        <v>179483</v>
      </c>
      <c r="Q204" s="2">
        <v>188406</v>
      </c>
      <c r="R204" s="2">
        <v>197699</v>
      </c>
      <c r="S204" s="2">
        <v>206645</v>
      </c>
      <c r="T204" s="2">
        <v>870949</v>
      </c>
      <c r="U204" s="2">
        <v>940386</v>
      </c>
      <c r="V204" s="2">
        <v>999908</v>
      </c>
      <c r="W204" s="2">
        <v>1051489</v>
      </c>
      <c r="X204" s="2">
        <v>1103065</v>
      </c>
      <c r="Y204" s="2">
        <v>1156633</v>
      </c>
      <c r="Z204" s="2">
        <v>1208217</v>
      </c>
      <c r="AA204" s="2">
        <v>5298519988</v>
      </c>
      <c r="AB204" s="2">
        <v>5812933058</v>
      </c>
      <c r="AC204" s="2">
        <v>6269940124</v>
      </c>
      <c r="AD204" s="2">
        <v>6671249282</v>
      </c>
      <c r="AE204" s="2">
        <v>7077040507</v>
      </c>
      <c r="AF204" s="2">
        <v>7497603431</v>
      </c>
      <c r="AG204" s="2">
        <v>7909352521</v>
      </c>
      <c r="AH204" s="1">
        <f>(Table1345[[#This Row],[2050_BUILDINGS]]/Table1345[[#This Row],[2020_BUILDINGS]])-1</f>
        <v>0.42922841470436701</v>
      </c>
      <c r="AI204" s="1">
        <f>(Table1345[[#This Row],[2050_DWELLINGS]]/Table1345[[#This Row],[2020_DWELLINGS]])-1</f>
        <v>0.39399888018672558</v>
      </c>
      <c r="AJ204" s="1">
        <f>(Table1345[[#This Row],[2050_OCCUPANTS]]/Table1345[[#This Row],[2020_OCCUPANTS]])-1</f>
        <v>0.38724196250297083</v>
      </c>
      <c r="AK204" s="1">
        <f>(Table1345[[#This Row],[2050_TOTAL_REPL_COST_USD]]/Table1345[[#This Row],[2020_TOTAL_REPL_COST_USD]])-1</f>
        <v>0.49274751042045128</v>
      </c>
      <c r="AL204"/>
      <c r="AM204"/>
    </row>
    <row r="205" spans="1:39" x14ac:dyDescent="0.2">
      <c r="A205" t="s">
        <v>376</v>
      </c>
      <c r="B205" t="s">
        <v>377</v>
      </c>
      <c r="C205" t="s">
        <v>400</v>
      </c>
      <c r="D205" t="s">
        <v>1265</v>
      </c>
      <c r="E205" t="s">
        <v>1266</v>
      </c>
      <c r="F205" s="2">
        <v>61822</v>
      </c>
      <c r="G205" s="2">
        <v>67051</v>
      </c>
      <c r="H205" s="2">
        <v>71694</v>
      </c>
      <c r="I205" s="2">
        <v>75775</v>
      </c>
      <c r="J205" s="2">
        <v>79896</v>
      </c>
      <c r="K205" s="2">
        <v>84166</v>
      </c>
      <c r="L205" s="2">
        <v>88348</v>
      </c>
      <c r="M205" s="2">
        <v>69428</v>
      </c>
      <c r="N205" s="2">
        <v>75048</v>
      </c>
      <c r="O205" s="2">
        <v>79876</v>
      </c>
      <c r="P205" s="2">
        <v>84054</v>
      </c>
      <c r="Q205" s="2">
        <v>88241</v>
      </c>
      <c r="R205" s="2">
        <v>92589</v>
      </c>
      <c r="S205" s="2">
        <v>96779</v>
      </c>
      <c r="T205" s="2">
        <v>407891</v>
      </c>
      <c r="U205" s="2">
        <v>440410</v>
      </c>
      <c r="V205" s="2">
        <v>468289</v>
      </c>
      <c r="W205" s="2">
        <v>492445</v>
      </c>
      <c r="X205" s="2">
        <v>516599</v>
      </c>
      <c r="Y205" s="2">
        <v>541686</v>
      </c>
      <c r="Z205" s="2">
        <v>565844</v>
      </c>
      <c r="AA205" s="2">
        <v>2481472375</v>
      </c>
      <c r="AB205" s="2">
        <v>2722389057</v>
      </c>
      <c r="AC205" s="2">
        <v>2936420592</v>
      </c>
      <c r="AD205" s="2">
        <v>3124366962</v>
      </c>
      <c r="AE205" s="2">
        <v>3314412430</v>
      </c>
      <c r="AF205" s="2">
        <v>3511375979</v>
      </c>
      <c r="AG205" s="2">
        <v>3704211712</v>
      </c>
      <c r="AH205" s="1">
        <f>(Table1345[[#This Row],[2050_BUILDINGS]]/Table1345[[#This Row],[2020_BUILDINGS]])-1</f>
        <v>0.42907055740674838</v>
      </c>
      <c r="AI205" s="1">
        <f>(Table1345[[#This Row],[2050_DWELLINGS]]/Table1345[[#This Row],[2020_DWELLINGS]])-1</f>
        <v>0.39394768681223713</v>
      </c>
      <c r="AJ205" s="1">
        <f>(Table1345[[#This Row],[2050_OCCUPANTS]]/Table1345[[#This Row],[2020_OCCUPANTS]])-1</f>
        <v>0.3872431605502451</v>
      </c>
      <c r="AK205" s="1">
        <f>(Table1345[[#This Row],[2050_TOTAL_REPL_COST_USD]]/Table1345[[#This Row],[2020_TOTAL_REPL_COST_USD]])-1</f>
        <v>0.49274751124319893</v>
      </c>
      <c r="AL205"/>
      <c r="AM205"/>
    </row>
    <row r="206" spans="1:39" x14ac:dyDescent="0.2">
      <c r="A206" t="s">
        <v>376</v>
      </c>
      <c r="B206" t="s">
        <v>377</v>
      </c>
      <c r="C206" t="s">
        <v>401</v>
      </c>
      <c r="D206" t="s">
        <v>1267</v>
      </c>
      <c r="E206" t="s">
        <v>1268</v>
      </c>
      <c r="F206" s="2">
        <v>223884</v>
      </c>
      <c r="G206" s="2">
        <v>242813</v>
      </c>
      <c r="H206" s="2">
        <v>259639</v>
      </c>
      <c r="I206" s="2">
        <v>274410</v>
      </c>
      <c r="J206" s="2">
        <v>289347</v>
      </c>
      <c r="K206" s="2">
        <v>304837</v>
      </c>
      <c r="L206" s="2">
        <v>319987</v>
      </c>
      <c r="M206" s="2">
        <v>251452</v>
      </c>
      <c r="N206" s="2">
        <v>271811</v>
      </c>
      <c r="O206" s="2">
        <v>289284</v>
      </c>
      <c r="P206" s="2">
        <v>304435</v>
      </c>
      <c r="Q206" s="2">
        <v>319595</v>
      </c>
      <c r="R206" s="2">
        <v>335349</v>
      </c>
      <c r="S206" s="2">
        <v>350516</v>
      </c>
      <c r="T206" s="2">
        <v>1477349</v>
      </c>
      <c r="U206" s="2">
        <v>1595133</v>
      </c>
      <c r="V206" s="2">
        <v>1696087</v>
      </c>
      <c r="W206" s="2">
        <v>1783587</v>
      </c>
      <c r="X206" s="2">
        <v>1871078</v>
      </c>
      <c r="Y206" s="2">
        <v>1961947</v>
      </c>
      <c r="Z206" s="2">
        <v>2049439</v>
      </c>
      <c r="AA206" s="2">
        <v>8987638829</v>
      </c>
      <c r="AB206" s="2">
        <v>9860214373</v>
      </c>
      <c r="AC206" s="2">
        <v>10635414696</v>
      </c>
      <c r="AD206" s="2">
        <v>11316137200</v>
      </c>
      <c r="AE206" s="2">
        <v>12004462427</v>
      </c>
      <c r="AF206" s="2">
        <v>12717844215</v>
      </c>
      <c r="AG206" s="2">
        <v>13416275505</v>
      </c>
      <c r="AH206" s="1">
        <f>(Table1345[[#This Row],[2050_BUILDINGS]]/Table1345[[#This Row],[2020_BUILDINGS]])-1</f>
        <v>0.42925354201282806</v>
      </c>
      <c r="AI206" s="1">
        <f>(Table1345[[#This Row],[2050_DWELLINGS]]/Table1345[[#This Row],[2020_DWELLINGS]])-1</f>
        <v>0.3939678348153921</v>
      </c>
      <c r="AJ206" s="1">
        <f>(Table1345[[#This Row],[2050_OCCUPANTS]]/Table1345[[#This Row],[2020_OCCUPANTS]])-1</f>
        <v>0.38724092952985378</v>
      </c>
      <c r="AK206" s="1">
        <f>(Table1345[[#This Row],[2050_TOTAL_REPL_COST_USD]]/Table1345[[#This Row],[2020_TOTAL_REPL_COST_USD]])-1</f>
        <v>0.49274751247350101</v>
      </c>
      <c r="AL206"/>
      <c r="AM206"/>
    </row>
    <row r="207" spans="1:39" x14ac:dyDescent="0.2">
      <c r="A207" t="s">
        <v>376</v>
      </c>
      <c r="B207" t="s">
        <v>377</v>
      </c>
      <c r="C207" t="s">
        <v>402</v>
      </c>
      <c r="D207" t="s">
        <v>1269</v>
      </c>
      <c r="E207" t="s">
        <v>1270</v>
      </c>
      <c r="F207" s="2">
        <v>659398</v>
      </c>
      <c r="G207" s="2">
        <v>715172</v>
      </c>
      <c r="H207" s="2">
        <v>764716</v>
      </c>
      <c r="I207" s="2">
        <v>808229</v>
      </c>
      <c r="J207" s="2">
        <v>852219</v>
      </c>
      <c r="K207" s="2">
        <v>897817</v>
      </c>
      <c r="L207" s="2">
        <v>942461</v>
      </c>
      <c r="M207" s="2">
        <v>740612</v>
      </c>
      <c r="N207" s="2">
        <v>800553</v>
      </c>
      <c r="O207" s="2">
        <v>852016</v>
      </c>
      <c r="P207" s="2">
        <v>896659</v>
      </c>
      <c r="Q207" s="2">
        <v>941320</v>
      </c>
      <c r="R207" s="2">
        <v>987698</v>
      </c>
      <c r="S207" s="2">
        <v>1032392</v>
      </c>
      <c r="T207" s="2">
        <v>4351258</v>
      </c>
      <c r="U207" s="2">
        <v>4698165</v>
      </c>
      <c r="V207" s="2">
        <v>4995519</v>
      </c>
      <c r="W207" s="2">
        <v>5253221</v>
      </c>
      <c r="X207" s="2">
        <v>5510932</v>
      </c>
      <c r="Y207" s="2">
        <v>5778544</v>
      </c>
      <c r="Z207" s="2">
        <v>6036251</v>
      </c>
      <c r="AA207" s="2">
        <v>26471413305</v>
      </c>
      <c r="AB207" s="2">
        <v>29041421749</v>
      </c>
      <c r="AC207" s="2">
        <v>31324629682</v>
      </c>
      <c r="AD207" s="2">
        <v>33329570799</v>
      </c>
      <c r="AE207" s="2">
        <v>35356904336</v>
      </c>
      <c r="AF207" s="2">
        <v>37458037286</v>
      </c>
      <c r="AG207" s="2">
        <v>39515136360</v>
      </c>
      <c r="AH207" s="1">
        <f>(Table1345[[#This Row],[2050_BUILDINGS]]/Table1345[[#This Row],[2020_BUILDINGS]])-1</f>
        <v>0.42927488406091618</v>
      </c>
      <c r="AI207" s="1">
        <f>(Table1345[[#This Row],[2050_DWELLINGS]]/Table1345[[#This Row],[2020_DWELLINGS]])-1</f>
        <v>0.39397147224187568</v>
      </c>
      <c r="AJ207" s="1">
        <f>(Table1345[[#This Row],[2050_OCCUPANTS]]/Table1345[[#This Row],[2020_OCCUPANTS]])-1</f>
        <v>0.38724272382837333</v>
      </c>
      <c r="AK207" s="1">
        <f>(Table1345[[#This Row],[2050_TOTAL_REPL_COST_USD]]/Table1345[[#This Row],[2020_TOTAL_REPL_COST_USD]])-1</f>
        <v>0.49274751237162939</v>
      </c>
      <c r="AL207"/>
      <c r="AM207"/>
    </row>
    <row r="208" spans="1:39" x14ac:dyDescent="0.2">
      <c r="A208" t="s">
        <v>376</v>
      </c>
      <c r="B208" t="s">
        <v>377</v>
      </c>
      <c r="C208" t="s">
        <v>403</v>
      </c>
      <c r="D208" t="s">
        <v>1271</v>
      </c>
      <c r="E208" t="s">
        <v>1272</v>
      </c>
      <c r="F208" s="2">
        <v>111616</v>
      </c>
      <c r="G208" s="2">
        <v>121058</v>
      </c>
      <c r="H208" s="2">
        <v>129440</v>
      </c>
      <c r="I208" s="2">
        <v>136806</v>
      </c>
      <c r="J208" s="2">
        <v>144252</v>
      </c>
      <c r="K208" s="2">
        <v>151969</v>
      </c>
      <c r="L208" s="2">
        <v>159528</v>
      </c>
      <c r="M208" s="2">
        <v>125361</v>
      </c>
      <c r="N208" s="2">
        <v>135505</v>
      </c>
      <c r="O208" s="2">
        <v>144221</v>
      </c>
      <c r="P208" s="2">
        <v>151783</v>
      </c>
      <c r="Q208" s="2">
        <v>159334</v>
      </c>
      <c r="R208" s="2">
        <v>167187</v>
      </c>
      <c r="S208" s="2">
        <v>174753</v>
      </c>
      <c r="T208" s="2">
        <v>736541</v>
      </c>
      <c r="U208" s="2">
        <v>795256</v>
      </c>
      <c r="V208" s="2">
        <v>845587</v>
      </c>
      <c r="W208" s="2">
        <v>889217</v>
      </c>
      <c r="X208" s="2">
        <v>932835</v>
      </c>
      <c r="Y208" s="2">
        <v>978141</v>
      </c>
      <c r="Z208" s="2">
        <v>1021751</v>
      </c>
      <c r="AA208" s="2">
        <v>4480821362</v>
      </c>
      <c r="AB208" s="2">
        <v>4915847200</v>
      </c>
      <c r="AC208" s="2">
        <v>5302326261</v>
      </c>
      <c r="AD208" s="2">
        <v>5641703038</v>
      </c>
      <c r="AE208" s="2">
        <v>5984870189</v>
      </c>
      <c r="AF208" s="2">
        <v>6340529379</v>
      </c>
      <c r="AG208" s="2">
        <v>6688734944</v>
      </c>
      <c r="AH208" s="1">
        <f>(Table1345[[#This Row],[2050_BUILDINGS]]/Table1345[[#This Row],[2020_BUILDINGS]])-1</f>
        <v>0.42925745412844041</v>
      </c>
      <c r="AI208" s="1">
        <f>(Table1345[[#This Row],[2050_DWELLINGS]]/Table1345[[#This Row],[2020_DWELLINGS]])-1</f>
        <v>0.39399813339076739</v>
      </c>
      <c r="AJ208" s="1">
        <f>(Table1345[[#This Row],[2050_OCCUPANTS]]/Table1345[[#This Row],[2020_OCCUPANTS]])-1</f>
        <v>0.38722895263128598</v>
      </c>
      <c r="AK208" s="1">
        <f>(Table1345[[#This Row],[2050_TOTAL_REPL_COST_USD]]/Table1345[[#This Row],[2020_TOTAL_REPL_COST_USD]])-1</f>
        <v>0.4927475129279657</v>
      </c>
      <c r="AL208"/>
      <c r="AM208"/>
    </row>
    <row r="209" spans="1:39" x14ac:dyDescent="0.2">
      <c r="A209" t="s">
        <v>376</v>
      </c>
      <c r="B209" t="s">
        <v>377</v>
      </c>
      <c r="C209" t="s">
        <v>404</v>
      </c>
      <c r="D209" t="s">
        <v>1273</v>
      </c>
      <c r="E209" t="s">
        <v>1274</v>
      </c>
      <c r="F209" s="2">
        <v>108822</v>
      </c>
      <c r="G209" s="2">
        <v>118024</v>
      </c>
      <c r="H209" s="2">
        <v>126208</v>
      </c>
      <c r="I209" s="2">
        <v>133388</v>
      </c>
      <c r="J209" s="2">
        <v>140649</v>
      </c>
      <c r="K209" s="2">
        <v>148178</v>
      </c>
      <c r="L209" s="2">
        <v>155545</v>
      </c>
      <c r="M209" s="2">
        <v>122227</v>
      </c>
      <c r="N209" s="2">
        <v>132115</v>
      </c>
      <c r="O209" s="2">
        <v>140610</v>
      </c>
      <c r="P209" s="2">
        <v>147973</v>
      </c>
      <c r="Q209" s="2">
        <v>155349</v>
      </c>
      <c r="R209" s="2">
        <v>163005</v>
      </c>
      <c r="S209" s="2">
        <v>170392</v>
      </c>
      <c r="T209" s="2">
        <v>718108</v>
      </c>
      <c r="U209" s="2">
        <v>775369</v>
      </c>
      <c r="V209" s="2">
        <v>824438</v>
      </c>
      <c r="W209" s="2">
        <v>866968</v>
      </c>
      <c r="X209" s="2">
        <v>909495</v>
      </c>
      <c r="Y209" s="2">
        <v>953665</v>
      </c>
      <c r="Z209" s="2">
        <v>996192</v>
      </c>
      <c r="AA209" s="2">
        <v>4368725181</v>
      </c>
      <c r="AB209" s="2">
        <v>4792868035</v>
      </c>
      <c r="AC209" s="2">
        <v>5169678591</v>
      </c>
      <c r="AD209" s="2">
        <v>5500565220</v>
      </c>
      <c r="AE209" s="2">
        <v>5835147395</v>
      </c>
      <c r="AF209" s="2">
        <v>6181909100</v>
      </c>
      <c r="AG209" s="2">
        <v>6521403655</v>
      </c>
      <c r="AH209" s="1">
        <f>(Table1345[[#This Row],[2050_BUILDINGS]]/Table1345[[#This Row],[2020_BUILDINGS]])-1</f>
        <v>0.42935252063001972</v>
      </c>
      <c r="AI209" s="1">
        <f>(Table1345[[#This Row],[2050_DWELLINGS]]/Table1345[[#This Row],[2020_DWELLINGS]])-1</f>
        <v>0.39406186849059543</v>
      </c>
      <c r="AJ209" s="1">
        <f>(Table1345[[#This Row],[2050_OCCUPANTS]]/Table1345[[#This Row],[2020_OCCUPANTS]])-1</f>
        <v>0.38724537256234437</v>
      </c>
      <c r="AK209" s="1">
        <f>(Table1345[[#This Row],[2050_TOTAL_REPL_COST_USD]]/Table1345[[#This Row],[2020_TOTAL_REPL_COST_USD]])-1</f>
        <v>0.49274751439211673</v>
      </c>
      <c r="AL209"/>
      <c r="AM209"/>
    </row>
    <row r="210" spans="1:39" x14ac:dyDescent="0.2">
      <c r="A210" t="s">
        <v>376</v>
      </c>
      <c r="B210" t="s">
        <v>377</v>
      </c>
      <c r="C210" t="s">
        <v>405</v>
      </c>
      <c r="D210" t="s">
        <v>1275</v>
      </c>
      <c r="E210" t="s">
        <v>1276</v>
      </c>
      <c r="F210" s="2">
        <v>141405</v>
      </c>
      <c r="G210" s="2">
        <v>153359</v>
      </c>
      <c r="H210" s="2">
        <v>163985</v>
      </c>
      <c r="I210" s="2">
        <v>173310</v>
      </c>
      <c r="J210" s="2">
        <v>182748</v>
      </c>
      <c r="K210" s="2">
        <v>192526</v>
      </c>
      <c r="L210" s="2">
        <v>202098</v>
      </c>
      <c r="M210" s="2">
        <v>158821</v>
      </c>
      <c r="N210" s="2">
        <v>171670</v>
      </c>
      <c r="O210" s="2">
        <v>182706</v>
      </c>
      <c r="P210" s="2">
        <v>192278</v>
      </c>
      <c r="Q210" s="2">
        <v>201857</v>
      </c>
      <c r="R210" s="2">
        <v>211801</v>
      </c>
      <c r="S210" s="2">
        <v>221374</v>
      </c>
      <c r="T210" s="2">
        <v>933068</v>
      </c>
      <c r="U210" s="2">
        <v>1007464</v>
      </c>
      <c r="V210" s="2">
        <v>1071213</v>
      </c>
      <c r="W210" s="2">
        <v>1126482</v>
      </c>
      <c r="X210" s="2">
        <v>1181749</v>
      </c>
      <c r="Y210" s="2">
        <v>1239119</v>
      </c>
      <c r="Z210" s="2">
        <v>1294396</v>
      </c>
      <c r="AA210" s="2">
        <v>5676435755</v>
      </c>
      <c r="AB210" s="2">
        <v>6227539228</v>
      </c>
      <c r="AC210" s="2">
        <v>6717142221</v>
      </c>
      <c r="AD210" s="2">
        <v>7147074662</v>
      </c>
      <c r="AE210" s="2">
        <v>7581808859</v>
      </c>
      <c r="AF210" s="2">
        <v>8032368342</v>
      </c>
      <c r="AG210" s="2">
        <v>8473485356</v>
      </c>
      <c r="AH210" s="1">
        <f>(Table1345[[#This Row],[2050_BUILDINGS]]/Table1345[[#This Row],[2020_BUILDINGS]])-1</f>
        <v>0.42921395990240807</v>
      </c>
      <c r="AI210" s="1">
        <f>(Table1345[[#This Row],[2050_DWELLINGS]]/Table1345[[#This Row],[2020_DWELLINGS]])-1</f>
        <v>0.39385849478343538</v>
      </c>
      <c r="AJ210" s="1">
        <f>(Table1345[[#This Row],[2050_OCCUPANTS]]/Table1345[[#This Row],[2020_OCCUPANTS]])-1</f>
        <v>0.38724723171301556</v>
      </c>
      <c r="AK210" s="1">
        <f>(Table1345[[#This Row],[2050_TOTAL_REPL_COST_USD]]/Table1345[[#This Row],[2020_TOTAL_REPL_COST_USD]])-1</f>
        <v>0.49274751300343045</v>
      </c>
      <c r="AL210"/>
      <c r="AM210"/>
    </row>
    <row r="211" spans="1:39" x14ac:dyDescent="0.2">
      <c r="A211" t="s">
        <v>376</v>
      </c>
      <c r="B211" t="s">
        <v>377</v>
      </c>
      <c r="C211" t="s">
        <v>406</v>
      </c>
      <c r="D211" t="s">
        <v>1277</v>
      </c>
      <c r="E211" t="s">
        <v>1278</v>
      </c>
      <c r="F211" s="2">
        <v>131950</v>
      </c>
      <c r="G211" s="2">
        <v>143105</v>
      </c>
      <c r="H211" s="2">
        <v>153011</v>
      </c>
      <c r="I211" s="2">
        <v>161717</v>
      </c>
      <c r="J211" s="2">
        <v>170519</v>
      </c>
      <c r="K211" s="2">
        <v>179647</v>
      </c>
      <c r="L211" s="2">
        <v>188579</v>
      </c>
      <c r="M211" s="2">
        <v>148192</v>
      </c>
      <c r="N211" s="2">
        <v>160186</v>
      </c>
      <c r="O211" s="2">
        <v>170475</v>
      </c>
      <c r="P211" s="2">
        <v>179409</v>
      </c>
      <c r="Q211" s="2">
        <v>188348</v>
      </c>
      <c r="R211" s="2">
        <v>197634</v>
      </c>
      <c r="S211" s="2">
        <v>206570</v>
      </c>
      <c r="T211" s="2">
        <v>870656</v>
      </c>
      <c r="U211" s="2">
        <v>940057</v>
      </c>
      <c r="V211" s="2">
        <v>999555</v>
      </c>
      <c r="W211" s="2">
        <v>1051124</v>
      </c>
      <c r="X211" s="2">
        <v>1102683</v>
      </c>
      <c r="Y211" s="2">
        <v>1156225</v>
      </c>
      <c r="Z211" s="2">
        <v>1207808</v>
      </c>
      <c r="AA211" s="2">
        <v>5296684627</v>
      </c>
      <c r="AB211" s="2">
        <v>5810919517</v>
      </c>
      <c r="AC211" s="2">
        <v>6267768278</v>
      </c>
      <c r="AD211" s="2">
        <v>6668938428</v>
      </c>
      <c r="AE211" s="2">
        <v>7074589086</v>
      </c>
      <c r="AF211" s="2">
        <v>7495006330</v>
      </c>
      <c r="AG211" s="2">
        <v>7906612804</v>
      </c>
      <c r="AH211" s="1">
        <f>(Table1345[[#This Row],[2050_BUILDINGS]]/Table1345[[#This Row],[2020_BUILDINGS]])-1</f>
        <v>0.42917014020462307</v>
      </c>
      <c r="AI211" s="1">
        <f>(Table1345[[#This Row],[2050_DWELLINGS]]/Table1345[[#This Row],[2020_DWELLINGS]])-1</f>
        <v>0.39393489527099979</v>
      </c>
      <c r="AJ211" s="1">
        <f>(Table1345[[#This Row],[2050_OCCUPANTS]]/Table1345[[#This Row],[2020_OCCUPANTS]])-1</f>
        <v>0.38723904733901793</v>
      </c>
      <c r="AK211" s="1">
        <f>(Table1345[[#This Row],[2050_TOTAL_REPL_COST_USD]]/Table1345[[#This Row],[2020_TOTAL_REPL_COST_USD]])-1</f>
        <v>0.49274751298119912</v>
      </c>
      <c r="AL211"/>
      <c r="AM211"/>
    </row>
    <row r="212" spans="1:39" x14ac:dyDescent="0.2">
      <c r="A212" t="s">
        <v>376</v>
      </c>
      <c r="B212" t="s">
        <v>377</v>
      </c>
      <c r="C212" t="s">
        <v>407</v>
      </c>
      <c r="D212" t="s">
        <v>1279</v>
      </c>
      <c r="E212" t="s">
        <v>1280</v>
      </c>
      <c r="F212" s="2">
        <v>133632</v>
      </c>
      <c r="G212" s="2">
        <v>144934</v>
      </c>
      <c r="H212" s="2">
        <v>154975</v>
      </c>
      <c r="I212" s="2">
        <v>163794</v>
      </c>
      <c r="J212" s="2">
        <v>172709</v>
      </c>
      <c r="K212" s="2">
        <v>181947</v>
      </c>
      <c r="L212" s="2">
        <v>190994</v>
      </c>
      <c r="M212" s="2">
        <v>150089</v>
      </c>
      <c r="N212" s="2">
        <v>162234</v>
      </c>
      <c r="O212" s="2">
        <v>172657</v>
      </c>
      <c r="P212" s="2">
        <v>181723</v>
      </c>
      <c r="Q212" s="2">
        <v>190767</v>
      </c>
      <c r="R212" s="2">
        <v>200159</v>
      </c>
      <c r="S212" s="2">
        <v>209222</v>
      </c>
      <c r="T212" s="2">
        <v>881805</v>
      </c>
      <c r="U212" s="2">
        <v>952106</v>
      </c>
      <c r="V212" s="2">
        <v>1012369</v>
      </c>
      <c r="W212" s="2">
        <v>1064588</v>
      </c>
      <c r="X212" s="2">
        <v>1116821</v>
      </c>
      <c r="Y212" s="2">
        <v>1171049</v>
      </c>
      <c r="Z212" s="2">
        <v>1223273</v>
      </c>
      <c r="AA212" s="2">
        <v>5364560056</v>
      </c>
      <c r="AB212" s="2">
        <v>5885384705</v>
      </c>
      <c r="AC212" s="2">
        <v>6348087847</v>
      </c>
      <c r="AD212" s="2">
        <v>6754398869</v>
      </c>
      <c r="AE212" s="2">
        <v>7165247824</v>
      </c>
      <c r="AF212" s="2">
        <v>7591052590</v>
      </c>
      <c r="AG212" s="2">
        <v>8007933669</v>
      </c>
      <c r="AH212" s="1">
        <f>(Table1345[[#This Row],[2050_BUILDINGS]]/Table1345[[#This Row],[2020_BUILDINGS]])-1</f>
        <v>0.42925347222222232</v>
      </c>
      <c r="AI212" s="1">
        <f>(Table1345[[#This Row],[2050_DWELLINGS]]/Table1345[[#This Row],[2020_DWELLINGS]])-1</f>
        <v>0.39398623483399842</v>
      </c>
      <c r="AJ212" s="1">
        <f>(Table1345[[#This Row],[2050_OCCUPANTS]]/Table1345[[#This Row],[2020_OCCUPANTS]])-1</f>
        <v>0.3872375411797393</v>
      </c>
      <c r="AK212" s="1">
        <f>(Table1345[[#This Row],[2050_TOTAL_REPL_COST_USD]]/Table1345[[#This Row],[2020_TOTAL_REPL_COST_USD]])-1</f>
        <v>0.49274751058915167</v>
      </c>
      <c r="AL212"/>
      <c r="AM212"/>
    </row>
    <row r="213" spans="1:39" x14ac:dyDescent="0.2">
      <c r="A213" t="s">
        <v>376</v>
      </c>
      <c r="B213" t="s">
        <v>377</v>
      </c>
      <c r="C213" t="s">
        <v>408</v>
      </c>
      <c r="D213" t="s">
        <v>1281</v>
      </c>
      <c r="E213" t="s">
        <v>1282</v>
      </c>
      <c r="F213" s="2">
        <v>119662</v>
      </c>
      <c r="G213" s="2">
        <v>129785</v>
      </c>
      <c r="H213" s="2">
        <v>138771</v>
      </c>
      <c r="I213" s="2">
        <v>146673</v>
      </c>
      <c r="J213" s="2">
        <v>154655</v>
      </c>
      <c r="K213" s="2">
        <v>162933</v>
      </c>
      <c r="L213" s="2">
        <v>171029</v>
      </c>
      <c r="M213" s="2">
        <v>134397</v>
      </c>
      <c r="N213" s="2">
        <v>145272</v>
      </c>
      <c r="O213" s="2">
        <v>154613</v>
      </c>
      <c r="P213" s="2">
        <v>162717</v>
      </c>
      <c r="Q213" s="2">
        <v>170818</v>
      </c>
      <c r="R213" s="2">
        <v>179232</v>
      </c>
      <c r="S213" s="2">
        <v>187344</v>
      </c>
      <c r="T213" s="2">
        <v>789623</v>
      </c>
      <c r="U213" s="2">
        <v>852572</v>
      </c>
      <c r="V213" s="2">
        <v>906529</v>
      </c>
      <c r="W213" s="2">
        <v>953301</v>
      </c>
      <c r="X213" s="2">
        <v>1000063</v>
      </c>
      <c r="Y213" s="2">
        <v>1048634</v>
      </c>
      <c r="Z213" s="2">
        <v>1095391</v>
      </c>
      <c r="AA213" s="2">
        <v>4803738850</v>
      </c>
      <c r="AB213" s="2">
        <v>5270115510</v>
      </c>
      <c r="AC213" s="2">
        <v>5684446796</v>
      </c>
      <c r="AD213" s="2">
        <v>6048281296</v>
      </c>
      <c r="AE213" s="2">
        <v>6416179336</v>
      </c>
      <c r="AF213" s="2">
        <v>6797469658</v>
      </c>
      <c r="AG213" s="2">
        <v>7170769223</v>
      </c>
      <c r="AH213" s="1">
        <f>(Table1345[[#This Row],[2050_BUILDINGS]]/Table1345[[#This Row],[2020_BUILDINGS]])-1</f>
        <v>0.42926743661312705</v>
      </c>
      <c r="AI213" s="1">
        <f>(Table1345[[#This Row],[2050_DWELLINGS]]/Table1345[[#This Row],[2020_DWELLINGS]])-1</f>
        <v>0.39395968660014735</v>
      </c>
      <c r="AJ213" s="1">
        <f>(Table1345[[#This Row],[2050_OCCUPANTS]]/Table1345[[#This Row],[2020_OCCUPANTS]])-1</f>
        <v>0.38723289468518529</v>
      </c>
      <c r="AK213" s="1">
        <f>(Table1345[[#This Row],[2050_TOTAL_REPL_COST_USD]]/Table1345[[#This Row],[2020_TOTAL_REPL_COST_USD]])-1</f>
        <v>0.49274751332495947</v>
      </c>
      <c r="AL213"/>
      <c r="AM213"/>
    </row>
    <row r="214" spans="1:39" x14ac:dyDescent="0.2">
      <c r="A214" t="s">
        <v>376</v>
      </c>
      <c r="B214" t="s">
        <v>377</v>
      </c>
      <c r="C214" t="s">
        <v>409</v>
      </c>
      <c r="D214" t="s">
        <v>1283</v>
      </c>
      <c r="E214" t="s">
        <v>1284</v>
      </c>
      <c r="F214" s="2">
        <v>159456</v>
      </c>
      <c r="G214" s="2">
        <v>172935</v>
      </c>
      <c r="H214" s="2">
        <v>184920</v>
      </c>
      <c r="I214" s="2">
        <v>195443</v>
      </c>
      <c r="J214" s="2">
        <v>206079</v>
      </c>
      <c r="K214" s="2">
        <v>217099</v>
      </c>
      <c r="L214" s="2">
        <v>227902</v>
      </c>
      <c r="M214" s="2">
        <v>179087</v>
      </c>
      <c r="N214" s="2">
        <v>193575</v>
      </c>
      <c r="O214" s="2">
        <v>206030</v>
      </c>
      <c r="P214" s="2">
        <v>216823</v>
      </c>
      <c r="Q214" s="2">
        <v>227624</v>
      </c>
      <c r="R214" s="2">
        <v>238839</v>
      </c>
      <c r="S214" s="2">
        <v>249636</v>
      </c>
      <c r="T214" s="2">
        <v>1052174</v>
      </c>
      <c r="U214" s="2">
        <v>1136057</v>
      </c>
      <c r="V214" s="2">
        <v>1207960</v>
      </c>
      <c r="W214" s="2">
        <v>1270279</v>
      </c>
      <c r="X214" s="2">
        <v>1332593</v>
      </c>
      <c r="Y214" s="2">
        <v>1397306</v>
      </c>
      <c r="Z214" s="2">
        <v>1459621</v>
      </c>
      <c r="AA214" s="2">
        <v>6401032794</v>
      </c>
      <c r="AB214" s="2">
        <v>7022484628</v>
      </c>
      <c r="AC214" s="2">
        <v>7574585449</v>
      </c>
      <c r="AD214" s="2">
        <v>8059398772</v>
      </c>
      <c r="AE214" s="2">
        <v>8549626794</v>
      </c>
      <c r="AF214" s="2">
        <v>9057700188</v>
      </c>
      <c r="AG214" s="2">
        <v>9555125792</v>
      </c>
      <c r="AH214" s="1">
        <f>(Table1345[[#This Row],[2050_BUILDINGS]]/Table1345[[#This Row],[2020_BUILDINGS]])-1</f>
        <v>0.42924693959462168</v>
      </c>
      <c r="AI214" s="1">
        <f>(Table1345[[#This Row],[2050_DWELLINGS]]/Table1345[[#This Row],[2020_DWELLINGS]])-1</f>
        <v>0.3939370250213583</v>
      </c>
      <c r="AJ214" s="1">
        <f>(Table1345[[#This Row],[2050_OCCUPANTS]]/Table1345[[#This Row],[2020_OCCUPANTS]])-1</f>
        <v>0.38724298452537309</v>
      </c>
      <c r="AK214" s="1">
        <f>(Table1345[[#This Row],[2050_TOTAL_REPL_COST_USD]]/Table1345[[#This Row],[2020_TOTAL_REPL_COST_USD]])-1</f>
        <v>0.49274751426933561</v>
      </c>
      <c r="AL214"/>
      <c r="AM214"/>
    </row>
    <row r="215" spans="1:39" x14ac:dyDescent="0.2">
      <c r="A215" t="s">
        <v>376</v>
      </c>
      <c r="B215" t="s">
        <v>377</v>
      </c>
      <c r="C215" t="s">
        <v>410</v>
      </c>
      <c r="D215" t="s">
        <v>1285</v>
      </c>
      <c r="E215" t="s">
        <v>1286</v>
      </c>
      <c r="F215" s="2">
        <v>206857</v>
      </c>
      <c r="G215" s="2">
        <v>224349</v>
      </c>
      <c r="H215" s="2">
        <v>239897</v>
      </c>
      <c r="I215" s="2">
        <v>253546</v>
      </c>
      <c r="J215" s="2">
        <v>267344</v>
      </c>
      <c r="K215" s="2">
        <v>281651</v>
      </c>
      <c r="L215" s="2">
        <v>295652</v>
      </c>
      <c r="M215" s="2">
        <v>232336</v>
      </c>
      <c r="N215" s="2">
        <v>251136</v>
      </c>
      <c r="O215" s="2">
        <v>267281</v>
      </c>
      <c r="P215" s="2">
        <v>281283</v>
      </c>
      <c r="Q215" s="2">
        <v>295308</v>
      </c>
      <c r="R215" s="2">
        <v>309835</v>
      </c>
      <c r="S215" s="2">
        <v>323867</v>
      </c>
      <c r="T215" s="2">
        <v>1365008</v>
      </c>
      <c r="U215" s="2">
        <v>1473834</v>
      </c>
      <c r="V215" s="2">
        <v>1567108</v>
      </c>
      <c r="W215" s="2">
        <v>1647961</v>
      </c>
      <c r="X215" s="2">
        <v>1728804</v>
      </c>
      <c r="Y215" s="2">
        <v>1812753</v>
      </c>
      <c r="Z215" s="2">
        <v>1893596</v>
      </c>
      <c r="AA215" s="2">
        <v>8304204752</v>
      </c>
      <c r="AB215" s="2">
        <v>9110428286</v>
      </c>
      <c r="AC215" s="2">
        <v>9826681176</v>
      </c>
      <c r="AD215" s="2">
        <v>10455640476</v>
      </c>
      <c r="AE215" s="2">
        <v>11091624376</v>
      </c>
      <c r="AF215" s="2">
        <v>11750759508</v>
      </c>
      <c r="AG215" s="2">
        <v>12396080995</v>
      </c>
      <c r="AH215" s="1">
        <f>(Table1345[[#This Row],[2050_BUILDINGS]]/Table1345[[#This Row],[2020_BUILDINGS]])-1</f>
        <v>0.42925789313390417</v>
      </c>
      <c r="AI215" s="1">
        <f>(Table1345[[#This Row],[2050_DWELLINGS]]/Table1345[[#This Row],[2020_DWELLINGS]])-1</f>
        <v>0.39395961021968184</v>
      </c>
      <c r="AJ215" s="1">
        <f>(Table1345[[#This Row],[2050_OCCUPANTS]]/Table1345[[#This Row],[2020_OCCUPANTS]])-1</f>
        <v>0.3872416864956103</v>
      </c>
      <c r="AK215" s="1">
        <f>(Table1345[[#This Row],[2050_TOTAL_REPL_COST_USD]]/Table1345[[#This Row],[2020_TOTAL_REPL_COST_USD]])-1</f>
        <v>0.49274751348279366</v>
      </c>
      <c r="AL215"/>
      <c r="AM215"/>
    </row>
    <row r="216" spans="1:39" x14ac:dyDescent="0.2">
      <c r="A216" t="s">
        <v>376</v>
      </c>
      <c r="B216" t="s">
        <v>377</v>
      </c>
      <c r="C216" t="s">
        <v>411</v>
      </c>
      <c r="D216" t="s">
        <v>1287</v>
      </c>
      <c r="E216" t="s">
        <v>1288</v>
      </c>
      <c r="F216" s="2">
        <v>138290</v>
      </c>
      <c r="G216" s="2">
        <v>149987</v>
      </c>
      <c r="H216" s="2">
        <v>160375</v>
      </c>
      <c r="I216" s="2">
        <v>169499</v>
      </c>
      <c r="J216" s="2">
        <v>178729</v>
      </c>
      <c r="K216" s="2">
        <v>188286</v>
      </c>
      <c r="L216" s="2">
        <v>197654</v>
      </c>
      <c r="M216" s="2">
        <v>155317</v>
      </c>
      <c r="N216" s="2">
        <v>167896</v>
      </c>
      <c r="O216" s="2">
        <v>178690</v>
      </c>
      <c r="P216" s="2">
        <v>188048</v>
      </c>
      <c r="Q216" s="2">
        <v>197417</v>
      </c>
      <c r="R216" s="2">
        <v>207137</v>
      </c>
      <c r="S216" s="2">
        <v>216514</v>
      </c>
      <c r="T216" s="2">
        <v>912526</v>
      </c>
      <c r="U216" s="2">
        <v>985288</v>
      </c>
      <c r="V216" s="2">
        <v>1047651</v>
      </c>
      <c r="W216" s="2">
        <v>1101700</v>
      </c>
      <c r="X216" s="2">
        <v>1155735</v>
      </c>
      <c r="Y216" s="2">
        <v>1211864</v>
      </c>
      <c r="Z216" s="2">
        <v>1265905</v>
      </c>
      <c r="AA216" s="2">
        <v>5551525546</v>
      </c>
      <c r="AB216" s="2">
        <v>6090501967</v>
      </c>
      <c r="AC216" s="2">
        <v>6569331232</v>
      </c>
      <c r="AD216" s="2">
        <v>6989802989</v>
      </c>
      <c r="AE216" s="2">
        <v>7414970844</v>
      </c>
      <c r="AF216" s="2">
        <v>7855615743</v>
      </c>
      <c r="AG216" s="2">
        <v>8287025950</v>
      </c>
      <c r="AH216" s="1">
        <f>(Table1345[[#This Row],[2050_BUILDINGS]]/Table1345[[#This Row],[2020_BUILDINGS]])-1</f>
        <v>0.4292718200882204</v>
      </c>
      <c r="AI216" s="1">
        <f>(Table1345[[#This Row],[2050_DWELLINGS]]/Table1345[[#This Row],[2020_DWELLINGS]])-1</f>
        <v>0.3940135336119035</v>
      </c>
      <c r="AJ216" s="1">
        <f>(Table1345[[#This Row],[2050_OCCUPANTS]]/Table1345[[#This Row],[2020_OCCUPANTS]])-1</f>
        <v>0.38725362345840009</v>
      </c>
      <c r="AK216" s="1">
        <f>(Table1345[[#This Row],[2050_TOTAL_REPL_COST_USD]]/Table1345[[#This Row],[2020_TOTAL_REPL_COST_USD]])-1</f>
        <v>0.49274751261317529</v>
      </c>
      <c r="AL216"/>
      <c r="AM216"/>
    </row>
    <row r="217" spans="1:39" x14ac:dyDescent="0.2">
      <c r="A217" t="s">
        <v>376</v>
      </c>
      <c r="B217" t="s">
        <v>377</v>
      </c>
      <c r="C217" t="s">
        <v>412</v>
      </c>
      <c r="D217" t="s">
        <v>1289</v>
      </c>
      <c r="E217" t="s">
        <v>1290</v>
      </c>
      <c r="F217" s="2">
        <v>149826</v>
      </c>
      <c r="G217" s="2">
        <v>162502</v>
      </c>
      <c r="H217" s="2">
        <v>173762</v>
      </c>
      <c r="I217" s="2">
        <v>183642</v>
      </c>
      <c r="J217" s="2">
        <v>193638</v>
      </c>
      <c r="K217" s="2">
        <v>204006</v>
      </c>
      <c r="L217" s="2">
        <v>214145</v>
      </c>
      <c r="M217" s="2">
        <v>168288</v>
      </c>
      <c r="N217" s="2">
        <v>181908</v>
      </c>
      <c r="O217" s="2">
        <v>193601</v>
      </c>
      <c r="P217" s="2">
        <v>203746</v>
      </c>
      <c r="Q217" s="2">
        <v>213896</v>
      </c>
      <c r="R217" s="2">
        <v>224434</v>
      </c>
      <c r="S217" s="2">
        <v>234594</v>
      </c>
      <c r="T217" s="2">
        <v>988737</v>
      </c>
      <c r="U217" s="2">
        <v>1067551</v>
      </c>
      <c r="V217" s="2">
        <v>1135134</v>
      </c>
      <c r="W217" s="2">
        <v>1193679</v>
      </c>
      <c r="X217" s="2">
        <v>1252239</v>
      </c>
      <c r="Y217" s="2">
        <v>1313050</v>
      </c>
      <c r="Z217" s="2">
        <v>1371611</v>
      </c>
      <c r="AA217" s="2">
        <v>6015069150</v>
      </c>
      <c r="AB217" s="2">
        <v>6599049252</v>
      </c>
      <c r="AC217" s="2">
        <v>7117859990</v>
      </c>
      <c r="AD217" s="2">
        <v>7573440483</v>
      </c>
      <c r="AE217" s="2">
        <v>8034109179</v>
      </c>
      <c r="AF217" s="2">
        <v>8511547233</v>
      </c>
      <c r="AG217" s="2">
        <v>8978979519</v>
      </c>
      <c r="AH217" s="1">
        <f>(Table1345[[#This Row],[2050_BUILDINGS]]/Table1345[[#This Row],[2020_BUILDINGS]])-1</f>
        <v>0.42929131125438835</v>
      </c>
      <c r="AI217" s="1">
        <f>(Table1345[[#This Row],[2050_DWELLINGS]]/Table1345[[#This Row],[2020_DWELLINGS]])-1</f>
        <v>0.39400313747860816</v>
      </c>
      <c r="AJ217" s="1">
        <f>(Table1345[[#This Row],[2050_OCCUPANTS]]/Table1345[[#This Row],[2020_OCCUPANTS]])-1</f>
        <v>0.38723543267825522</v>
      </c>
      <c r="AK217" s="1">
        <f>(Table1345[[#This Row],[2050_TOTAL_REPL_COST_USD]]/Table1345[[#This Row],[2020_TOTAL_REPL_COST_USD]])-1</f>
        <v>0.49274751380040249</v>
      </c>
      <c r="AL217"/>
      <c r="AM217"/>
    </row>
    <row r="218" spans="1:39" x14ac:dyDescent="0.2">
      <c r="A218" t="s">
        <v>376</v>
      </c>
      <c r="B218" t="s">
        <v>377</v>
      </c>
      <c r="C218" t="s">
        <v>413</v>
      </c>
      <c r="D218" t="s">
        <v>1291</v>
      </c>
      <c r="E218" t="s">
        <v>1292</v>
      </c>
      <c r="F218" s="2">
        <v>36237</v>
      </c>
      <c r="G218" s="2">
        <v>39300</v>
      </c>
      <c r="H218" s="2">
        <v>42026</v>
      </c>
      <c r="I218" s="2">
        <v>44412</v>
      </c>
      <c r="J218" s="2">
        <v>46837</v>
      </c>
      <c r="K218" s="2">
        <v>49340</v>
      </c>
      <c r="L218" s="2">
        <v>51791</v>
      </c>
      <c r="M218" s="2">
        <v>40698</v>
      </c>
      <c r="N218" s="2">
        <v>43995</v>
      </c>
      <c r="O218" s="2">
        <v>46819</v>
      </c>
      <c r="P218" s="2">
        <v>49276</v>
      </c>
      <c r="Q218" s="2">
        <v>51727</v>
      </c>
      <c r="R218" s="2">
        <v>54282</v>
      </c>
      <c r="S218" s="2">
        <v>56732</v>
      </c>
      <c r="T218" s="2">
        <v>239140</v>
      </c>
      <c r="U218" s="2">
        <v>258195</v>
      </c>
      <c r="V218" s="2">
        <v>274544</v>
      </c>
      <c r="W218" s="2">
        <v>288709</v>
      </c>
      <c r="X218" s="2">
        <v>302870</v>
      </c>
      <c r="Y218" s="2">
        <v>317575</v>
      </c>
      <c r="Z218" s="2">
        <v>331740</v>
      </c>
      <c r="AA218" s="2">
        <v>1454815752</v>
      </c>
      <c r="AB218" s="2">
        <v>1596058259</v>
      </c>
      <c r="AC218" s="2">
        <v>1721538781</v>
      </c>
      <c r="AD218" s="2">
        <v>1831726320</v>
      </c>
      <c r="AE218" s="2">
        <v>1943144506</v>
      </c>
      <c r="AF218" s="2">
        <v>2058618555</v>
      </c>
      <c r="AG218" s="2">
        <v>2171672592</v>
      </c>
      <c r="AH218" s="1">
        <f>(Table1345[[#This Row],[2050_BUILDINGS]]/Table1345[[#This Row],[2020_BUILDINGS]])-1</f>
        <v>0.42922979275326334</v>
      </c>
      <c r="AI218" s="1">
        <f>(Table1345[[#This Row],[2050_DWELLINGS]]/Table1345[[#This Row],[2020_DWELLINGS]])-1</f>
        <v>0.39397513391321448</v>
      </c>
      <c r="AJ218" s="1">
        <f>(Table1345[[#This Row],[2050_OCCUPANTS]]/Table1345[[#This Row],[2020_OCCUPANTS]])-1</f>
        <v>0.38722087480137168</v>
      </c>
      <c r="AK218" s="1">
        <f>(Table1345[[#This Row],[2050_TOTAL_REPL_COST_USD]]/Table1345[[#This Row],[2020_TOTAL_REPL_COST_USD]])-1</f>
        <v>0.492747510476502</v>
      </c>
      <c r="AL218"/>
      <c r="AM218"/>
    </row>
    <row r="219" spans="1:39" x14ac:dyDescent="0.2">
      <c r="A219" t="s">
        <v>376</v>
      </c>
      <c r="B219" t="s">
        <v>377</v>
      </c>
      <c r="C219" t="s">
        <v>414</v>
      </c>
      <c r="D219" t="s">
        <v>1293</v>
      </c>
      <c r="E219" t="s">
        <v>1294</v>
      </c>
      <c r="F219" s="2">
        <v>71589</v>
      </c>
      <c r="G219" s="2">
        <v>77640</v>
      </c>
      <c r="H219" s="2">
        <v>83018</v>
      </c>
      <c r="I219" s="2">
        <v>87741</v>
      </c>
      <c r="J219" s="2">
        <v>92526</v>
      </c>
      <c r="K219" s="2">
        <v>97471</v>
      </c>
      <c r="L219" s="2">
        <v>102317</v>
      </c>
      <c r="M219" s="2">
        <v>80404</v>
      </c>
      <c r="N219" s="2">
        <v>86914</v>
      </c>
      <c r="O219" s="2">
        <v>92495</v>
      </c>
      <c r="P219" s="2">
        <v>97335</v>
      </c>
      <c r="Q219" s="2">
        <v>102193</v>
      </c>
      <c r="R219" s="2">
        <v>107229</v>
      </c>
      <c r="S219" s="2">
        <v>112077</v>
      </c>
      <c r="T219" s="2">
        <v>472380</v>
      </c>
      <c r="U219" s="2">
        <v>510039</v>
      </c>
      <c r="V219" s="2">
        <v>542317</v>
      </c>
      <c r="W219" s="2">
        <v>570294</v>
      </c>
      <c r="X219" s="2">
        <v>598274</v>
      </c>
      <c r="Y219" s="2">
        <v>627325</v>
      </c>
      <c r="Z219" s="2">
        <v>655310</v>
      </c>
      <c r="AA219" s="2">
        <v>2873773835</v>
      </c>
      <c r="AB219" s="2">
        <v>3152777559</v>
      </c>
      <c r="AC219" s="2">
        <v>3400645821</v>
      </c>
      <c r="AD219" s="2">
        <v>3618305051</v>
      </c>
      <c r="AE219" s="2">
        <v>3838395229</v>
      </c>
      <c r="AF219" s="2">
        <v>4066497173</v>
      </c>
      <c r="AG219" s="2">
        <v>4289818740</v>
      </c>
      <c r="AH219" s="1">
        <f>(Table1345[[#This Row],[2050_BUILDINGS]]/Table1345[[#This Row],[2020_BUILDINGS]])-1</f>
        <v>0.42922795401528169</v>
      </c>
      <c r="AI219" s="1">
        <f>(Table1345[[#This Row],[2050_DWELLINGS]]/Table1345[[#This Row],[2020_DWELLINGS]])-1</f>
        <v>0.39392318790109937</v>
      </c>
      <c r="AJ219" s="1">
        <f>(Table1345[[#This Row],[2050_OCCUPANTS]]/Table1345[[#This Row],[2020_OCCUPANTS]])-1</f>
        <v>0.38725178881409028</v>
      </c>
      <c r="AK219" s="1">
        <f>(Table1345[[#This Row],[2050_TOTAL_REPL_COST_USD]]/Table1345[[#This Row],[2020_TOTAL_REPL_COST_USD]])-1</f>
        <v>0.49274751121811922</v>
      </c>
      <c r="AL219"/>
      <c r="AM219"/>
    </row>
    <row r="220" spans="1:39" x14ac:dyDescent="0.2">
      <c r="A220" t="s">
        <v>376</v>
      </c>
      <c r="B220" t="s">
        <v>377</v>
      </c>
      <c r="C220" t="s">
        <v>415</v>
      </c>
      <c r="D220" t="s">
        <v>1295</v>
      </c>
      <c r="E220" t="s">
        <v>1296</v>
      </c>
      <c r="F220" s="2">
        <v>329111</v>
      </c>
      <c r="G220" s="2">
        <v>356954</v>
      </c>
      <c r="H220" s="2">
        <v>381686</v>
      </c>
      <c r="I220" s="2">
        <v>403403</v>
      </c>
      <c r="J220" s="2">
        <v>425355</v>
      </c>
      <c r="K220" s="2">
        <v>448111</v>
      </c>
      <c r="L220" s="2">
        <v>470393</v>
      </c>
      <c r="M220" s="2">
        <v>369652</v>
      </c>
      <c r="N220" s="2">
        <v>399578</v>
      </c>
      <c r="O220" s="2">
        <v>425257</v>
      </c>
      <c r="P220" s="2">
        <v>447546</v>
      </c>
      <c r="Q220" s="2">
        <v>469837</v>
      </c>
      <c r="R220" s="2">
        <v>492974</v>
      </c>
      <c r="S220" s="2">
        <v>515279</v>
      </c>
      <c r="T220" s="2">
        <v>2171806</v>
      </c>
      <c r="U220" s="2">
        <v>2344958</v>
      </c>
      <c r="V220" s="2">
        <v>2493377</v>
      </c>
      <c r="W220" s="2">
        <v>2621992</v>
      </c>
      <c r="X220" s="2">
        <v>2750627</v>
      </c>
      <c r="Y220" s="2">
        <v>2884199</v>
      </c>
      <c r="Z220" s="2">
        <v>3012826</v>
      </c>
      <c r="AA220" s="2">
        <v>13212451974</v>
      </c>
      <c r="AB220" s="2">
        <v>14495198500</v>
      </c>
      <c r="AC220" s="2">
        <v>15634796706</v>
      </c>
      <c r="AD220" s="2">
        <v>16635505955</v>
      </c>
      <c r="AE220" s="2">
        <v>17647391742</v>
      </c>
      <c r="AF220" s="2">
        <v>18696112422</v>
      </c>
      <c r="AG220" s="2">
        <v>19722854829</v>
      </c>
      <c r="AH220" s="1">
        <f>(Table1345[[#This Row],[2050_BUILDINGS]]/Table1345[[#This Row],[2020_BUILDINGS]])-1</f>
        <v>0.42928373709781797</v>
      </c>
      <c r="AI220" s="1">
        <f>(Table1345[[#This Row],[2050_DWELLINGS]]/Table1345[[#This Row],[2020_DWELLINGS]])-1</f>
        <v>0.39395701903411862</v>
      </c>
      <c r="AJ220" s="1">
        <f>(Table1345[[#This Row],[2050_OCCUPANTS]]/Table1345[[#This Row],[2020_OCCUPANTS]])-1</f>
        <v>0.38724453289105942</v>
      </c>
      <c r="AK220" s="1">
        <f>(Table1345[[#This Row],[2050_TOTAL_REPL_COST_USD]]/Table1345[[#This Row],[2020_TOTAL_REPL_COST_USD]])-1</f>
        <v>0.49274751331633482</v>
      </c>
      <c r="AL220"/>
      <c r="AM220"/>
    </row>
    <row r="221" spans="1:39" x14ac:dyDescent="0.2">
      <c r="A221" t="s">
        <v>376</v>
      </c>
      <c r="B221" t="s">
        <v>377</v>
      </c>
      <c r="C221" t="s">
        <v>416</v>
      </c>
      <c r="D221" t="s">
        <v>1297</v>
      </c>
      <c r="E221" t="s">
        <v>1298</v>
      </c>
      <c r="F221" s="2">
        <v>118661</v>
      </c>
      <c r="G221" s="2">
        <v>128692</v>
      </c>
      <c r="H221" s="2">
        <v>137608</v>
      </c>
      <c r="I221" s="2">
        <v>145434</v>
      </c>
      <c r="J221" s="2">
        <v>153351</v>
      </c>
      <c r="K221" s="2">
        <v>161550</v>
      </c>
      <c r="L221" s="2">
        <v>169591</v>
      </c>
      <c r="M221" s="2">
        <v>133271</v>
      </c>
      <c r="N221" s="2">
        <v>144051</v>
      </c>
      <c r="O221" s="2">
        <v>153319</v>
      </c>
      <c r="P221" s="2">
        <v>161347</v>
      </c>
      <c r="Q221" s="2">
        <v>169379</v>
      </c>
      <c r="R221" s="2">
        <v>177725</v>
      </c>
      <c r="S221" s="2">
        <v>185779</v>
      </c>
      <c r="T221" s="2">
        <v>782978</v>
      </c>
      <c r="U221" s="2">
        <v>845398</v>
      </c>
      <c r="V221" s="2">
        <v>898917</v>
      </c>
      <c r="W221" s="2">
        <v>945284</v>
      </c>
      <c r="X221" s="2">
        <v>991651</v>
      </c>
      <c r="Y221" s="2">
        <v>1039808</v>
      </c>
      <c r="Z221" s="2">
        <v>1086180</v>
      </c>
      <c r="AA221" s="2">
        <v>4763355723</v>
      </c>
      <c r="AB221" s="2">
        <v>5225811744</v>
      </c>
      <c r="AC221" s="2">
        <v>5636659909</v>
      </c>
      <c r="AD221" s="2">
        <v>5997435795</v>
      </c>
      <c r="AE221" s="2">
        <v>6362241060</v>
      </c>
      <c r="AF221" s="2">
        <v>6740326036</v>
      </c>
      <c r="AG221" s="2">
        <v>7110487403</v>
      </c>
      <c r="AH221" s="1">
        <f>(Table1345[[#This Row],[2050_BUILDINGS]]/Table1345[[#This Row],[2020_BUILDINGS]])-1</f>
        <v>0.42920588904526347</v>
      </c>
      <c r="AI221" s="1">
        <f>(Table1345[[#This Row],[2050_DWELLINGS]]/Table1345[[#This Row],[2020_DWELLINGS]])-1</f>
        <v>0.3939941922848933</v>
      </c>
      <c r="AJ221" s="1">
        <f>(Table1345[[#This Row],[2050_OCCUPANTS]]/Table1345[[#This Row],[2020_OCCUPANTS]])-1</f>
        <v>0.3872420425605827</v>
      </c>
      <c r="AK221" s="1">
        <f>(Table1345[[#This Row],[2050_TOTAL_REPL_COST_USD]]/Table1345[[#This Row],[2020_TOTAL_REPL_COST_USD]])-1</f>
        <v>0.49274751173144749</v>
      </c>
      <c r="AL221"/>
      <c r="AM221"/>
    </row>
    <row r="222" spans="1:39" x14ac:dyDescent="0.2">
      <c r="A222" t="s">
        <v>376</v>
      </c>
      <c r="B222" t="s">
        <v>377</v>
      </c>
      <c r="C222" t="s">
        <v>417</v>
      </c>
      <c r="D222" t="s">
        <v>1299</v>
      </c>
      <c r="E222" t="s">
        <v>1300</v>
      </c>
      <c r="F222" s="2">
        <v>50644</v>
      </c>
      <c r="G222" s="2">
        <v>54923</v>
      </c>
      <c r="H222" s="2">
        <v>58724</v>
      </c>
      <c r="I222" s="2">
        <v>62071</v>
      </c>
      <c r="J222" s="2">
        <v>65450</v>
      </c>
      <c r="K222" s="2">
        <v>68955</v>
      </c>
      <c r="L222" s="2">
        <v>72379</v>
      </c>
      <c r="M222" s="2">
        <v>56877</v>
      </c>
      <c r="N222" s="2">
        <v>61490</v>
      </c>
      <c r="O222" s="2">
        <v>65440</v>
      </c>
      <c r="P222" s="2">
        <v>68859</v>
      </c>
      <c r="Q222" s="2">
        <v>72287</v>
      </c>
      <c r="R222" s="2">
        <v>75859</v>
      </c>
      <c r="S222" s="2">
        <v>79293</v>
      </c>
      <c r="T222" s="2">
        <v>334181</v>
      </c>
      <c r="U222" s="2">
        <v>360830</v>
      </c>
      <c r="V222" s="2">
        <v>383658</v>
      </c>
      <c r="W222" s="2">
        <v>403451</v>
      </c>
      <c r="X222" s="2">
        <v>423251</v>
      </c>
      <c r="Y222" s="2">
        <v>443810</v>
      </c>
      <c r="Z222" s="2">
        <v>463595</v>
      </c>
      <c r="AA222" s="2">
        <v>2033058951</v>
      </c>
      <c r="AB222" s="2">
        <v>2230440877</v>
      </c>
      <c r="AC222" s="2">
        <v>2405795937</v>
      </c>
      <c r="AD222" s="2">
        <v>2559779535</v>
      </c>
      <c r="AE222" s="2">
        <v>2715482917</v>
      </c>
      <c r="AF222" s="2">
        <v>2876854243</v>
      </c>
      <c r="AG222" s="2">
        <v>3034843678</v>
      </c>
      <c r="AH222" s="1">
        <f>(Table1345[[#This Row],[2050_BUILDINGS]]/Table1345[[#This Row],[2020_BUILDINGS]])-1</f>
        <v>0.42917226127478081</v>
      </c>
      <c r="AI222" s="1">
        <f>(Table1345[[#This Row],[2050_DWELLINGS]]/Table1345[[#This Row],[2020_DWELLINGS]])-1</f>
        <v>0.39411361358721453</v>
      </c>
      <c r="AJ222" s="1">
        <f>(Table1345[[#This Row],[2050_OCCUPANTS]]/Table1345[[#This Row],[2020_OCCUPANTS]])-1</f>
        <v>0.38725720492786841</v>
      </c>
      <c r="AK222" s="1">
        <f>(Table1345[[#This Row],[2050_TOTAL_REPL_COST_USD]]/Table1345[[#This Row],[2020_TOTAL_REPL_COST_USD]])-1</f>
        <v>0.49274750567722214</v>
      </c>
      <c r="AL222"/>
      <c r="AM222"/>
    </row>
    <row r="223" spans="1:39" x14ac:dyDescent="0.2">
      <c r="A223" t="s">
        <v>376</v>
      </c>
      <c r="B223" t="s">
        <v>377</v>
      </c>
      <c r="C223" t="s">
        <v>418</v>
      </c>
      <c r="D223" t="s">
        <v>1301</v>
      </c>
      <c r="E223" t="s">
        <v>1302</v>
      </c>
      <c r="F223" s="2">
        <v>126070</v>
      </c>
      <c r="G223" s="2">
        <v>136735</v>
      </c>
      <c r="H223" s="2">
        <v>146199</v>
      </c>
      <c r="I223" s="2">
        <v>154521</v>
      </c>
      <c r="J223" s="2">
        <v>162937</v>
      </c>
      <c r="K223" s="2">
        <v>171649</v>
      </c>
      <c r="L223" s="2">
        <v>180182</v>
      </c>
      <c r="M223" s="2">
        <v>141593</v>
      </c>
      <c r="N223" s="2">
        <v>153048</v>
      </c>
      <c r="O223" s="2">
        <v>162896</v>
      </c>
      <c r="P223" s="2">
        <v>171430</v>
      </c>
      <c r="Q223" s="2">
        <v>179969</v>
      </c>
      <c r="R223" s="2">
        <v>188833</v>
      </c>
      <c r="S223" s="2">
        <v>197376</v>
      </c>
      <c r="T223" s="2">
        <v>831894</v>
      </c>
      <c r="U223" s="2">
        <v>898210</v>
      </c>
      <c r="V223" s="2">
        <v>955065</v>
      </c>
      <c r="W223" s="2">
        <v>1004330</v>
      </c>
      <c r="X223" s="2">
        <v>1053599</v>
      </c>
      <c r="Y223" s="2">
        <v>1104757</v>
      </c>
      <c r="Z223" s="2">
        <v>1154031</v>
      </c>
      <c r="AA223" s="2">
        <v>5060901055</v>
      </c>
      <c r="AB223" s="2">
        <v>5552244615</v>
      </c>
      <c r="AC223" s="2">
        <v>5988756612</v>
      </c>
      <c r="AD223" s="2">
        <v>6372068540</v>
      </c>
      <c r="AE223" s="2">
        <v>6759661541</v>
      </c>
      <c r="AF223" s="2">
        <v>7161363777</v>
      </c>
      <c r="AG223" s="2">
        <v>7554647462</v>
      </c>
      <c r="AH223" s="1">
        <f>(Table1345[[#This Row],[2050_BUILDINGS]]/Table1345[[#This Row],[2020_BUILDINGS]])-1</f>
        <v>0.4292218608709446</v>
      </c>
      <c r="AI223" s="1">
        <f>(Table1345[[#This Row],[2050_DWELLINGS]]/Table1345[[#This Row],[2020_DWELLINGS]])-1</f>
        <v>0.39396721589344108</v>
      </c>
      <c r="AJ223" s="1">
        <f>(Table1345[[#This Row],[2050_OCCUPANTS]]/Table1345[[#This Row],[2020_OCCUPANTS]])-1</f>
        <v>0.38723322923353209</v>
      </c>
      <c r="AK223" s="1">
        <f>(Table1345[[#This Row],[2050_TOTAL_REPL_COST_USD]]/Table1345[[#This Row],[2020_TOTAL_REPL_COST_USD]])-1</f>
        <v>0.49274751272528095</v>
      </c>
      <c r="AL223"/>
      <c r="AM223"/>
    </row>
    <row r="224" spans="1:39" x14ac:dyDescent="0.2">
      <c r="A224" t="s">
        <v>376</v>
      </c>
      <c r="B224" t="s">
        <v>377</v>
      </c>
      <c r="C224" t="s">
        <v>419</v>
      </c>
      <c r="D224" t="s">
        <v>1303</v>
      </c>
      <c r="E224" t="s">
        <v>1304</v>
      </c>
      <c r="F224" s="2">
        <v>84182</v>
      </c>
      <c r="G224" s="2">
        <v>91305</v>
      </c>
      <c r="H224" s="2">
        <v>97636</v>
      </c>
      <c r="I224" s="2">
        <v>103191</v>
      </c>
      <c r="J224" s="2">
        <v>108805</v>
      </c>
      <c r="K224" s="2">
        <v>114630</v>
      </c>
      <c r="L224" s="2">
        <v>120331</v>
      </c>
      <c r="M224" s="2">
        <v>94562</v>
      </c>
      <c r="N224" s="2">
        <v>102207</v>
      </c>
      <c r="O224" s="2">
        <v>108779</v>
      </c>
      <c r="P224" s="2">
        <v>114481</v>
      </c>
      <c r="Q224" s="2">
        <v>120185</v>
      </c>
      <c r="R224" s="2">
        <v>126101</v>
      </c>
      <c r="S224" s="2">
        <v>131804</v>
      </c>
      <c r="T224" s="2">
        <v>555542</v>
      </c>
      <c r="U224" s="2">
        <v>599830</v>
      </c>
      <c r="V224" s="2">
        <v>637803</v>
      </c>
      <c r="W224" s="2">
        <v>670693</v>
      </c>
      <c r="X224" s="2">
        <v>703601</v>
      </c>
      <c r="Y224" s="2">
        <v>737761</v>
      </c>
      <c r="Z224" s="2">
        <v>770664</v>
      </c>
      <c r="AA224" s="2">
        <v>3379695233</v>
      </c>
      <c r="AB224" s="2">
        <v>3707816945</v>
      </c>
      <c r="AC224" s="2">
        <v>3999321849</v>
      </c>
      <c r="AD224" s="2">
        <v>4255299488</v>
      </c>
      <c r="AE224" s="2">
        <v>4514136048</v>
      </c>
      <c r="AF224" s="2">
        <v>4782394830</v>
      </c>
      <c r="AG224" s="2">
        <v>5045031654</v>
      </c>
      <c r="AH224" s="1">
        <f>(Table1345[[#This Row],[2050_BUILDINGS]]/Table1345[[#This Row],[2020_BUILDINGS]])-1</f>
        <v>0.42941483927680513</v>
      </c>
      <c r="AI224" s="1">
        <f>(Table1345[[#This Row],[2050_DWELLINGS]]/Table1345[[#This Row],[2020_DWELLINGS]])-1</f>
        <v>0.39383684778240724</v>
      </c>
      <c r="AJ224" s="1">
        <f>(Table1345[[#This Row],[2050_OCCUPANTS]]/Table1345[[#This Row],[2020_OCCUPANTS]])-1</f>
        <v>0.38722904838878058</v>
      </c>
      <c r="AK224" s="1">
        <f>(Table1345[[#This Row],[2050_TOTAL_REPL_COST_USD]]/Table1345[[#This Row],[2020_TOTAL_REPL_COST_USD]])-1</f>
        <v>0.49274751307139542</v>
      </c>
      <c r="AL224"/>
      <c r="AM224"/>
    </row>
    <row r="225" spans="1:39" x14ac:dyDescent="0.2">
      <c r="A225" t="s">
        <v>376</v>
      </c>
      <c r="B225" t="s">
        <v>377</v>
      </c>
      <c r="C225" t="s">
        <v>420</v>
      </c>
      <c r="D225" t="s">
        <v>1305</v>
      </c>
      <c r="E225" t="s">
        <v>1306</v>
      </c>
      <c r="F225" s="2">
        <v>174655</v>
      </c>
      <c r="G225" s="2">
        <v>189430</v>
      </c>
      <c r="H225" s="2">
        <v>202553</v>
      </c>
      <c r="I225" s="2">
        <v>214077</v>
      </c>
      <c r="J225" s="2">
        <v>225730</v>
      </c>
      <c r="K225" s="2">
        <v>237805</v>
      </c>
      <c r="L225" s="2">
        <v>249636</v>
      </c>
      <c r="M225" s="2">
        <v>196164</v>
      </c>
      <c r="N225" s="2">
        <v>212045</v>
      </c>
      <c r="O225" s="2">
        <v>225671</v>
      </c>
      <c r="P225" s="2">
        <v>237499</v>
      </c>
      <c r="Q225" s="2">
        <v>249327</v>
      </c>
      <c r="R225" s="2">
        <v>261611</v>
      </c>
      <c r="S225" s="2">
        <v>273450</v>
      </c>
      <c r="T225" s="2">
        <v>1152518</v>
      </c>
      <c r="U225" s="2">
        <v>1244412</v>
      </c>
      <c r="V225" s="2">
        <v>1323166</v>
      </c>
      <c r="W225" s="2">
        <v>1391423</v>
      </c>
      <c r="X225" s="2">
        <v>1459684</v>
      </c>
      <c r="Y225" s="2">
        <v>1530567</v>
      </c>
      <c r="Z225" s="2">
        <v>1598826</v>
      </c>
      <c r="AA225" s="2">
        <v>7011499078</v>
      </c>
      <c r="AB225" s="2">
        <v>7692218752</v>
      </c>
      <c r="AC225" s="2">
        <v>8296973404</v>
      </c>
      <c r="AD225" s="2">
        <v>8828023364</v>
      </c>
      <c r="AE225" s="2">
        <v>9365004401</v>
      </c>
      <c r="AF225" s="2">
        <v>9921532746</v>
      </c>
      <c r="AG225" s="2">
        <v>10466397808</v>
      </c>
      <c r="AH225" s="1">
        <f>(Table1345[[#This Row],[2050_BUILDINGS]]/Table1345[[#This Row],[2020_BUILDINGS]])-1</f>
        <v>0.42930920958460961</v>
      </c>
      <c r="AI225" s="1">
        <f>(Table1345[[#This Row],[2050_DWELLINGS]]/Table1345[[#This Row],[2020_DWELLINGS]])-1</f>
        <v>0.39398666421973449</v>
      </c>
      <c r="AJ225" s="1">
        <f>(Table1345[[#This Row],[2050_OCCUPANTS]]/Table1345[[#This Row],[2020_OCCUPANTS]])-1</f>
        <v>0.38724601264362035</v>
      </c>
      <c r="AK225" s="1">
        <f>(Table1345[[#This Row],[2050_TOTAL_REPL_COST_USD]]/Table1345[[#This Row],[2020_TOTAL_REPL_COST_USD]])-1</f>
        <v>0.49274751255982419</v>
      </c>
      <c r="AL225"/>
      <c r="AM225"/>
    </row>
    <row r="226" spans="1:39" x14ac:dyDescent="0.2">
      <c r="A226" t="s">
        <v>376</v>
      </c>
      <c r="B226" t="s">
        <v>377</v>
      </c>
      <c r="C226" t="s">
        <v>421</v>
      </c>
      <c r="D226" t="s">
        <v>1307</v>
      </c>
      <c r="E226" t="s">
        <v>1308</v>
      </c>
      <c r="F226" s="2">
        <v>82528</v>
      </c>
      <c r="G226" s="2">
        <v>89500</v>
      </c>
      <c r="H226" s="2">
        <v>95708</v>
      </c>
      <c r="I226" s="2">
        <v>101152</v>
      </c>
      <c r="J226" s="2">
        <v>106654</v>
      </c>
      <c r="K226" s="2">
        <v>112359</v>
      </c>
      <c r="L226" s="2">
        <v>117949</v>
      </c>
      <c r="M226" s="2">
        <v>92691</v>
      </c>
      <c r="N226" s="2">
        <v>100183</v>
      </c>
      <c r="O226" s="2">
        <v>106630</v>
      </c>
      <c r="P226" s="2">
        <v>112221</v>
      </c>
      <c r="Q226" s="2">
        <v>117806</v>
      </c>
      <c r="R226" s="2">
        <v>123608</v>
      </c>
      <c r="S226" s="2">
        <v>129198</v>
      </c>
      <c r="T226" s="2">
        <v>544567</v>
      </c>
      <c r="U226" s="2">
        <v>587992</v>
      </c>
      <c r="V226" s="2">
        <v>625201</v>
      </c>
      <c r="W226" s="2">
        <v>657456</v>
      </c>
      <c r="X226" s="2">
        <v>689710</v>
      </c>
      <c r="Y226" s="2">
        <v>723195</v>
      </c>
      <c r="Z226" s="2">
        <v>755450</v>
      </c>
      <c r="AA226" s="2">
        <v>3312950224</v>
      </c>
      <c r="AB226" s="2">
        <v>3634591918</v>
      </c>
      <c r="AC226" s="2">
        <v>3920339947</v>
      </c>
      <c r="AD226" s="2">
        <v>4171262326</v>
      </c>
      <c r="AE226" s="2">
        <v>4424987163</v>
      </c>
      <c r="AF226" s="2">
        <v>4687948151</v>
      </c>
      <c r="AG226" s="2">
        <v>4945398205</v>
      </c>
      <c r="AH226" s="1">
        <f>(Table1345[[#This Row],[2050_BUILDINGS]]/Table1345[[#This Row],[2020_BUILDINGS]])-1</f>
        <v>0.42919978673904624</v>
      </c>
      <c r="AI226" s="1">
        <f>(Table1345[[#This Row],[2050_DWELLINGS]]/Table1345[[#This Row],[2020_DWELLINGS]])-1</f>
        <v>0.39385700877107799</v>
      </c>
      <c r="AJ226" s="1">
        <f>(Table1345[[#This Row],[2050_OCCUPANTS]]/Table1345[[#This Row],[2020_OCCUPANTS]])-1</f>
        <v>0.38724895191959852</v>
      </c>
      <c r="AK226" s="1">
        <f>(Table1345[[#This Row],[2050_TOTAL_REPL_COST_USD]]/Table1345[[#This Row],[2020_TOTAL_REPL_COST_USD]])-1</f>
        <v>0.49274751222462077</v>
      </c>
      <c r="AL226"/>
      <c r="AM226"/>
    </row>
    <row r="227" spans="1:39" x14ac:dyDescent="0.2">
      <c r="A227" t="s">
        <v>376</v>
      </c>
      <c r="B227" t="s">
        <v>377</v>
      </c>
      <c r="C227" t="s">
        <v>422</v>
      </c>
      <c r="D227" t="s">
        <v>1309</v>
      </c>
      <c r="E227" t="s">
        <v>1310</v>
      </c>
      <c r="F227" s="2">
        <v>65776</v>
      </c>
      <c r="G227" s="2">
        <v>71346</v>
      </c>
      <c r="H227" s="2">
        <v>76287</v>
      </c>
      <c r="I227" s="2">
        <v>80626</v>
      </c>
      <c r="J227" s="2">
        <v>85018</v>
      </c>
      <c r="K227" s="2">
        <v>89572</v>
      </c>
      <c r="L227" s="2">
        <v>94021</v>
      </c>
      <c r="M227" s="2">
        <v>73881</v>
      </c>
      <c r="N227" s="2">
        <v>79864</v>
      </c>
      <c r="O227" s="2">
        <v>84998</v>
      </c>
      <c r="P227" s="2">
        <v>89450</v>
      </c>
      <c r="Q227" s="2">
        <v>93908</v>
      </c>
      <c r="R227" s="2">
        <v>98534</v>
      </c>
      <c r="S227" s="2">
        <v>102993</v>
      </c>
      <c r="T227" s="2">
        <v>434079</v>
      </c>
      <c r="U227" s="2">
        <v>468682</v>
      </c>
      <c r="V227" s="2">
        <v>498351</v>
      </c>
      <c r="W227" s="2">
        <v>524065</v>
      </c>
      <c r="X227" s="2">
        <v>549769</v>
      </c>
      <c r="Y227" s="2">
        <v>576464</v>
      </c>
      <c r="Z227" s="2">
        <v>602179</v>
      </c>
      <c r="AA227" s="2">
        <v>2640787970</v>
      </c>
      <c r="AB227" s="2">
        <v>2897171990</v>
      </c>
      <c r="AC227" s="2">
        <v>3124944797</v>
      </c>
      <c r="AD227" s="2">
        <v>3324957707</v>
      </c>
      <c r="AE227" s="2">
        <v>3527204477</v>
      </c>
      <c r="AF227" s="2">
        <v>3736813482</v>
      </c>
      <c r="AG227" s="2">
        <v>3942029673</v>
      </c>
      <c r="AH227" s="1">
        <f>(Table1345[[#This Row],[2050_BUILDINGS]]/Table1345[[#This Row],[2020_BUILDINGS]])-1</f>
        <v>0.4294119435660424</v>
      </c>
      <c r="AI227" s="1">
        <f>(Table1345[[#This Row],[2050_DWELLINGS]]/Table1345[[#This Row],[2020_DWELLINGS]])-1</f>
        <v>0.39403906281723322</v>
      </c>
      <c r="AJ227" s="1">
        <f>(Table1345[[#This Row],[2050_OCCUPANTS]]/Table1345[[#This Row],[2020_OCCUPANTS]])-1</f>
        <v>0.38725669751358627</v>
      </c>
      <c r="AK227" s="1">
        <f>(Table1345[[#This Row],[2050_TOTAL_REPL_COST_USD]]/Table1345[[#This Row],[2020_TOTAL_REPL_COST_USD]])-1</f>
        <v>0.49274751240251979</v>
      </c>
      <c r="AL227"/>
      <c r="AM227"/>
    </row>
    <row r="228" spans="1:39" x14ac:dyDescent="0.2">
      <c r="A228" t="s">
        <v>376</v>
      </c>
      <c r="B228" t="s">
        <v>377</v>
      </c>
      <c r="C228" t="s">
        <v>423</v>
      </c>
      <c r="D228" t="s">
        <v>1311</v>
      </c>
      <c r="E228" t="s">
        <v>1312</v>
      </c>
      <c r="F228" s="2">
        <v>50684</v>
      </c>
      <c r="G228" s="2">
        <v>54961</v>
      </c>
      <c r="H228" s="2">
        <v>58777</v>
      </c>
      <c r="I228" s="2">
        <v>62117</v>
      </c>
      <c r="J228" s="2">
        <v>65497</v>
      </c>
      <c r="K228" s="2">
        <v>69003</v>
      </c>
      <c r="L228" s="2">
        <v>72429</v>
      </c>
      <c r="M228" s="2">
        <v>56926</v>
      </c>
      <c r="N228" s="2">
        <v>61535</v>
      </c>
      <c r="O228" s="2">
        <v>65487</v>
      </c>
      <c r="P228" s="2">
        <v>68917</v>
      </c>
      <c r="Q228" s="2">
        <v>72337</v>
      </c>
      <c r="R228" s="2">
        <v>75911</v>
      </c>
      <c r="S228" s="2">
        <v>79351</v>
      </c>
      <c r="T228" s="2">
        <v>334434</v>
      </c>
      <c r="U228" s="2">
        <v>361093</v>
      </c>
      <c r="V228" s="2">
        <v>383946</v>
      </c>
      <c r="W228" s="2">
        <v>403759</v>
      </c>
      <c r="X228" s="2">
        <v>423557</v>
      </c>
      <c r="Y228" s="2">
        <v>444133</v>
      </c>
      <c r="Z228" s="2">
        <v>463944</v>
      </c>
      <c r="AA228" s="2">
        <v>2034559704</v>
      </c>
      <c r="AB228" s="2">
        <v>2232087338</v>
      </c>
      <c r="AC228" s="2">
        <v>2407571837</v>
      </c>
      <c r="AD228" s="2">
        <v>2561669103</v>
      </c>
      <c r="AE228" s="2">
        <v>2717487427</v>
      </c>
      <c r="AF228" s="2">
        <v>2878977866</v>
      </c>
      <c r="AG228" s="2">
        <v>3037083935</v>
      </c>
      <c r="AH228" s="1">
        <f>(Table1345[[#This Row],[2050_BUILDINGS]]/Table1345[[#This Row],[2020_BUILDINGS]])-1</f>
        <v>0.42903085786441486</v>
      </c>
      <c r="AI228" s="1">
        <f>(Table1345[[#This Row],[2050_DWELLINGS]]/Table1345[[#This Row],[2020_DWELLINGS]])-1</f>
        <v>0.39393247373783513</v>
      </c>
      <c r="AJ228" s="1">
        <f>(Table1345[[#This Row],[2050_OCCUPANTS]]/Table1345[[#This Row],[2020_OCCUPANTS]])-1</f>
        <v>0.38725129621988197</v>
      </c>
      <c r="AK228" s="1">
        <f>(Table1345[[#This Row],[2050_TOTAL_REPL_COST_USD]]/Table1345[[#This Row],[2020_TOTAL_REPL_COST_USD]])-1</f>
        <v>0.4927475114291362</v>
      </c>
      <c r="AL228"/>
      <c r="AM228"/>
    </row>
    <row r="229" spans="1:39" x14ac:dyDescent="0.2">
      <c r="A229" t="s">
        <v>376</v>
      </c>
      <c r="B229" t="s">
        <v>377</v>
      </c>
      <c r="C229" t="s">
        <v>424</v>
      </c>
      <c r="D229" t="s">
        <v>1313</v>
      </c>
      <c r="E229" t="s">
        <v>1314</v>
      </c>
      <c r="F229" s="2">
        <v>151869</v>
      </c>
      <c r="G229" s="2">
        <v>164706</v>
      </c>
      <c r="H229" s="2">
        <v>176112</v>
      </c>
      <c r="I229" s="2">
        <v>186138</v>
      </c>
      <c r="J229" s="2">
        <v>196271</v>
      </c>
      <c r="K229" s="2">
        <v>206768</v>
      </c>
      <c r="L229" s="2">
        <v>217048</v>
      </c>
      <c r="M229" s="2">
        <v>170567</v>
      </c>
      <c r="N229" s="2">
        <v>184377</v>
      </c>
      <c r="O229" s="2">
        <v>196224</v>
      </c>
      <c r="P229" s="2">
        <v>206504</v>
      </c>
      <c r="Q229" s="2">
        <v>216790</v>
      </c>
      <c r="R229" s="2">
        <v>227476</v>
      </c>
      <c r="S229" s="2">
        <v>237770</v>
      </c>
      <c r="T229" s="2">
        <v>1002109</v>
      </c>
      <c r="U229" s="2">
        <v>1081998</v>
      </c>
      <c r="V229" s="2">
        <v>1150487</v>
      </c>
      <c r="W229" s="2">
        <v>1209832</v>
      </c>
      <c r="X229" s="2">
        <v>1269188</v>
      </c>
      <c r="Y229" s="2">
        <v>1330816</v>
      </c>
      <c r="Z229" s="2">
        <v>1390166</v>
      </c>
      <c r="AA229" s="2">
        <v>6096452510</v>
      </c>
      <c r="AB229" s="2">
        <v>6688333815</v>
      </c>
      <c r="AC229" s="2">
        <v>7214164021</v>
      </c>
      <c r="AD229" s="2">
        <v>7675908475</v>
      </c>
      <c r="AE229" s="2">
        <v>8142809972</v>
      </c>
      <c r="AF229" s="2">
        <v>8626707719</v>
      </c>
      <c r="AG229" s="2">
        <v>9100464324</v>
      </c>
      <c r="AH229" s="1">
        <f>(Table1345[[#This Row],[2050_BUILDINGS]]/Table1345[[#This Row],[2020_BUILDINGS]])-1</f>
        <v>0.42917909514120733</v>
      </c>
      <c r="AI229" s="1">
        <f>(Table1345[[#This Row],[2050_DWELLINGS]]/Table1345[[#This Row],[2020_DWELLINGS]])-1</f>
        <v>0.39399766660608448</v>
      </c>
      <c r="AJ229" s="1">
        <f>(Table1345[[#This Row],[2050_OCCUPANTS]]/Table1345[[#This Row],[2020_OCCUPANTS]])-1</f>
        <v>0.38724031018581817</v>
      </c>
      <c r="AK229" s="1">
        <f>(Table1345[[#This Row],[2050_TOTAL_REPL_COST_USD]]/Table1345[[#This Row],[2020_TOTAL_REPL_COST_USD]])-1</f>
        <v>0.49274751325832922</v>
      </c>
      <c r="AL229"/>
      <c r="AM229"/>
    </row>
    <row r="230" spans="1:39" x14ac:dyDescent="0.2">
      <c r="A230" t="s">
        <v>376</v>
      </c>
      <c r="B230" t="s">
        <v>377</v>
      </c>
      <c r="C230" t="s">
        <v>425</v>
      </c>
      <c r="D230" t="s">
        <v>1315</v>
      </c>
      <c r="E230" t="s">
        <v>1316</v>
      </c>
      <c r="F230" s="2">
        <v>111721</v>
      </c>
      <c r="G230" s="2">
        <v>121165</v>
      </c>
      <c r="H230" s="2">
        <v>129558</v>
      </c>
      <c r="I230" s="2">
        <v>136934</v>
      </c>
      <c r="J230" s="2">
        <v>144380</v>
      </c>
      <c r="K230" s="2">
        <v>152109</v>
      </c>
      <c r="L230" s="2">
        <v>159672</v>
      </c>
      <c r="M230" s="2">
        <v>125479</v>
      </c>
      <c r="N230" s="2">
        <v>135637</v>
      </c>
      <c r="O230" s="2">
        <v>144356</v>
      </c>
      <c r="P230" s="2">
        <v>151918</v>
      </c>
      <c r="Q230" s="2">
        <v>159475</v>
      </c>
      <c r="R230" s="2">
        <v>167337</v>
      </c>
      <c r="S230" s="2">
        <v>174917</v>
      </c>
      <c r="T230" s="2">
        <v>737210</v>
      </c>
      <c r="U230" s="2">
        <v>795979</v>
      </c>
      <c r="V230" s="2">
        <v>846363</v>
      </c>
      <c r="W230" s="2">
        <v>890025</v>
      </c>
      <c r="X230" s="2">
        <v>933687</v>
      </c>
      <c r="Y230" s="2">
        <v>979025</v>
      </c>
      <c r="Z230" s="2">
        <v>1022692</v>
      </c>
      <c r="AA230" s="2">
        <v>4484900054</v>
      </c>
      <c r="AB230" s="2">
        <v>4920321872</v>
      </c>
      <c r="AC230" s="2">
        <v>5307152721</v>
      </c>
      <c r="AD230" s="2">
        <v>5646838430</v>
      </c>
      <c r="AE230" s="2">
        <v>5990317948</v>
      </c>
      <c r="AF230" s="2">
        <v>6346300875</v>
      </c>
      <c r="AG230" s="2">
        <v>6694823394</v>
      </c>
      <c r="AH230" s="1">
        <f>(Table1345[[#This Row],[2050_BUILDINGS]]/Table1345[[#This Row],[2020_BUILDINGS]])-1</f>
        <v>0.42920310416125895</v>
      </c>
      <c r="AI230" s="1">
        <f>(Table1345[[#This Row],[2050_DWELLINGS]]/Table1345[[#This Row],[2020_DWELLINGS]])-1</f>
        <v>0.39399421417129554</v>
      </c>
      <c r="AJ230" s="1">
        <f>(Table1345[[#This Row],[2050_OCCUPANTS]]/Table1345[[#This Row],[2020_OCCUPANTS]])-1</f>
        <v>0.38724651049226133</v>
      </c>
      <c r="AK230" s="1">
        <f>(Table1345[[#This Row],[2050_TOTAL_REPL_COST_USD]]/Table1345[[#This Row],[2020_TOTAL_REPL_COST_USD]])-1</f>
        <v>0.492747511291586</v>
      </c>
      <c r="AL230"/>
      <c r="AM230"/>
    </row>
    <row r="231" spans="1:39" x14ac:dyDescent="0.2">
      <c r="A231" t="s">
        <v>376</v>
      </c>
      <c r="B231" t="s">
        <v>426</v>
      </c>
      <c r="C231" t="s">
        <v>427</v>
      </c>
      <c r="D231" t="s">
        <v>1317</v>
      </c>
      <c r="E231" t="s">
        <v>1318</v>
      </c>
      <c r="F231" s="2">
        <v>102271</v>
      </c>
      <c r="G231" s="2">
        <v>112265</v>
      </c>
      <c r="H231" s="2">
        <v>121235</v>
      </c>
      <c r="I231" s="2">
        <v>130142</v>
      </c>
      <c r="J231" s="2">
        <v>140013</v>
      </c>
      <c r="K231" s="2">
        <v>149855</v>
      </c>
      <c r="L231" s="2">
        <v>159638</v>
      </c>
      <c r="M231" s="2">
        <v>111509</v>
      </c>
      <c r="N231" s="2">
        <v>122488</v>
      </c>
      <c r="O231" s="2">
        <v>132446</v>
      </c>
      <c r="P231" s="2">
        <v>142455</v>
      </c>
      <c r="Q231" s="2">
        <v>153650</v>
      </c>
      <c r="R231" s="2">
        <v>164933</v>
      </c>
      <c r="S231" s="2">
        <v>176254</v>
      </c>
      <c r="T231" s="2">
        <v>457989</v>
      </c>
      <c r="U231" s="2">
        <v>502883</v>
      </c>
      <c r="V231" s="2">
        <v>543304</v>
      </c>
      <c r="W231" s="2">
        <v>583712</v>
      </c>
      <c r="X231" s="2">
        <v>628613</v>
      </c>
      <c r="Y231" s="2">
        <v>673513</v>
      </c>
      <c r="Z231" s="2">
        <v>718416</v>
      </c>
      <c r="AA231" s="2">
        <v>2138298271</v>
      </c>
      <c r="AB231" s="2">
        <v>2356505792</v>
      </c>
      <c r="AC231" s="2">
        <v>2567472512</v>
      </c>
      <c r="AD231" s="2">
        <v>2791600969</v>
      </c>
      <c r="AE231" s="2">
        <v>3052762699</v>
      </c>
      <c r="AF231" s="2">
        <v>3330121542</v>
      </c>
      <c r="AG231" s="2">
        <v>3615387625</v>
      </c>
      <c r="AH231" s="1">
        <f>(Table1345[[#This Row],[2050_BUILDINGS]]/Table1345[[#This Row],[2020_BUILDINGS]])-1</f>
        <v>0.56093125128335508</v>
      </c>
      <c r="AI231" s="1">
        <f>(Table1345[[#This Row],[2050_DWELLINGS]]/Table1345[[#This Row],[2020_DWELLINGS]])-1</f>
        <v>0.58062577908509616</v>
      </c>
      <c r="AJ231" s="1">
        <f>(Table1345[[#This Row],[2050_OCCUPANTS]]/Table1345[[#This Row],[2020_OCCUPANTS]])-1</f>
        <v>0.56863156102002455</v>
      </c>
      <c r="AK231" s="1">
        <f>(Table1345[[#This Row],[2050_TOTAL_REPL_COST_USD]]/Table1345[[#This Row],[2020_TOTAL_REPL_COST_USD]])-1</f>
        <v>0.69077797706361244</v>
      </c>
      <c r="AL231"/>
      <c r="AM231"/>
    </row>
    <row r="232" spans="1:39" x14ac:dyDescent="0.2">
      <c r="A232" t="s">
        <v>376</v>
      </c>
      <c r="B232" t="s">
        <v>426</v>
      </c>
      <c r="C232" t="s">
        <v>428</v>
      </c>
      <c r="D232" t="s">
        <v>1319</v>
      </c>
      <c r="E232" t="s">
        <v>1320</v>
      </c>
      <c r="F232" s="2">
        <v>1186837</v>
      </c>
      <c r="G232" s="2">
        <v>1302900</v>
      </c>
      <c r="H232" s="2">
        <v>1406850</v>
      </c>
      <c r="I232" s="2">
        <v>1510346</v>
      </c>
      <c r="J232" s="2">
        <v>1624927</v>
      </c>
      <c r="K232" s="2">
        <v>1738941</v>
      </c>
      <c r="L232" s="2">
        <v>1852695</v>
      </c>
      <c r="M232" s="2">
        <v>1294148</v>
      </c>
      <c r="N232" s="2">
        <v>1421528</v>
      </c>
      <c r="O232" s="2">
        <v>1537028</v>
      </c>
      <c r="P232" s="2">
        <v>1653307</v>
      </c>
      <c r="Q232" s="2">
        <v>1783204</v>
      </c>
      <c r="R232" s="2">
        <v>1914058</v>
      </c>
      <c r="S232" s="2">
        <v>2045381</v>
      </c>
      <c r="T232" s="2">
        <v>5315060</v>
      </c>
      <c r="U232" s="2">
        <v>5836142</v>
      </c>
      <c r="V232" s="2">
        <v>6305122</v>
      </c>
      <c r="W232" s="2">
        <v>6774091</v>
      </c>
      <c r="X232" s="2">
        <v>7295174</v>
      </c>
      <c r="Y232" s="2">
        <v>7816264</v>
      </c>
      <c r="Z232" s="2">
        <v>8337351</v>
      </c>
      <c r="AA232" s="2">
        <v>24815421979</v>
      </c>
      <c r="AB232" s="2">
        <v>27347768290</v>
      </c>
      <c r="AC232" s="2">
        <v>29796083447</v>
      </c>
      <c r="AD232" s="2">
        <v>32397143511</v>
      </c>
      <c r="AE232" s="2">
        <v>35427982915</v>
      </c>
      <c r="AF232" s="2">
        <v>38646793271</v>
      </c>
      <c r="AG232" s="2">
        <v>41957368991</v>
      </c>
      <c r="AH232" s="1">
        <f>(Table1345[[#This Row],[2050_BUILDINGS]]/Table1345[[#This Row],[2020_BUILDINGS]])-1</f>
        <v>0.56103576143986067</v>
      </c>
      <c r="AI232" s="1">
        <f>(Table1345[[#This Row],[2050_DWELLINGS]]/Table1345[[#This Row],[2020_DWELLINGS]])-1</f>
        <v>0.58048461227000314</v>
      </c>
      <c r="AJ232" s="1">
        <f>(Table1345[[#This Row],[2050_OCCUPANTS]]/Table1345[[#This Row],[2020_OCCUPANTS]])-1</f>
        <v>0.56862782358054287</v>
      </c>
      <c r="AK232" s="1">
        <f>(Table1345[[#This Row],[2050_TOTAL_REPL_COST_USD]]/Table1345[[#This Row],[2020_TOTAL_REPL_COST_USD]])-1</f>
        <v>0.69077797776343819</v>
      </c>
      <c r="AL232"/>
      <c r="AM232"/>
    </row>
    <row r="233" spans="1:39" x14ac:dyDescent="0.2">
      <c r="A233" t="s">
        <v>376</v>
      </c>
      <c r="B233" t="s">
        <v>426</v>
      </c>
      <c r="C233" t="s">
        <v>429</v>
      </c>
      <c r="D233" t="s">
        <v>1321</v>
      </c>
      <c r="E233" t="s">
        <v>1322</v>
      </c>
      <c r="F233" s="2">
        <v>817244</v>
      </c>
      <c r="G233" s="2">
        <v>897156</v>
      </c>
      <c r="H233" s="2">
        <v>968739</v>
      </c>
      <c r="I233" s="2">
        <v>1040004</v>
      </c>
      <c r="J233" s="2">
        <v>1118905</v>
      </c>
      <c r="K233" s="2">
        <v>1197418</v>
      </c>
      <c r="L233" s="2">
        <v>1275746</v>
      </c>
      <c r="M233" s="2">
        <v>891145</v>
      </c>
      <c r="N233" s="2">
        <v>978855</v>
      </c>
      <c r="O233" s="2">
        <v>1058384</v>
      </c>
      <c r="P233" s="2">
        <v>1138442</v>
      </c>
      <c r="Q233" s="2">
        <v>1227894</v>
      </c>
      <c r="R233" s="2">
        <v>1318001</v>
      </c>
      <c r="S233" s="2">
        <v>1408429</v>
      </c>
      <c r="T233" s="2">
        <v>3659886</v>
      </c>
      <c r="U233" s="2">
        <v>4018707</v>
      </c>
      <c r="V233" s="2">
        <v>4341636</v>
      </c>
      <c r="W233" s="2">
        <v>4664574</v>
      </c>
      <c r="X233" s="2">
        <v>5023377</v>
      </c>
      <c r="Y233" s="2">
        <v>5382195</v>
      </c>
      <c r="Z233" s="2">
        <v>5741012</v>
      </c>
      <c r="AA233" s="2">
        <v>17087632411</v>
      </c>
      <c r="AB233" s="2">
        <v>18831378824</v>
      </c>
      <c r="AC233" s="2">
        <v>20517262271</v>
      </c>
      <c r="AD233" s="2">
        <v>22308324243</v>
      </c>
      <c r="AE233" s="2">
        <v>24395327617</v>
      </c>
      <c r="AF233" s="2">
        <v>26611765778</v>
      </c>
      <c r="AG233" s="2">
        <v>28891392583</v>
      </c>
      <c r="AH233" s="1">
        <f>(Table1345[[#This Row],[2050_BUILDINGS]]/Table1345[[#This Row],[2020_BUILDINGS]])-1</f>
        <v>0.56103440343398048</v>
      </c>
      <c r="AI233" s="1">
        <f>(Table1345[[#This Row],[2050_DWELLINGS]]/Table1345[[#This Row],[2020_DWELLINGS]])-1</f>
        <v>0.58047119155692961</v>
      </c>
      <c r="AJ233" s="1">
        <f>(Table1345[[#This Row],[2050_OCCUPANTS]]/Table1345[[#This Row],[2020_OCCUPANTS]])-1</f>
        <v>0.5686313726711707</v>
      </c>
      <c r="AK233" s="1">
        <f>(Table1345[[#This Row],[2050_TOTAL_REPL_COST_USD]]/Table1345[[#This Row],[2020_TOTAL_REPL_COST_USD]])-1</f>
        <v>0.69077797836998434</v>
      </c>
      <c r="AL233"/>
      <c r="AM233"/>
    </row>
    <row r="234" spans="1:39" x14ac:dyDescent="0.2">
      <c r="A234" t="s">
        <v>376</v>
      </c>
      <c r="B234" t="s">
        <v>426</v>
      </c>
      <c r="C234" t="s">
        <v>430</v>
      </c>
      <c r="D234" t="s">
        <v>1323</v>
      </c>
      <c r="E234" t="s">
        <v>1324</v>
      </c>
      <c r="F234" s="2">
        <v>735772</v>
      </c>
      <c r="G234" s="2">
        <v>807716</v>
      </c>
      <c r="H234" s="2">
        <v>872164</v>
      </c>
      <c r="I234" s="2">
        <v>936332</v>
      </c>
      <c r="J234" s="2">
        <v>1007354</v>
      </c>
      <c r="K234" s="2">
        <v>1078043</v>
      </c>
      <c r="L234" s="2">
        <v>1148561</v>
      </c>
      <c r="M234" s="2">
        <v>802299</v>
      </c>
      <c r="N234" s="2">
        <v>881266</v>
      </c>
      <c r="O234" s="2">
        <v>952870</v>
      </c>
      <c r="P234" s="2">
        <v>1024954</v>
      </c>
      <c r="Q234" s="2">
        <v>1105478</v>
      </c>
      <c r="R234" s="2">
        <v>1186599</v>
      </c>
      <c r="S234" s="2">
        <v>1268019</v>
      </c>
      <c r="T234" s="2">
        <v>3295034</v>
      </c>
      <c r="U234" s="2">
        <v>3618070</v>
      </c>
      <c r="V234" s="2">
        <v>3908805</v>
      </c>
      <c r="W234" s="2">
        <v>4199544</v>
      </c>
      <c r="X234" s="2">
        <v>4522586</v>
      </c>
      <c r="Y234" s="2">
        <v>4845622</v>
      </c>
      <c r="Z234" s="2">
        <v>5168668</v>
      </c>
      <c r="AA234" s="2">
        <v>15384105443</v>
      </c>
      <c r="AB234" s="2">
        <v>16954011562</v>
      </c>
      <c r="AC234" s="2">
        <v>18471823286</v>
      </c>
      <c r="AD234" s="2">
        <v>20084327896</v>
      </c>
      <c r="AE234" s="2">
        <v>21963270475</v>
      </c>
      <c r="AF234" s="2">
        <v>23958744024</v>
      </c>
      <c r="AG234" s="2">
        <v>26011106695</v>
      </c>
      <c r="AH234" s="1">
        <f>(Table1345[[#This Row],[2050_BUILDINGS]]/Table1345[[#This Row],[2020_BUILDINGS]])-1</f>
        <v>0.56102841641160572</v>
      </c>
      <c r="AI234" s="1">
        <f>(Table1345[[#This Row],[2050_DWELLINGS]]/Table1345[[#This Row],[2020_DWELLINGS]])-1</f>
        <v>0.58048184031140515</v>
      </c>
      <c r="AJ234" s="1">
        <f>(Table1345[[#This Row],[2050_OCCUPANTS]]/Table1345[[#This Row],[2020_OCCUPANTS]])-1</f>
        <v>0.56862357110730866</v>
      </c>
      <c r="AK234" s="1">
        <f>(Table1345[[#This Row],[2050_TOTAL_REPL_COST_USD]]/Table1345[[#This Row],[2020_TOTAL_REPL_COST_USD]])-1</f>
        <v>0.69077797804846996</v>
      </c>
      <c r="AL234"/>
      <c r="AM234"/>
    </row>
    <row r="235" spans="1:39" x14ac:dyDescent="0.2">
      <c r="A235" t="s">
        <v>376</v>
      </c>
      <c r="B235" t="s">
        <v>426</v>
      </c>
      <c r="C235" t="s">
        <v>431</v>
      </c>
      <c r="D235" t="s">
        <v>1325</v>
      </c>
      <c r="E235" t="s">
        <v>1326</v>
      </c>
      <c r="F235" s="2">
        <v>1284978</v>
      </c>
      <c r="G235" s="2">
        <v>1410637</v>
      </c>
      <c r="H235" s="2">
        <v>1523190</v>
      </c>
      <c r="I235" s="2">
        <v>1635231</v>
      </c>
      <c r="J235" s="2">
        <v>1759296</v>
      </c>
      <c r="K235" s="2">
        <v>1882746</v>
      </c>
      <c r="L235" s="2">
        <v>2005896</v>
      </c>
      <c r="M235" s="2">
        <v>1401172</v>
      </c>
      <c r="N235" s="2">
        <v>1539086</v>
      </c>
      <c r="O235" s="2">
        <v>1664132</v>
      </c>
      <c r="P235" s="2">
        <v>1790016</v>
      </c>
      <c r="Q235" s="2">
        <v>1930662</v>
      </c>
      <c r="R235" s="2">
        <v>2072338</v>
      </c>
      <c r="S235" s="2">
        <v>2214520</v>
      </c>
      <c r="T235" s="2">
        <v>5754579</v>
      </c>
      <c r="U235" s="2">
        <v>6318751</v>
      </c>
      <c r="V235" s="2">
        <v>6826517</v>
      </c>
      <c r="W235" s="2">
        <v>7334274</v>
      </c>
      <c r="X235" s="2">
        <v>7898450</v>
      </c>
      <c r="Y235" s="2">
        <v>8462619</v>
      </c>
      <c r="Z235" s="2">
        <v>9026796</v>
      </c>
      <c r="AA235" s="2">
        <v>26867503681</v>
      </c>
      <c r="AB235" s="2">
        <v>29609259337</v>
      </c>
      <c r="AC235" s="2">
        <v>32260034992</v>
      </c>
      <c r="AD235" s="2">
        <v>35076186617</v>
      </c>
      <c r="AE235" s="2">
        <v>38357657663</v>
      </c>
      <c r="AF235" s="2">
        <v>41842643709</v>
      </c>
      <c r="AG235" s="2">
        <v>45426983535</v>
      </c>
      <c r="AH235" s="1">
        <f>(Table1345[[#This Row],[2050_BUILDINGS]]/Table1345[[#This Row],[2020_BUILDINGS]])-1</f>
        <v>0.56103528620723475</v>
      </c>
      <c r="AI235" s="1">
        <f>(Table1345[[#This Row],[2050_DWELLINGS]]/Table1345[[#This Row],[2020_DWELLINGS]])-1</f>
        <v>0.58047691503969534</v>
      </c>
      <c r="AJ235" s="1">
        <f>(Table1345[[#This Row],[2050_OCCUPANTS]]/Table1345[[#This Row],[2020_OCCUPANTS]])-1</f>
        <v>0.56862839140795529</v>
      </c>
      <c r="AK235" s="1">
        <f>(Table1345[[#This Row],[2050_TOTAL_REPL_COST_USD]]/Table1345[[#This Row],[2020_TOTAL_REPL_COST_USD]])-1</f>
        <v>0.6907779775284737</v>
      </c>
      <c r="AL235"/>
      <c r="AM235"/>
    </row>
    <row r="236" spans="1:39" x14ac:dyDescent="0.2">
      <c r="A236" t="s">
        <v>376</v>
      </c>
      <c r="B236" t="s">
        <v>426</v>
      </c>
      <c r="C236" t="s">
        <v>432</v>
      </c>
      <c r="D236" t="s">
        <v>1327</v>
      </c>
      <c r="E236" t="s">
        <v>1328</v>
      </c>
      <c r="F236" s="2">
        <v>995590</v>
      </c>
      <c r="G236" s="2">
        <v>1092951</v>
      </c>
      <c r="H236" s="2">
        <v>1180140</v>
      </c>
      <c r="I236" s="2">
        <v>1266966</v>
      </c>
      <c r="J236" s="2">
        <v>1363080</v>
      </c>
      <c r="K236" s="2">
        <v>1458730</v>
      </c>
      <c r="L236" s="2">
        <v>1554145</v>
      </c>
      <c r="M236" s="2">
        <v>1085601</v>
      </c>
      <c r="N236" s="2">
        <v>1192462</v>
      </c>
      <c r="O236" s="2">
        <v>1289342</v>
      </c>
      <c r="P236" s="2">
        <v>1386890</v>
      </c>
      <c r="Q236" s="2">
        <v>1495861</v>
      </c>
      <c r="R236" s="2">
        <v>1605628</v>
      </c>
      <c r="S236" s="2">
        <v>1715788</v>
      </c>
      <c r="T236" s="2">
        <v>4458593</v>
      </c>
      <c r="U236" s="2">
        <v>4895714</v>
      </c>
      <c r="V236" s="2">
        <v>5289113</v>
      </c>
      <c r="W236" s="2">
        <v>5682524</v>
      </c>
      <c r="X236" s="2">
        <v>6119642</v>
      </c>
      <c r="Y236" s="2">
        <v>6556758</v>
      </c>
      <c r="Z236" s="2">
        <v>6993876</v>
      </c>
      <c r="AA236" s="2">
        <v>20816677431</v>
      </c>
      <c r="AB236" s="2">
        <v>22940962735</v>
      </c>
      <c r="AC236" s="2">
        <v>24994757624</v>
      </c>
      <c r="AD236" s="2">
        <v>27176684190</v>
      </c>
      <c r="AE236" s="2">
        <v>29719135661</v>
      </c>
      <c r="AF236" s="2">
        <v>32419268546</v>
      </c>
      <c r="AG236" s="2">
        <v>35196379775</v>
      </c>
      <c r="AH236" s="1">
        <f>(Table1345[[#This Row],[2050_BUILDINGS]]/Table1345[[#This Row],[2020_BUILDINGS]])-1</f>
        <v>0.56102913850078839</v>
      </c>
      <c r="AI236" s="1">
        <f>(Table1345[[#This Row],[2050_DWELLINGS]]/Table1345[[#This Row],[2020_DWELLINGS]])-1</f>
        <v>0.58049596490791733</v>
      </c>
      <c r="AJ236" s="1">
        <f>(Table1345[[#This Row],[2050_OCCUPANTS]]/Table1345[[#This Row],[2020_OCCUPANTS]])-1</f>
        <v>0.56862848885287365</v>
      </c>
      <c r="AK236" s="1">
        <f>(Table1345[[#This Row],[2050_TOTAL_REPL_COST_USD]]/Table1345[[#This Row],[2020_TOTAL_REPL_COST_USD]])-1</f>
        <v>0.69077797797769036</v>
      </c>
      <c r="AL236"/>
      <c r="AM236"/>
    </row>
    <row r="237" spans="1:39" x14ac:dyDescent="0.2">
      <c r="A237" t="s">
        <v>376</v>
      </c>
      <c r="B237" t="s">
        <v>426</v>
      </c>
      <c r="C237" t="s">
        <v>433</v>
      </c>
      <c r="D237" t="s">
        <v>1329</v>
      </c>
      <c r="E237" t="s">
        <v>1330</v>
      </c>
      <c r="F237" s="2">
        <v>1009379</v>
      </c>
      <c r="G237" s="2">
        <v>1108086</v>
      </c>
      <c r="H237" s="2">
        <v>1196495</v>
      </c>
      <c r="I237" s="2">
        <v>1284523</v>
      </c>
      <c r="J237" s="2">
        <v>1381956</v>
      </c>
      <c r="K237" s="2">
        <v>1478940</v>
      </c>
      <c r="L237" s="2">
        <v>1575685</v>
      </c>
      <c r="M237" s="2">
        <v>1100649</v>
      </c>
      <c r="N237" s="2">
        <v>1208987</v>
      </c>
      <c r="O237" s="2">
        <v>1307211</v>
      </c>
      <c r="P237" s="2">
        <v>1406102</v>
      </c>
      <c r="Q237" s="2">
        <v>1516575</v>
      </c>
      <c r="R237" s="2">
        <v>1627871</v>
      </c>
      <c r="S237" s="2">
        <v>1739564</v>
      </c>
      <c r="T237" s="2">
        <v>4520353</v>
      </c>
      <c r="U237" s="2">
        <v>4963524</v>
      </c>
      <c r="V237" s="2">
        <v>5362377</v>
      </c>
      <c r="W237" s="2">
        <v>5761242</v>
      </c>
      <c r="X237" s="2">
        <v>6204406</v>
      </c>
      <c r="Y237" s="2">
        <v>6647589</v>
      </c>
      <c r="Z237" s="2">
        <v>7090762</v>
      </c>
      <c r="AA237" s="2">
        <v>21105035006</v>
      </c>
      <c r="AB237" s="2">
        <v>23258746426</v>
      </c>
      <c r="AC237" s="2">
        <v>25340990961</v>
      </c>
      <c r="AD237" s="2">
        <v>27553142095</v>
      </c>
      <c r="AE237" s="2">
        <v>30130812206</v>
      </c>
      <c r="AF237" s="2">
        <v>32868347983</v>
      </c>
      <c r="AG237" s="2">
        <v>35683928414</v>
      </c>
      <c r="AH237" s="1">
        <f>(Table1345[[#This Row],[2050_BUILDINGS]]/Table1345[[#This Row],[2020_BUILDINGS]])-1</f>
        <v>0.56104396861832861</v>
      </c>
      <c r="AI237" s="1">
        <f>(Table1345[[#This Row],[2050_DWELLINGS]]/Table1345[[#This Row],[2020_DWELLINGS]])-1</f>
        <v>0.58048932947742649</v>
      </c>
      <c r="AJ237" s="1">
        <f>(Table1345[[#This Row],[2050_OCCUPANTS]]/Table1345[[#This Row],[2020_OCCUPANTS]])-1</f>
        <v>0.56863014901712328</v>
      </c>
      <c r="AK237" s="1">
        <f>(Table1345[[#This Row],[2050_TOTAL_REPL_COST_USD]]/Table1345[[#This Row],[2020_TOTAL_REPL_COST_USD]])-1</f>
        <v>0.69077797804435437</v>
      </c>
      <c r="AL237"/>
      <c r="AM237"/>
    </row>
    <row r="238" spans="1:39" x14ac:dyDescent="0.2">
      <c r="A238" t="s">
        <v>376</v>
      </c>
      <c r="B238" t="s">
        <v>426</v>
      </c>
      <c r="C238" t="s">
        <v>434</v>
      </c>
      <c r="D238" t="s">
        <v>1331</v>
      </c>
      <c r="E238" t="s">
        <v>1332</v>
      </c>
      <c r="F238" s="2">
        <v>475184</v>
      </c>
      <c r="G238" s="2">
        <v>521666</v>
      </c>
      <c r="H238" s="2">
        <v>563274</v>
      </c>
      <c r="I238" s="2">
        <v>604717</v>
      </c>
      <c r="J238" s="2">
        <v>650593</v>
      </c>
      <c r="K238" s="2">
        <v>696246</v>
      </c>
      <c r="L238" s="2">
        <v>741787</v>
      </c>
      <c r="M238" s="2">
        <v>518156</v>
      </c>
      <c r="N238" s="2">
        <v>569160</v>
      </c>
      <c r="O238" s="2">
        <v>615400</v>
      </c>
      <c r="P238" s="2">
        <v>661951</v>
      </c>
      <c r="Q238" s="2">
        <v>713964</v>
      </c>
      <c r="R238" s="2">
        <v>766354</v>
      </c>
      <c r="S238" s="2">
        <v>818932</v>
      </c>
      <c r="T238" s="2">
        <v>2128057</v>
      </c>
      <c r="U238" s="2">
        <v>2336690</v>
      </c>
      <c r="V238" s="2">
        <v>2524460</v>
      </c>
      <c r="W238" s="2">
        <v>2712227</v>
      </c>
      <c r="X238" s="2">
        <v>2920863</v>
      </c>
      <c r="Y238" s="2">
        <v>3129495</v>
      </c>
      <c r="Z238" s="2">
        <v>3338117</v>
      </c>
      <c r="AA238" s="2">
        <v>9935648739</v>
      </c>
      <c r="AB238" s="2">
        <v>10949554665</v>
      </c>
      <c r="AC238" s="2">
        <v>11929816029</v>
      </c>
      <c r="AD238" s="2">
        <v>12971233707</v>
      </c>
      <c r="AE238" s="2">
        <v>14184727300</v>
      </c>
      <c r="AF238" s="2">
        <v>15473481095</v>
      </c>
      <c r="AG238" s="2">
        <v>16798976075</v>
      </c>
      <c r="AH238" s="1">
        <f>(Table1345[[#This Row],[2050_BUILDINGS]]/Table1345[[#This Row],[2020_BUILDINGS]])-1</f>
        <v>0.56105213980268687</v>
      </c>
      <c r="AI238" s="1">
        <f>(Table1345[[#This Row],[2050_DWELLINGS]]/Table1345[[#This Row],[2020_DWELLINGS]])-1</f>
        <v>0.58047383413489384</v>
      </c>
      <c r="AJ238" s="1">
        <f>(Table1345[[#This Row],[2050_OCCUPANTS]]/Table1345[[#This Row],[2020_OCCUPANTS]])-1</f>
        <v>0.56862198709902967</v>
      </c>
      <c r="AK238" s="1">
        <f>(Table1345[[#This Row],[2050_TOTAL_REPL_COST_USD]]/Table1345[[#This Row],[2020_TOTAL_REPL_COST_USD]])-1</f>
        <v>0.69077797698902721</v>
      </c>
      <c r="AL238"/>
      <c r="AM238"/>
    </row>
    <row r="239" spans="1:39" x14ac:dyDescent="0.2">
      <c r="A239" t="s">
        <v>376</v>
      </c>
      <c r="B239" t="s">
        <v>426</v>
      </c>
      <c r="C239" t="s">
        <v>435</v>
      </c>
      <c r="D239" t="s">
        <v>1333</v>
      </c>
      <c r="E239" t="s">
        <v>1334</v>
      </c>
      <c r="F239" s="2">
        <v>936301</v>
      </c>
      <c r="G239" s="2">
        <v>1027859</v>
      </c>
      <c r="H239" s="2">
        <v>1109870</v>
      </c>
      <c r="I239" s="2">
        <v>1191517</v>
      </c>
      <c r="J239" s="2">
        <v>1281914</v>
      </c>
      <c r="K239" s="2">
        <v>1371867</v>
      </c>
      <c r="L239" s="2">
        <v>1461598</v>
      </c>
      <c r="M239" s="2">
        <v>1020970</v>
      </c>
      <c r="N239" s="2">
        <v>1121461</v>
      </c>
      <c r="O239" s="2">
        <v>1212571</v>
      </c>
      <c r="P239" s="2">
        <v>1304298</v>
      </c>
      <c r="Q239" s="2">
        <v>1406786</v>
      </c>
      <c r="R239" s="2">
        <v>1510017</v>
      </c>
      <c r="S239" s="2">
        <v>1613609</v>
      </c>
      <c r="T239" s="2">
        <v>4193088</v>
      </c>
      <c r="U239" s="2">
        <v>4604168</v>
      </c>
      <c r="V239" s="2">
        <v>4974150</v>
      </c>
      <c r="W239" s="2">
        <v>5344132</v>
      </c>
      <c r="X239" s="2">
        <v>5755211</v>
      </c>
      <c r="Y239" s="2">
        <v>6166306</v>
      </c>
      <c r="Z239" s="2">
        <v>6577384</v>
      </c>
      <c r="AA239" s="2">
        <v>19577038426</v>
      </c>
      <c r="AB239" s="2">
        <v>21574821944</v>
      </c>
      <c r="AC239" s="2">
        <v>23506312764</v>
      </c>
      <c r="AD239" s="2">
        <v>25558304985</v>
      </c>
      <c r="AE239" s="2">
        <v>27949352747</v>
      </c>
      <c r="AF239" s="2">
        <v>30488691971</v>
      </c>
      <c r="AG239" s="2">
        <v>33100425435</v>
      </c>
      <c r="AH239" s="1">
        <f>(Table1345[[#This Row],[2050_BUILDINGS]]/Table1345[[#This Row],[2020_BUILDINGS]])-1</f>
        <v>0.56103432550002608</v>
      </c>
      <c r="AI239" s="1">
        <f>(Table1345[[#This Row],[2050_DWELLINGS]]/Table1345[[#This Row],[2020_DWELLINGS]])-1</f>
        <v>0.58046661508173591</v>
      </c>
      <c r="AJ239" s="1">
        <f>(Table1345[[#This Row],[2050_OCCUPANTS]]/Table1345[[#This Row],[2020_OCCUPANTS]])-1</f>
        <v>0.56862531861959487</v>
      </c>
      <c r="AK239" s="1">
        <f>(Table1345[[#This Row],[2050_TOTAL_REPL_COST_USD]]/Table1345[[#This Row],[2020_TOTAL_REPL_COST_USD]])-1</f>
        <v>0.69077797748201641</v>
      </c>
      <c r="AL239"/>
      <c r="AM239"/>
    </row>
    <row r="240" spans="1:39" x14ac:dyDescent="0.2">
      <c r="A240" t="s">
        <v>376</v>
      </c>
      <c r="B240" t="s">
        <v>426</v>
      </c>
      <c r="C240" t="s">
        <v>436</v>
      </c>
      <c r="D240" t="s">
        <v>1335</v>
      </c>
      <c r="E240" t="s">
        <v>1336</v>
      </c>
      <c r="F240" s="2">
        <v>2286267</v>
      </c>
      <c r="G240" s="2">
        <v>2509837</v>
      </c>
      <c r="H240" s="2">
        <v>2710086</v>
      </c>
      <c r="I240" s="2">
        <v>2909459</v>
      </c>
      <c r="J240" s="2">
        <v>3130178</v>
      </c>
      <c r="K240" s="2">
        <v>3349818</v>
      </c>
      <c r="L240" s="2">
        <v>3568949</v>
      </c>
      <c r="M240" s="2">
        <v>2492995</v>
      </c>
      <c r="N240" s="2">
        <v>2738375</v>
      </c>
      <c r="O240" s="2">
        <v>2960866</v>
      </c>
      <c r="P240" s="2">
        <v>3184849</v>
      </c>
      <c r="Q240" s="2">
        <v>3435086</v>
      </c>
      <c r="R240" s="2">
        <v>3687159</v>
      </c>
      <c r="S240" s="2">
        <v>3940129</v>
      </c>
      <c r="T240" s="2">
        <v>10238700</v>
      </c>
      <c r="U240" s="2">
        <v>11242493</v>
      </c>
      <c r="V240" s="2">
        <v>12145903</v>
      </c>
      <c r="W240" s="2">
        <v>13049313</v>
      </c>
      <c r="X240" s="2">
        <v>14053108</v>
      </c>
      <c r="Y240" s="2">
        <v>15056914</v>
      </c>
      <c r="Z240" s="2">
        <v>16060695</v>
      </c>
      <c r="AA240" s="2">
        <v>47803338152</v>
      </c>
      <c r="AB240" s="2">
        <v>52681538780</v>
      </c>
      <c r="AC240" s="2">
        <v>57397865473</v>
      </c>
      <c r="AD240" s="2">
        <v>62408433258</v>
      </c>
      <c r="AE240" s="2">
        <v>68246909055</v>
      </c>
      <c r="AF240" s="2">
        <v>74447483862</v>
      </c>
      <c r="AG240" s="2">
        <v>80824831414</v>
      </c>
      <c r="AH240" s="1">
        <f>(Table1345[[#This Row],[2050_BUILDINGS]]/Table1345[[#This Row],[2020_BUILDINGS]])-1</f>
        <v>0.56103770906897577</v>
      </c>
      <c r="AI240" s="1">
        <f>(Table1345[[#This Row],[2050_DWELLINGS]]/Table1345[[#This Row],[2020_DWELLINGS]])-1</f>
        <v>0.58048010525492422</v>
      </c>
      <c r="AJ240" s="1">
        <f>(Table1345[[#This Row],[2050_OCCUPANTS]]/Table1345[[#This Row],[2020_OCCUPANTS]])-1</f>
        <v>0.56862638811567878</v>
      </c>
      <c r="AK240" s="1">
        <f>(Table1345[[#This Row],[2050_TOTAL_REPL_COST_USD]]/Table1345[[#This Row],[2020_TOTAL_REPL_COST_USD]])-1</f>
        <v>0.69077797782660588</v>
      </c>
      <c r="AL240"/>
      <c r="AM240"/>
    </row>
    <row r="241" spans="1:39" x14ac:dyDescent="0.2">
      <c r="A241" t="s">
        <v>376</v>
      </c>
      <c r="B241" t="s">
        <v>426</v>
      </c>
      <c r="C241" t="s">
        <v>437</v>
      </c>
      <c r="D241" t="s">
        <v>1337</v>
      </c>
      <c r="E241" t="s">
        <v>1338</v>
      </c>
      <c r="F241" s="2">
        <v>961104</v>
      </c>
      <c r="G241" s="2">
        <v>1055089</v>
      </c>
      <c r="H241" s="2">
        <v>1139277</v>
      </c>
      <c r="I241" s="2">
        <v>1223081</v>
      </c>
      <c r="J241" s="2">
        <v>1315868</v>
      </c>
      <c r="K241" s="2">
        <v>1408203</v>
      </c>
      <c r="L241" s="2">
        <v>1500311</v>
      </c>
      <c r="M241" s="2">
        <v>1048012</v>
      </c>
      <c r="N241" s="2">
        <v>1151163</v>
      </c>
      <c r="O241" s="2">
        <v>1244693</v>
      </c>
      <c r="P241" s="2">
        <v>1338850</v>
      </c>
      <c r="Q241" s="2">
        <v>1444053</v>
      </c>
      <c r="R241" s="2">
        <v>1550013</v>
      </c>
      <c r="S241" s="2">
        <v>1656353</v>
      </c>
      <c r="T241" s="2">
        <v>4304162</v>
      </c>
      <c r="U241" s="2">
        <v>4726137</v>
      </c>
      <c r="V241" s="2">
        <v>5105917</v>
      </c>
      <c r="W241" s="2">
        <v>5485693</v>
      </c>
      <c r="X241" s="2">
        <v>5907674</v>
      </c>
      <c r="Y241" s="2">
        <v>6329644</v>
      </c>
      <c r="Z241" s="2">
        <v>6751615</v>
      </c>
      <c r="AA241" s="2">
        <v>20095630583</v>
      </c>
      <c r="AB241" s="2">
        <v>22146335016</v>
      </c>
      <c r="AC241" s="2">
        <v>24128990678</v>
      </c>
      <c r="AD241" s="2">
        <v>26235339799</v>
      </c>
      <c r="AE241" s="2">
        <v>28689725981</v>
      </c>
      <c r="AF241" s="2">
        <v>31296331826</v>
      </c>
      <c r="AG241" s="2">
        <v>33977249630</v>
      </c>
      <c r="AH241" s="1">
        <f>(Table1345[[#This Row],[2050_BUILDINGS]]/Table1345[[#This Row],[2020_BUILDINGS]])-1</f>
        <v>0.56102877524180528</v>
      </c>
      <c r="AI241" s="1">
        <f>(Table1345[[#This Row],[2050_DWELLINGS]]/Table1345[[#This Row],[2020_DWELLINGS]])-1</f>
        <v>0.58047140681595244</v>
      </c>
      <c r="AJ241" s="1">
        <f>(Table1345[[#This Row],[2050_OCCUPANTS]]/Table1345[[#This Row],[2020_OCCUPANTS]])-1</f>
        <v>0.56862474042566236</v>
      </c>
      <c r="AK241" s="1">
        <f>(Table1345[[#This Row],[2050_TOTAL_REPL_COST_USD]]/Table1345[[#This Row],[2020_TOTAL_REPL_COST_USD]])-1</f>
        <v>0.69077797731528889</v>
      </c>
      <c r="AL241"/>
      <c r="AM241"/>
    </row>
    <row r="242" spans="1:39" x14ac:dyDescent="0.2">
      <c r="A242" t="s">
        <v>376</v>
      </c>
      <c r="B242" t="s">
        <v>426</v>
      </c>
      <c r="C242" t="s">
        <v>438</v>
      </c>
      <c r="D242" t="s">
        <v>1339</v>
      </c>
      <c r="E242" t="s">
        <v>1340</v>
      </c>
      <c r="F242" s="2">
        <v>39904</v>
      </c>
      <c r="G242" s="2">
        <v>43804</v>
      </c>
      <c r="H242" s="2">
        <v>47303</v>
      </c>
      <c r="I242" s="2">
        <v>50785</v>
      </c>
      <c r="J242" s="2">
        <v>54637</v>
      </c>
      <c r="K242" s="2">
        <v>58470</v>
      </c>
      <c r="L242" s="2">
        <v>62297</v>
      </c>
      <c r="M242" s="2">
        <v>43516</v>
      </c>
      <c r="N242" s="2">
        <v>47800</v>
      </c>
      <c r="O242" s="2">
        <v>51679</v>
      </c>
      <c r="P242" s="2">
        <v>55594</v>
      </c>
      <c r="Q242" s="2">
        <v>59957</v>
      </c>
      <c r="R242" s="2">
        <v>64355</v>
      </c>
      <c r="S242" s="2">
        <v>68778</v>
      </c>
      <c r="T242" s="2">
        <v>178717</v>
      </c>
      <c r="U242" s="2">
        <v>196233</v>
      </c>
      <c r="V242" s="2">
        <v>212003</v>
      </c>
      <c r="W242" s="2">
        <v>227774</v>
      </c>
      <c r="X242" s="2">
        <v>245298</v>
      </c>
      <c r="Y242" s="2">
        <v>262815</v>
      </c>
      <c r="Z242" s="2">
        <v>280339</v>
      </c>
      <c r="AA242" s="2">
        <v>834402436</v>
      </c>
      <c r="AB242" s="2">
        <v>919550935</v>
      </c>
      <c r="AC242" s="2">
        <v>1001873941</v>
      </c>
      <c r="AD242" s="2">
        <v>1089332895</v>
      </c>
      <c r="AE242" s="2">
        <v>1191242904</v>
      </c>
      <c r="AF242" s="2">
        <v>1299473311</v>
      </c>
      <c r="AG242" s="2">
        <v>1410789269</v>
      </c>
      <c r="AH242" s="1">
        <f>(Table1345[[#This Row],[2050_BUILDINGS]]/Table1345[[#This Row],[2020_BUILDINGS]])-1</f>
        <v>0.5611718123496392</v>
      </c>
      <c r="AI242" s="1">
        <f>(Table1345[[#This Row],[2050_DWELLINGS]]/Table1345[[#This Row],[2020_DWELLINGS]])-1</f>
        <v>0.5805221068112878</v>
      </c>
      <c r="AJ242" s="1">
        <f>(Table1345[[#This Row],[2050_OCCUPANTS]]/Table1345[[#This Row],[2020_OCCUPANTS]])-1</f>
        <v>0.56861966125214725</v>
      </c>
      <c r="AK242" s="1">
        <f>(Table1345[[#This Row],[2050_TOTAL_REPL_COST_USD]]/Table1345[[#This Row],[2020_TOTAL_REPL_COST_USD]])-1</f>
        <v>0.69077798449763872</v>
      </c>
      <c r="AL242"/>
      <c r="AM242"/>
    </row>
    <row r="243" spans="1:39" x14ac:dyDescent="0.2">
      <c r="A243" t="s">
        <v>376</v>
      </c>
      <c r="B243" t="s">
        <v>426</v>
      </c>
      <c r="C243" t="s">
        <v>439</v>
      </c>
      <c r="D243" t="s">
        <v>1341</v>
      </c>
      <c r="E243" t="s">
        <v>1342</v>
      </c>
      <c r="F243" s="2">
        <v>1415604</v>
      </c>
      <c r="G243" s="2">
        <v>1554028</v>
      </c>
      <c r="H243" s="2">
        <v>1678023</v>
      </c>
      <c r="I243" s="2">
        <v>1801465</v>
      </c>
      <c r="J243" s="2">
        <v>1938132</v>
      </c>
      <c r="K243" s="2">
        <v>2074130</v>
      </c>
      <c r="L243" s="2">
        <v>2209803</v>
      </c>
      <c r="M243" s="2">
        <v>1543604</v>
      </c>
      <c r="N243" s="2">
        <v>1695534</v>
      </c>
      <c r="O243" s="2">
        <v>1833294</v>
      </c>
      <c r="P243" s="2">
        <v>1971984</v>
      </c>
      <c r="Q243" s="2">
        <v>2126923</v>
      </c>
      <c r="R243" s="2">
        <v>2282996</v>
      </c>
      <c r="S243" s="2">
        <v>2439635</v>
      </c>
      <c r="T243" s="2">
        <v>6339560</v>
      </c>
      <c r="U243" s="2">
        <v>6961086</v>
      </c>
      <c r="V243" s="2">
        <v>7520447</v>
      </c>
      <c r="W243" s="2">
        <v>8079827</v>
      </c>
      <c r="X243" s="2">
        <v>8701349</v>
      </c>
      <c r="Y243" s="2">
        <v>9322879</v>
      </c>
      <c r="Z243" s="2">
        <v>9944400</v>
      </c>
      <c r="AA243" s="2">
        <v>29598679929</v>
      </c>
      <c r="AB243" s="2">
        <v>32619144693</v>
      </c>
      <c r="AC243" s="2">
        <v>35539381012</v>
      </c>
      <c r="AD243" s="2">
        <v>38641804350</v>
      </c>
      <c r="AE243" s="2">
        <v>42256848464</v>
      </c>
      <c r="AF243" s="2">
        <v>46096095605</v>
      </c>
      <c r="AG243" s="2">
        <v>50044796180</v>
      </c>
      <c r="AH243" s="1">
        <f>(Table1345[[#This Row],[2050_BUILDINGS]]/Table1345[[#This Row],[2020_BUILDINGS]])-1</f>
        <v>0.56103189875134563</v>
      </c>
      <c r="AI243" s="1">
        <f>(Table1345[[#This Row],[2050_DWELLINGS]]/Table1345[[#This Row],[2020_DWELLINGS]])-1</f>
        <v>0.5804798380931897</v>
      </c>
      <c r="AJ243" s="1">
        <f>(Table1345[[#This Row],[2050_OCCUPANTS]]/Table1345[[#This Row],[2020_OCCUPANTS]])-1</f>
        <v>0.56862621380663647</v>
      </c>
      <c r="AK243" s="1">
        <f>(Table1345[[#This Row],[2050_TOTAL_REPL_COST_USD]]/Table1345[[#This Row],[2020_TOTAL_REPL_COST_USD]])-1</f>
        <v>0.69077797726267653</v>
      </c>
      <c r="AL243"/>
      <c r="AM243"/>
    </row>
    <row r="244" spans="1:39" x14ac:dyDescent="0.2">
      <c r="A244" t="s">
        <v>376</v>
      </c>
      <c r="B244" t="s">
        <v>426</v>
      </c>
      <c r="C244" t="s">
        <v>440</v>
      </c>
      <c r="D244" t="s">
        <v>1343</v>
      </c>
      <c r="E244" t="s">
        <v>1344</v>
      </c>
      <c r="F244" s="2">
        <v>1837002</v>
      </c>
      <c r="G244" s="2">
        <v>2016637</v>
      </c>
      <c r="H244" s="2">
        <v>2177536</v>
      </c>
      <c r="I244" s="2">
        <v>2337721</v>
      </c>
      <c r="J244" s="2">
        <v>2515075</v>
      </c>
      <c r="K244" s="2">
        <v>2691560</v>
      </c>
      <c r="L244" s="2">
        <v>2867617</v>
      </c>
      <c r="M244" s="2">
        <v>2003106</v>
      </c>
      <c r="N244" s="2">
        <v>2200257</v>
      </c>
      <c r="O244" s="2">
        <v>2379034</v>
      </c>
      <c r="P244" s="2">
        <v>2558997</v>
      </c>
      <c r="Q244" s="2">
        <v>2760067</v>
      </c>
      <c r="R244" s="2">
        <v>2962603</v>
      </c>
      <c r="S244" s="2">
        <v>3165866</v>
      </c>
      <c r="T244" s="2">
        <v>8226727</v>
      </c>
      <c r="U244" s="2">
        <v>9033261</v>
      </c>
      <c r="V244" s="2">
        <v>9759151</v>
      </c>
      <c r="W244" s="2">
        <v>10485045</v>
      </c>
      <c r="X244" s="2">
        <v>11291581</v>
      </c>
      <c r="Y244" s="2">
        <v>12098113</v>
      </c>
      <c r="Z244" s="2">
        <v>12904660</v>
      </c>
      <c r="AA244" s="2">
        <v>38409643530</v>
      </c>
      <c r="AB244" s="2">
        <v>42329243174</v>
      </c>
      <c r="AC244" s="2">
        <v>46118778251</v>
      </c>
      <c r="AD244" s="2">
        <v>50144733965</v>
      </c>
      <c r="AE244" s="2">
        <v>54835907905</v>
      </c>
      <c r="AF244" s="2">
        <v>59818025834</v>
      </c>
      <c r="AG244" s="2">
        <v>64942179405</v>
      </c>
      <c r="AH244" s="1">
        <f>(Table1345[[#This Row],[2050_BUILDINGS]]/Table1345[[#This Row],[2020_BUILDINGS]])-1</f>
        <v>0.56103096240504913</v>
      </c>
      <c r="AI244" s="1">
        <f>(Table1345[[#This Row],[2050_DWELLINGS]]/Table1345[[#This Row],[2020_DWELLINGS]])-1</f>
        <v>0.58047851686331131</v>
      </c>
      <c r="AJ244" s="1">
        <f>(Table1345[[#This Row],[2050_OCCUPANTS]]/Table1345[[#This Row],[2020_OCCUPANTS]])-1</f>
        <v>0.56862625926446819</v>
      </c>
      <c r="AK244" s="1">
        <f>(Table1345[[#This Row],[2050_TOTAL_REPL_COST_USD]]/Table1345[[#This Row],[2020_TOTAL_REPL_COST_USD]])-1</f>
        <v>0.69077797752214654</v>
      </c>
      <c r="AL244"/>
      <c r="AM244"/>
    </row>
    <row r="245" spans="1:39" x14ac:dyDescent="0.2">
      <c r="A245" t="s">
        <v>376</v>
      </c>
      <c r="B245" t="s">
        <v>426</v>
      </c>
      <c r="C245" t="s">
        <v>441</v>
      </c>
      <c r="D245" t="s">
        <v>1345</v>
      </c>
      <c r="E245" t="s">
        <v>1346</v>
      </c>
      <c r="F245" s="2">
        <v>1513808</v>
      </c>
      <c r="G245" s="2">
        <v>1661843</v>
      </c>
      <c r="H245" s="2">
        <v>1794435</v>
      </c>
      <c r="I245" s="2">
        <v>1926446</v>
      </c>
      <c r="J245" s="2">
        <v>2072590</v>
      </c>
      <c r="K245" s="2">
        <v>2218028</v>
      </c>
      <c r="L245" s="2">
        <v>2363102</v>
      </c>
      <c r="M245" s="2">
        <v>1650689</v>
      </c>
      <c r="N245" s="2">
        <v>1813155</v>
      </c>
      <c r="O245" s="2">
        <v>1960479</v>
      </c>
      <c r="P245" s="2">
        <v>2108783</v>
      </c>
      <c r="Q245" s="2">
        <v>2274476</v>
      </c>
      <c r="R245" s="2">
        <v>2441394</v>
      </c>
      <c r="S245" s="2">
        <v>2608883</v>
      </c>
      <c r="T245" s="2">
        <v>6779357</v>
      </c>
      <c r="U245" s="2">
        <v>7444005</v>
      </c>
      <c r="V245" s="2">
        <v>8042182</v>
      </c>
      <c r="W245" s="2">
        <v>8640356</v>
      </c>
      <c r="X245" s="2">
        <v>9304999</v>
      </c>
      <c r="Y245" s="2">
        <v>9969647</v>
      </c>
      <c r="Z245" s="2">
        <v>10634284</v>
      </c>
      <c r="AA245" s="2">
        <v>31652071237</v>
      </c>
      <c r="AB245" s="2">
        <v>34882079003</v>
      </c>
      <c r="AC245" s="2">
        <v>38004905043</v>
      </c>
      <c r="AD245" s="2">
        <v>41322557200</v>
      </c>
      <c r="AE245" s="2">
        <v>45188392913</v>
      </c>
      <c r="AF245" s="2">
        <v>49293985608</v>
      </c>
      <c r="AG245" s="2">
        <v>53516625000</v>
      </c>
      <c r="AH245" s="1">
        <f>(Table1345[[#This Row],[2050_BUILDINGS]]/Table1345[[#This Row],[2020_BUILDINGS]])-1</f>
        <v>0.56103151786752359</v>
      </c>
      <c r="AI245" s="1">
        <f>(Table1345[[#This Row],[2050_DWELLINGS]]/Table1345[[#This Row],[2020_DWELLINGS]])-1</f>
        <v>0.58048124146947133</v>
      </c>
      <c r="AJ245" s="1">
        <f>(Table1345[[#This Row],[2050_OCCUPANTS]]/Table1345[[#This Row],[2020_OCCUPANTS]])-1</f>
        <v>0.56862723116661362</v>
      </c>
      <c r="AK245" s="1">
        <f>(Table1345[[#This Row],[2050_TOTAL_REPL_COST_USD]]/Table1345[[#This Row],[2020_TOTAL_REPL_COST_USD]])-1</f>
        <v>0.69077797782286088</v>
      </c>
      <c r="AL245"/>
      <c r="AM245"/>
    </row>
    <row r="246" spans="1:39" x14ac:dyDescent="0.2">
      <c r="A246" t="s">
        <v>376</v>
      </c>
      <c r="B246" t="s">
        <v>426</v>
      </c>
      <c r="C246" t="s">
        <v>442</v>
      </c>
      <c r="D246" t="s">
        <v>1347</v>
      </c>
      <c r="E246" t="s">
        <v>1348</v>
      </c>
      <c r="F246" s="2">
        <v>1637151</v>
      </c>
      <c r="G246" s="2">
        <v>1797245</v>
      </c>
      <c r="H246" s="2">
        <v>1940635</v>
      </c>
      <c r="I246" s="2">
        <v>2083403</v>
      </c>
      <c r="J246" s="2">
        <v>2241455</v>
      </c>
      <c r="K246" s="2">
        <v>2398736</v>
      </c>
      <c r="L246" s="2">
        <v>2555647</v>
      </c>
      <c r="M246" s="2">
        <v>1785179</v>
      </c>
      <c r="N246" s="2">
        <v>1960901</v>
      </c>
      <c r="O246" s="2">
        <v>2120214</v>
      </c>
      <c r="P246" s="2">
        <v>2280595</v>
      </c>
      <c r="Q246" s="2">
        <v>2459796</v>
      </c>
      <c r="R246" s="2">
        <v>2640302</v>
      </c>
      <c r="S246" s="2">
        <v>2821439</v>
      </c>
      <c r="T246" s="2">
        <v>7331721</v>
      </c>
      <c r="U246" s="2">
        <v>8050520</v>
      </c>
      <c r="V246" s="2">
        <v>8697438</v>
      </c>
      <c r="W246" s="2">
        <v>9344350</v>
      </c>
      <c r="X246" s="2">
        <v>10063142</v>
      </c>
      <c r="Y246" s="2">
        <v>10781936</v>
      </c>
      <c r="Z246" s="2">
        <v>11500742</v>
      </c>
      <c r="AA246" s="2">
        <v>34230992693</v>
      </c>
      <c r="AB246" s="2">
        <v>37724172384</v>
      </c>
      <c r="AC246" s="2">
        <v>41101437461</v>
      </c>
      <c r="AD246" s="2">
        <v>44689402563</v>
      </c>
      <c r="AE246" s="2">
        <v>48870215657</v>
      </c>
      <c r="AF246" s="2">
        <v>53310320447</v>
      </c>
      <c r="AG246" s="2">
        <v>57877008596</v>
      </c>
      <c r="AH246" s="1">
        <f>(Table1345[[#This Row],[2050_BUILDINGS]]/Table1345[[#This Row],[2020_BUILDINGS]])-1</f>
        <v>0.56103316065530917</v>
      </c>
      <c r="AI246" s="1">
        <f>(Table1345[[#This Row],[2050_DWELLINGS]]/Table1345[[#This Row],[2020_DWELLINGS]])-1</f>
        <v>0.5804796045662648</v>
      </c>
      <c r="AJ246" s="1">
        <f>(Table1345[[#This Row],[2050_OCCUPANTS]]/Table1345[[#This Row],[2020_OCCUPANTS]])-1</f>
        <v>0.56862788423072841</v>
      </c>
      <c r="AK246" s="1">
        <f>(Table1345[[#This Row],[2050_TOTAL_REPL_COST_USD]]/Table1345[[#This Row],[2020_TOTAL_REPL_COST_USD]])-1</f>
        <v>0.69077797757923176</v>
      </c>
      <c r="AL246"/>
      <c r="AM246"/>
    </row>
    <row r="247" spans="1:39" x14ac:dyDescent="0.2">
      <c r="A247" t="s">
        <v>376</v>
      </c>
      <c r="B247" t="s">
        <v>426</v>
      </c>
      <c r="C247" t="s">
        <v>443</v>
      </c>
      <c r="D247" t="s">
        <v>1349</v>
      </c>
      <c r="E247" t="s">
        <v>1350</v>
      </c>
      <c r="F247" s="2">
        <v>376293</v>
      </c>
      <c r="G247" s="2">
        <v>413096</v>
      </c>
      <c r="H247" s="2">
        <v>446059</v>
      </c>
      <c r="I247" s="2">
        <v>478866</v>
      </c>
      <c r="J247" s="2">
        <v>515195</v>
      </c>
      <c r="K247" s="2">
        <v>551352</v>
      </c>
      <c r="L247" s="2">
        <v>587420</v>
      </c>
      <c r="M247" s="2">
        <v>410321</v>
      </c>
      <c r="N247" s="2">
        <v>450713</v>
      </c>
      <c r="O247" s="2">
        <v>487337</v>
      </c>
      <c r="P247" s="2">
        <v>524193</v>
      </c>
      <c r="Q247" s="2">
        <v>565381</v>
      </c>
      <c r="R247" s="2">
        <v>606876</v>
      </c>
      <c r="S247" s="2">
        <v>648504</v>
      </c>
      <c r="T247" s="2">
        <v>1685201</v>
      </c>
      <c r="U247" s="2">
        <v>1850409</v>
      </c>
      <c r="V247" s="2">
        <v>1999100</v>
      </c>
      <c r="W247" s="2">
        <v>2147795</v>
      </c>
      <c r="X247" s="2">
        <v>2313006</v>
      </c>
      <c r="Y247" s="2">
        <v>2478227</v>
      </c>
      <c r="Z247" s="2">
        <v>2643444</v>
      </c>
      <c r="AA247" s="2">
        <v>7867985798</v>
      </c>
      <c r="AB247" s="2">
        <v>8670892341</v>
      </c>
      <c r="AC247" s="2">
        <v>9447155946</v>
      </c>
      <c r="AD247" s="2">
        <v>10271848892</v>
      </c>
      <c r="AE247" s="2">
        <v>11232807822</v>
      </c>
      <c r="AF247" s="2">
        <v>12253364890</v>
      </c>
      <c r="AG247" s="2">
        <v>13303017109</v>
      </c>
      <c r="AH247" s="1">
        <f>(Table1345[[#This Row],[2050_BUILDINGS]]/Table1345[[#This Row],[2020_BUILDINGS]])-1</f>
        <v>0.56107076134820466</v>
      </c>
      <c r="AI247" s="1">
        <f>(Table1345[[#This Row],[2050_DWELLINGS]]/Table1345[[#This Row],[2020_DWELLINGS]])-1</f>
        <v>0.58047967323144567</v>
      </c>
      <c r="AJ247" s="1">
        <f>(Table1345[[#This Row],[2050_OCCUPANTS]]/Table1345[[#This Row],[2020_OCCUPANTS]])-1</f>
        <v>0.56862237798339788</v>
      </c>
      <c r="AK247" s="1">
        <f>(Table1345[[#This Row],[2050_TOTAL_REPL_COST_USD]]/Table1345[[#This Row],[2020_TOTAL_REPL_COST_USD]])-1</f>
        <v>0.69077797679573294</v>
      </c>
      <c r="AL247"/>
      <c r="AM247"/>
    </row>
    <row r="248" spans="1:39" x14ac:dyDescent="0.2">
      <c r="A248" t="s">
        <v>376</v>
      </c>
      <c r="B248" t="s">
        <v>426</v>
      </c>
      <c r="C248" t="s">
        <v>444</v>
      </c>
      <c r="D248" t="s">
        <v>1351</v>
      </c>
      <c r="E248" t="s">
        <v>1352</v>
      </c>
      <c r="F248" s="2">
        <v>913417</v>
      </c>
      <c r="G248" s="2">
        <v>1002743</v>
      </c>
      <c r="H248" s="2">
        <v>1082742</v>
      </c>
      <c r="I248" s="2">
        <v>1162399</v>
      </c>
      <c r="J248" s="2">
        <v>1250577</v>
      </c>
      <c r="K248" s="2">
        <v>1338334</v>
      </c>
      <c r="L248" s="2">
        <v>1425871</v>
      </c>
      <c r="M248" s="2">
        <v>996000</v>
      </c>
      <c r="N248" s="2">
        <v>1094052</v>
      </c>
      <c r="O248" s="2">
        <v>1182931</v>
      </c>
      <c r="P248" s="2">
        <v>1272422</v>
      </c>
      <c r="Q248" s="2">
        <v>1372395</v>
      </c>
      <c r="R248" s="2">
        <v>1473107</v>
      </c>
      <c r="S248" s="2">
        <v>1574172</v>
      </c>
      <c r="T248" s="2">
        <v>4090597</v>
      </c>
      <c r="U248" s="2">
        <v>4491641</v>
      </c>
      <c r="V248" s="2">
        <v>4852566</v>
      </c>
      <c r="W248" s="2">
        <v>5213513</v>
      </c>
      <c r="X248" s="2">
        <v>5614549</v>
      </c>
      <c r="Y248" s="2">
        <v>6015596</v>
      </c>
      <c r="Z248" s="2">
        <v>6416628</v>
      </c>
      <c r="AA248" s="2">
        <v>19098562523</v>
      </c>
      <c r="AB248" s="2">
        <v>21047518880</v>
      </c>
      <c r="AC248" s="2">
        <v>22931802768</v>
      </c>
      <c r="AD248" s="2">
        <v>24933642930</v>
      </c>
      <c r="AE248" s="2">
        <v>27266251902</v>
      </c>
      <c r="AF248" s="2">
        <v>29743527967</v>
      </c>
      <c r="AG248" s="2">
        <v>32291428920</v>
      </c>
      <c r="AH248" s="1">
        <f>(Table1345[[#This Row],[2050_BUILDINGS]]/Table1345[[#This Row],[2020_BUILDINGS]])-1</f>
        <v>0.56102962830777181</v>
      </c>
      <c r="AI248" s="1">
        <f>(Table1345[[#This Row],[2050_DWELLINGS]]/Table1345[[#This Row],[2020_DWELLINGS]])-1</f>
        <v>0.58049397590361451</v>
      </c>
      <c r="AJ248" s="1">
        <f>(Table1345[[#This Row],[2050_OCCUPANTS]]/Table1345[[#This Row],[2020_OCCUPANTS]])-1</f>
        <v>0.5686287356099855</v>
      </c>
      <c r="AK248" s="1">
        <f>(Table1345[[#This Row],[2050_TOTAL_REPL_COST_USD]]/Table1345[[#This Row],[2020_TOTAL_REPL_COST_USD]])-1</f>
        <v>0.69077797772016125</v>
      </c>
      <c r="AL248"/>
      <c r="AM248"/>
    </row>
    <row r="249" spans="1:39" x14ac:dyDescent="0.2">
      <c r="A249" t="s">
        <v>376</v>
      </c>
      <c r="B249" t="s">
        <v>426</v>
      </c>
      <c r="C249" t="s">
        <v>445</v>
      </c>
      <c r="D249" t="s">
        <v>1353</v>
      </c>
      <c r="E249" t="s">
        <v>1354</v>
      </c>
      <c r="F249" s="2">
        <v>174467</v>
      </c>
      <c r="G249" s="2">
        <v>191530</v>
      </c>
      <c r="H249" s="2">
        <v>206811</v>
      </c>
      <c r="I249" s="2">
        <v>222027</v>
      </c>
      <c r="J249" s="2">
        <v>238872</v>
      </c>
      <c r="K249" s="2">
        <v>255636</v>
      </c>
      <c r="L249" s="2">
        <v>272352</v>
      </c>
      <c r="M249" s="2">
        <v>190240</v>
      </c>
      <c r="N249" s="2">
        <v>208967</v>
      </c>
      <c r="O249" s="2">
        <v>225948</v>
      </c>
      <c r="P249" s="2">
        <v>243042</v>
      </c>
      <c r="Q249" s="2">
        <v>262138</v>
      </c>
      <c r="R249" s="2">
        <v>281369</v>
      </c>
      <c r="S249" s="2">
        <v>300683</v>
      </c>
      <c r="T249" s="2">
        <v>781337</v>
      </c>
      <c r="U249" s="2">
        <v>857939</v>
      </c>
      <c r="V249" s="2">
        <v>926876</v>
      </c>
      <c r="W249" s="2">
        <v>995824</v>
      </c>
      <c r="X249" s="2">
        <v>1072419</v>
      </c>
      <c r="Y249" s="2">
        <v>1149023</v>
      </c>
      <c r="Z249" s="2">
        <v>1225620</v>
      </c>
      <c r="AA249" s="2">
        <v>3647963640</v>
      </c>
      <c r="AB249" s="2">
        <v>4020228393</v>
      </c>
      <c r="AC249" s="2">
        <v>4380140263</v>
      </c>
      <c r="AD249" s="2">
        <v>4762506221</v>
      </c>
      <c r="AE249" s="2">
        <v>5208051405</v>
      </c>
      <c r="AF249" s="2">
        <v>5681229055</v>
      </c>
      <c r="AG249" s="2">
        <v>6167896584</v>
      </c>
      <c r="AH249" s="1">
        <f>(Table1345[[#This Row],[2050_BUILDINGS]]/Table1345[[#This Row],[2020_BUILDINGS]])-1</f>
        <v>0.56105166019935004</v>
      </c>
      <c r="AI249" s="1">
        <f>(Table1345[[#This Row],[2050_DWELLINGS]]/Table1345[[#This Row],[2020_DWELLINGS]])-1</f>
        <v>0.58054562657695552</v>
      </c>
      <c r="AJ249" s="1">
        <f>(Table1345[[#This Row],[2050_OCCUPANTS]]/Table1345[[#This Row],[2020_OCCUPANTS]])-1</f>
        <v>0.56861891859722502</v>
      </c>
      <c r="AK249" s="1">
        <f>(Table1345[[#This Row],[2050_TOTAL_REPL_COST_USD]]/Table1345[[#This Row],[2020_TOTAL_REPL_COST_USD]])-1</f>
        <v>0.69077797716207501</v>
      </c>
      <c r="AL249"/>
      <c r="AM249"/>
    </row>
    <row r="250" spans="1:39" x14ac:dyDescent="0.2">
      <c r="A250" t="s">
        <v>376</v>
      </c>
      <c r="B250" t="s">
        <v>426</v>
      </c>
      <c r="C250" t="s">
        <v>446</v>
      </c>
      <c r="D250" t="s">
        <v>1355</v>
      </c>
      <c r="E250" t="s">
        <v>1356</v>
      </c>
      <c r="F250" s="2">
        <v>1540952</v>
      </c>
      <c r="G250" s="2">
        <v>1691643</v>
      </c>
      <c r="H250" s="2">
        <v>1826606</v>
      </c>
      <c r="I250" s="2">
        <v>1960989</v>
      </c>
      <c r="J250" s="2">
        <v>2109756</v>
      </c>
      <c r="K250" s="2">
        <v>2257798</v>
      </c>
      <c r="L250" s="2">
        <v>2405474</v>
      </c>
      <c r="M250" s="2">
        <v>1680294</v>
      </c>
      <c r="N250" s="2">
        <v>1845680</v>
      </c>
      <c r="O250" s="2">
        <v>1995633</v>
      </c>
      <c r="P250" s="2">
        <v>2146599</v>
      </c>
      <c r="Q250" s="2">
        <v>2315253</v>
      </c>
      <c r="R250" s="2">
        <v>2485156</v>
      </c>
      <c r="S250" s="2">
        <v>2655656</v>
      </c>
      <c r="T250" s="2">
        <v>6900908</v>
      </c>
      <c r="U250" s="2">
        <v>7577476</v>
      </c>
      <c r="V250" s="2">
        <v>8186372</v>
      </c>
      <c r="W250" s="2">
        <v>8795283</v>
      </c>
      <c r="X250" s="2">
        <v>9471836</v>
      </c>
      <c r="Y250" s="2">
        <v>10148394</v>
      </c>
      <c r="Z250" s="2">
        <v>10824961</v>
      </c>
      <c r="AA250" s="2">
        <v>32219595688</v>
      </c>
      <c r="AB250" s="2">
        <v>35507517785</v>
      </c>
      <c r="AC250" s="2">
        <v>38686336361</v>
      </c>
      <c r="AD250" s="2">
        <v>42063474325</v>
      </c>
      <c r="AE250" s="2">
        <v>45998624818</v>
      </c>
      <c r="AF250" s="2">
        <v>50177831143</v>
      </c>
      <c r="AG250" s="2">
        <v>54476182843</v>
      </c>
      <c r="AH250" s="1">
        <f>(Table1345[[#This Row],[2050_BUILDINGS]]/Table1345[[#This Row],[2020_BUILDINGS]])-1</f>
        <v>0.56103110285070534</v>
      </c>
      <c r="AI250" s="1">
        <f>(Table1345[[#This Row],[2050_DWELLINGS]]/Table1345[[#This Row],[2020_DWELLINGS]])-1</f>
        <v>0.58047103661621113</v>
      </c>
      <c r="AJ250" s="1">
        <f>(Table1345[[#This Row],[2050_OCCUPANTS]]/Table1345[[#This Row],[2020_OCCUPANTS]])-1</f>
        <v>0.56862850511845697</v>
      </c>
      <c r="AK250" s="1">
        <f>(Table1345[[#This Row],[2050_TOTAL_REPL_COST_USD]]/Table1345[[#This Row],[2020_TOTAL_REPL_COST_USD]])-1</f>
        <v>0.69077797780340666</v>
      </c>
      <c r="AL250"/>
      <c r="AM250"/>
    </row>
    <row r="251" spans="1:39" x14ac:dyDescent="0.2">
      <c r="A251" t="s">
        <v>376</v>
      </c>
      <c r="B251" t="s">
        <v>426</v>
      </c>
      <c r="C251" t="s">
        <v>447</v>
      </c>
      <c r="D251" t="s">
        <v>1357</v>
      </c>
      <c r="E251" t="s">
        <v>1358</v>
      </c>
      <c r="F251" s="2">
        <v>362177</v>
      </c>
      <c r="G251" s="2">
        <v>397599</v>
      </c>
      <c r="H251" s="2">
        <v>429325</v>
      </c>
      <c r="I251" s="2">
        <v>460906</v>
      </c>
      <c r="J251" s="2">
        <v>495865</v>
      </c>
      <c r="K251" s="2">
        <v>530660</v>
      </c>
      <c r="L251" s="2">
        <v>565374</v>
      </c>
      <c r="M251" s="2">
        <v>394928</v>
      </c>
      <c r="N251" s="2">
        <v>433804</v>
      </c>
      <c r="O251" s="2">
        <v>469044</v>
      </c>
      <c r="P251" s="2">
        <v>504527</v>
      </c>
      <c r="Q251" s="2">
        <v>544173</v>
      </c>
      <c r="R251" s="2">
        <v>584104</v>
      </c>
      <c r="S251" s="2">
        <v>624178</v>
      </c>
      <c r="T251" s="2">
        <v>1621958</v>
      </c>
      <c r="U251" s="2">
        <v>1780984</v>
      </c>
      <c r="V251" s="2">
        <v>1924097</v>
      </c>
      <c r="W251" s="2">
        <v>2067212</v>
      </c>
      <c r="X251" s="2">
        <v>2226222</v>
      </c>
      <c r="Y251" s="2">
        <v>2385239</v>
      </c>
      <c r="Z251" s="2">
        <v>2544256</v>
      </c>
      <c r="AA251" s="2">
        <v>7572778956</v>
      </c>
      <c r="AB251" s="2">
        <v>8345560454</v>
      </c>
      <c r="AC251" s="2">
        <v>9092698635</v>
      </c>
      <c r="AD251" s="2">
        <v>9886449117</v>
      </c>
      <c r="AE251" s="2">
        <v>10811352860</v>
      </c>
      <c r="AF251" s="2">
        <v>11793618629</v>
      </c>
      <c r="AG251" s="2">
        <v>12803887889</v>
      </c>
      <c r="AH251" s="1">
        <f>(Table1345[[#This Row],[2050_BUILDINGS]]/Table1345[[#This Row],[2020_BUILDINGS]])-1</f>
        <v>0.56104335725349763</v>
      </c>
      <c r="AI251" s="1">
        <f>(Table1345[[#This Row],[2050_DWELLINGS]]/Table1345[[#This Row],[2020_DWELLINGS]])-1</f>
        <v>0.58048555686099745</v>
      </c>
      <c r="AJ251" s="1">
        <f>(Table1345[[#This Row],[2050_OCCUPANTS]]/Table1345[[#This Row],[2020_OCCUPANTS]])-1</f>
        <v>0.56863248000256483</v>
      </c>
      <c r="AK251" s="1">
        <f>(Table1345[[#This Row],[2050_TOTAL_REPL_COST_USD]]/Table1345[[#This Row],[2020_TOTAL_REPL_COST_USD]])-1</f>
        <v>0.69077797772709748</v>
      </c>
      <c r="AL251"/>
      <c r="AM251"/>
    </row>
    <row r="252" spans="1:39" x14ac:dyDescent="0.2">
      <c r="A252" t="s">
        <v>376</v>
      </c>
      <c r="B252" t="s">
        <v>426</v>
      </c>
      <c r="C252" t="s">
        <v>448</v>
      </c>
      <c r="D252" t="s">
        <v>1359</v>
      </c>
      <c r="E252" t="s">
        <v>1360</v>
      </c>
      <c r="F252" s="2">
        <v>83656</v>
      </c>
      <c r="G252" s="2">
        <v>91833</v>
      </c>
      <c r="H252" s="2">
        <v>99159</v>
      </c>
      <c r="I252" s="2">
        <v>106453</v>
      </c>
      <c r="J252" s="2">
        <v>114525</v>
      </c>
      <c r="K252" s="2">
        <v>122574</v>
      </c>
      <c r="L252" s="2">
        <v>130592</v>
      </c>
      <c r="M252" s="2">
        <v>91214</v>
      </c>
      <c r="N252" s="2">
        <v>100194</v>
      </c>
      <c r="O252" s="2">
        <v>108333</v>
      </c>
      <c r="P252" s="2">
        <v>116532</v>
      </c>
      <c r="Q252" s="2">
        <v>125686</v>
      </c>
      <c r="R252" s="2">
        <v>134918</v>
      </c>
      <c r="S252" s="2">
        <v>144163</v>
      </c>
      <c r="T252" s="2">
        <v>374632</v>
      </c>
      <c r="U252" s="2">
        <v>411353</v>
      </c>
      <c r="V252" s="2">
        <v>444414</v>
      </c>
      <c r="W252" s="2">
        <v>477475</v>
      </c>
      <c r="X252" s="2">
        <v>514191</v>
      </c>
      <c r="Y252" s="2">
        <v>550924</v>
      </c>
      <c r="Z252" s="2">
        <v>587648</v>
      </c>
      <c r="AA252" s="2">
        <v>1749095326</v>
      </c>
      <c r="AB252" s="2">
        <v>1927585741</v>
      </c>
      <c r="AC252" s="2">
        <v>2100153288</v>
      </c>
      <c r="AD252" s="2">
        <v>2283486945</v>
      </c>
      <c r="AE252" s="2">
        <v>2497113255</v>
      </c>
      <c r="AF252" s="2">
        <v>2723988548</v>
      </c>
      <c r="AG252" s="2">
        <v>2957331850</v>
      </c>
      <c r="AH252" s="1">
        <f>(Table1345[[#This Row],[2050_BUILDINGS]]/Table1345[[#This Row],[2020_BUILDINGS]])-1</f>
        <v>0.56105957731663003</v>
      </c>
      <c r="AI252" s="1">
        <f>(Table1345[[#This Row],[2050_DWELLINGS]]/Table1345[[#This Row],[2020_DWELLINGS]])-1</f>
        <v>0.58049202973227798</v>
      </c>
      <c r="AJ252" s="1">
        <f>(Table1345[[#This Row],[2050_OCCUPANTS]]/Table1345[[#This Row],[2020_OCCUPANTS]])-1</f>
        <v>0.56860065344124378</v>
      </c>
      <c r="AK252" s="1">
        <f>(Table1345[[#This Row],[2050_TOTAL_REPL_COST_USD]]/Table1345[[#This Row],[2020_TOTAL_REPL_COST_USD]])-1</f>
        <v>0.69077797306971944</v>
      </c>
      <c r="AL252"/>
      <c r="AM252"/>
    </row>
    <row r="253" spans="1:39" x14ac:dyDescent="0.2">
      <c r="A253" t="s">
        <v>376</v>
      </c>
      <c r="B253" t="s">
        <v>426</v>
      </c>
      <c r="C253" t="s">
        <v>449</v>
      </c>
      <c r="D253" t="s">
        <v>1361</v>
      </c>
      <c r="E253" t="s">
        <v>1362</v>
      </c>
      <c r="F253" s="2">
        <v>135917</v>
      </c>
      <c r="G253" s="2">
        <v>149216</v>
      </c>
      <c r="H253" s="2">
        <v>161116</v>
      </c>
      <c r="I253" s="2">
        <v>172972</v>
      </c>
      <c r="J253" s="2">
        <v>186092</v>
      </c>
      <c r="K253" s="2">
        <v>199146</v>
      </c>
      <c r="L253" s="2">
        <v>212170</v>
      </c>
      <c r="M253" s="2">
        <v>148206</v>
      </c>
      <c r="N253" s="2">
        <v>162799</v>
      </c>
      <c r="O253" s="2">
        <v>176020</v>
      </c>
      <c r="P253" s="2">
        <v>189334</v>
      </c>
      <c r="Q253" s="2">
        <v>204217</v>
      </c>
      <c r="R253" s="2">
        <v>219192</v>
      </c>
      <c r="S253" s="2">
        <v>234238</v>
      </c>
      <c r="T253" s="2">
        <v>608683</v>
      </c>
      <c r="U253" s="2">
        <v>668366</v>
      </c>
      <c r="V253" s="2">
        <v>722075</v>
      </c>
      <c r="W253" s="2">
        <v>775780</v>
      </c>
      <c r="X253" s="2">
        <v>835457</v>
      </c>
      <c r="Y253" s="2">
        <v>895118</v>
      </c>
      <c r="Z253" s="2">
        <v>954789</v>
      </c>
      <c r="AA253" s="2">
        <v>2841886975</v>
      </c>
      <c r="AB253" s="2">
        <v>3131893821</v>
      </c>
      <c r="AC253" s="2">
        <v>3412277319</v>
      </c>
      <c r="AD253" s="2">
        <v>3710153324</v>
      </c>
      <c r="AE253" s="2">
        <v>4057248083</v>
      </c>
      <c r="AF253" s="2">
        <v>4425869474</v>
      </c>
      <c r="AG253" s="2">
        <v>4804999920</v>
      </c>
      <c r="AH253" s="1">
        <f>(Table1345[[#This Row],[2050_BUILDINGS]]/Table1345[[#This Row],[2020_BUILDINGS]])-1</f>
        <v>0.56102621452798407</v>
      </c>
      <c r="AI253" s="1">
        <f>(Table1345[[#This Row],[2050_DWELLINGS]]/Table1345[[#This Row],[2020_DWELLINGS]])-1</f>
        <v>0.58048931892096145</v>
      </c>
      <c r="AJ253" s="1">
        <f>(Table1345[[#This Row],[2050_OCCUPANTS]]/Table1345[[#This Row],[2020_OCCUPANTS]])-1</f>
        <v>0.56861453334494305</v>
      </c>
      <c r="AK253" s="1">
        <f>(Table1345[[#This Row],[2050_TOTAL_REPL_COST_USD]]/Table1345[[#This Row],[2020_TOTAL_REPL_COST_USD]])-1</f>
        <v>0.69077798035933502</v>
      </c>
      <c r="AL253"/>
      <c r="AM253"/>
    </row>
    <row r="254" spans="1:39" x14ac:dyDescent="0.2">
      <c r="A254" t="s">
        <v>376</v>
      </c>
      <c r="B254" t="s">
        <v>426</v>
      </c>
      <c r="C254" t="s">
        <v>450</v>
      </c>
      <c r="D254" t="s">
        <v>1363</v>
      </c>
      <c r="E254" t="s">
        <v>1364</v>
      </c>
      <c r="F254" s="2">
        <v>317443</v>
      </c>
      <c r="G254" s="2">
        <v>348482</v>
      </c>
      <c r="H254" s="2">
        <v>376289</v>
      </c>
      <c r="I254" s="2">
        <v>403963</v>
      </c>
      <c r="J254" s="2">
        <v>434609</v>
      </c>
      <c r="K254" s="2">
        <v>465109</v>
      </c>
      <c r="L254" s="2">
        <v>495533</v>
      </c>
      <c r="M254" s="2">
        <v>346137</v>
      </c>
      <c r="N254" s="2">
        <v>380212</v>
      </c>
      <c r="O254" s="2">
        <v>411108</v>
      </c>
      <c r="P254" s="2">
        <v>442200</v>
      </c>
      <c r="Q254" s="2">
        <v>476950</v>
      </c>
      <c r="R254" s="2">
        <v>511947</v>
      </c>
      <c r="S254" s="2">
        <v>547069</v>
      </c>
      <c r="T254" s="2">
        <v>1421589</v>
      </c>
      <c r="U254" s="2">
        <v>1560958</v>
      </c>
      <c r="V254" s="2">
        <v>1686394</v>
      </c>
      <c r="W254" s="2">
        <v>1811836</v>
      </c>
      <c r="X254" s="2">
        <v>1951205</v>
      </c>
      <c r="Y254" s="2">
        <v>2090577</v>
      </c>
      <c r="Z254" s="2">
        <v>2229949</v>
      </c>
      <c r="AA254" s="2">
        <v>6637246852</v>
      </c>
      <c r="AB254" s="2">
        <v>7314559839</v>
      </c>
      <c r="AC254" s="2">
        <v>7969397467</v>
      </c>
      <c r="AD254" s="2">
        <v>8665088949</v>
      </c>
      <c r="AE254" s="2">
        <v>9475731190</v>
      </c>
      <c r="AF254" s="2">
        <v>10336649003</v>
      </c>
      <c r="AG254" s="2">
        <v>11222110807</v>
      </c>
      <c r="AH254" s="1">
        <f>(Table1345[[#This Row],[2050_BUILDINGS]]/Table1345[[#This Row],[2020_BUILDINGS]])-1</f>
        <v>0.5610141033193361</v>
      </c>
      <c r="AI254" s="1">
        <f>(Table1345[[#This Row],[2050_DWELLINGS]]/Table1345[[#This Row],[2020_DWELLINGS]])-1</f>
        <v>0.58049847314791547</v>
      </c>
      <c r="AJ254" s="1">
        <f>(Table1345[[#This Row],[2050_OCCUPANTS]]/Table1345[[#This Row],[2020_OCCUPANTS]])-1</f>
        <v>0.56863129920110533</v>
      </c>
      <c r="AK254" s="1">
        <f>(Table1345[[#This Row],[2050_TOTAL_REPL_COST_USD]]/Table1345[[#This Row],[2020_TOTAL_REPL_COST_USD]])-1</f>
        <v>0.69077797726002066</v>
      </c>
      <c r="AL254"/>
      <c r="AM254"/>
    </row>
    <row r="255" spans="1:39" x14ac:dyDescent="0.2">
      <c r="A255" t="s">
        <v>376</v>
      </c>
      <c r="B255" t="s">
        <v>426</v>
      </c>
      <c r="C255" t="s">
        <v>451</v>
      </c>
      <c r="D255" t="s">
        <v>1365</v>
      </c>
      <c r="E255" t="s">
        <v>1366</v>
      </c>
      <c r="F255" s="2">
        <v>1255965</v>
      </c>
      <c r="G255" s="2">
        <v>1378783</v>
      </c>
      <c r="H255" s="2">
        <v>1488798</v>
      </c>
      <c r="I255" s="2">
        <v>1598320</v>
      </c>
      <c r="J255" s="2">
        <v>1719579</v>
      </c>
      <c r="K255" s="2">
        <v>1840233</v>
      </c>
      <c r="L255" s="2">
        <v>1960601</v>
      </c>
      <c r="M255" s="2">
        <v>1369532</v>
      </c>
      <c r="N255" s="2">
        <v>1504332</v>
      </c>
      <c r="O255" s="2">
        <v>1626561</v>
      </c>
      <c r="P255" s="2">
        <v>1749600</v>
      </c>
      <c r="Q255" s="2">
        <v>1887076</v>
      </c>
      <c r="R255" s="2">
        <v>2025552</v>
      </c>
      <c r="S255" s="2">
        <v>2164516</v>
      </c>
      <c r="T255" s="2">
        <v>5624658</v>
      </c>
      <c r="U255" s="2">
        <v>6176092</v>
      </c>
      <c r="V255" s="2">
        <v>6672386</v>
      </c>
      <c r="W255" s="2">
        <v>7168679</v>
      </c>
      <c r="X255" s="2">
        <v>7720113</v>
      </c>
      <c r="Y255" s="2">
        <v>8271551</v>
      </c>
      <c r="Z255" s="2">
        <v>8822987</v>
      </c>
      <c r="AA255" s="2">
        <v>26260884286</v>
      </c>
      <c r="AB255" s="2">
        <v>28940736096</v>
      </c>
      <c r="AC255" s="2">
        <v>31531662055</v>
      </c>
      <c r="AD255" s="2">
        <v>34284230084</v>
      </c>
      <c r="AE255" s="2">
        <v>37491611481</v>
      </c>
      <c r="AF255" s="2">
        <v>40897912875</v>
      </c>
      <c r="AG255" s="2">
        <v>44401324826</v>
      </c>
      <c r="AH255" s="1">
        <f>(Table1345[[#This Row],[2050_BUILDINGS]]/Table1345[[#This Row],[2020_BUILDINGS]])-1</f>
        <v>0.56103155740804889</v>
      </c>
      <c r="AI255" s="1">
        <f>(Table1345[[#This Row],[2050_DWELLINGS]]/Table1345[[#This Row],[2020_DWELLINGS]])-1</f>
        <v>0.5804785868457254</v>
      </c>
      <c r="AJ255" s="1">
        <f>(Table1345[[#This Row],[2050_OCCUPANTS]]/Table1345[[#This Row],[2020_OCCUPANTS]])-1</f>
        <v>0.56862639470702048</v>
      </c>
      <c r="AK255" s="1">
        <f>(Table1345[[#This Row],[2050_TOTAL_REPL_COST_USD]]/Table1345[[#This Row],[2020_TOTAL_REPL_COST_USD]])-1</f>
        <v>0.69077797771154614</v>
      </c>
      <c r="AL255"/>
      <c r="AM255"/>
    </row>
    <row r="256" spans="1:39" x14ac:dyDescent="0.2">
      <c r="A256" t="s">
        <v>376</v>
      </c>
      <c r="B256" t="s">
        <v>426</v>
      </c>
      <c r="C256" t="s">
        <v>452</v>
      </c>
      <c r="D256" t="s">
        <v>1367</v>
      </c>
      <c r="E256" t="s">
        <v>1368</v>
      </c>
      <c r="F256" s="2">
        <v>250554</v>
      </c>
      <c r="G256" s="2">
        <v>275064</v>
      </c>
      <c r="H256" s="2">
        <v>297008</v>
      </c>
      <c r="I256" s="2">
        <v>318855</v>
      </c>
      <c r="J256" s="2">
        <v>343046</v>
      </c>
      <c r="K256" s="2">
        <v>367121</v>
      </c>
      <c r="L256" s="2">
        <v>391127</v>
      </c>
      <c r="M256" s="2">
        <v>273213</v>
      </c>
      <c r="N256" s="2">
        <v>300106</v>
      </c>
      <c r="O256" s="2">
        <v>324489</v>
      </c>
      <c r="P256" s="2">
        <v>349036</v>
      </c>
      <c r="Q256" s="2">
        <v>376461</v>
      </c>
      <c r="R256" s="2">
        <v>404087</v>
      </c>
      <c r="S256" s="2">
        <v>431808</v>
      </c>
      <c r="T256" s="2">
        <v>1122094</v>
      </c>
      <c r="U256" s="2">
        <v>1232089</v>
      </c>
      <c r="V256" s="2">
        <v>1331107</v>
      </c>
      <c r="W256" s="2">
        <v>1430112</v>
      </c>
      <c r="X256" s="2">
        <v>1540126</v>
      </c>
      <c r="Y256" s="2">
        <v>1650143</v>
      </c>
      <c r="Z256" s="2">
        <v>1760144</v>
      </c>
      <c r="AA256" s="2">
        <v>5238921648</v>
      </c>
      <c r="AB256" s="2">
        <v>5773539354</v>
      </c>
      <c r="AC256" s="2">
        <v>6290416768</v>
      </c>
      <c r="AD256" s="2">
        <v>6839541012</v>
      </c>
      <c r="AE256" s="2">
        <v>7479398368</v>
      </c>
      <c r="AF256" s="2">
        <v>8158939315</v>
      </c>
      <c r="AG256" s="2">
        <v>8857853352</v>
      </c>
      <c r="AH256" s="1">
        <f>(Table1345[[#This Row],[2050_BUILDINGS]]/Table1345[[#This Row],[2020_BUILDINGS]])-1</f>
        <v>0.56104871604524376</v>
      </c>
      <c r="AI256" s="1">
        <f>(Table1345[[#This Row],[2050_DWELLINGS]]/Table1345[[#This Row],[2020_DWELLINGS]])-1</f>
        <v>0.58048116304861042</v>
      </c>
      <c r="AJ256" s="1">
        <f>(Table1345[[#This Row],[2050_OCCUPANTS]]/Table1345[[#This Row],[2020_OCCUPANTS]])-1</f>
        <v>0.56862437549795297</v>
      </c>
      <c r="AK256" s="1">
        <f>(Table1345[[#This Row],[2050_TOTAL_REPL_COST_USD]]/Table1345[[#This Row],[2020_TOTAL_REPL_COST_USD]])-1</f>
        <v>0.69077797820884679</v>
      </c>
      <c r="AL256"/>
      <c r="AM256"/>
    </row>
    <row r="257" spans="1:39" x14ac:dyDescent="0.2">
      <c r="A257" t="s">
        <v>376</v>
      </c>
      <c r="B257" t="s">
        <v>426</v>
      </c>
      <c r="C257" t="s">
        <v>453</v>
      </c>
      <c r="D257" t="s">
        <v>1369</v>
      </c>
      <c r="E257" t="s">
        <v>1370</v>
      </c>
      <c r="F257" s="2">
        <v>155368</v>
      </c>
      <c r="G257" s="2">
        <v>170553</v>
      </c>
      <c r="H257" s="2">
        <v>184163</v>
      </c>
      <c r="I257" s="2">
        <v>197716</v>
      </c>
      <c r="J257" s="2">
        <v>212712</v>
      </c>
      <c r="K257" s="2">
        <v>227640</v>
      </c>
      <c r="L257" s="2">
        <v>242528</v>
      </c>
      <c r="M257" s="2">
        <v>169420</v>
      </c>
      <c r="N257" s="2">
        <v>186090</v>
      </c>
      <c r="O257" s="2">
        <v>201205</v>
      </c>
      <c r="P257" s="2">
        <v>216432</v>
      </c>
      <c r="Q257" s="2">
        <v>233435</v>
      </c>
      <c r="R257" s="2">
        <v>250564</v>
      </c>
      <c r="S257" s="2">
        <v>267757</v>
      </c>
      <c r="T257" s="2">
        <v>695786</v>
      </c>
      <c r="U257" s="2">
        <v>764001</v>
      </c>
      <c r="V257" s="2">
        <v>825388</v>
      </c>
      <c r="W257" s="2">
        <v>886780</v>
      </c>
      <c r="X257" s="2">
        <v>954998</v>
      </c>
      <c r="Y257" s="2">
        <v>1023212</v>
      </c>
      <c r="Z257" s="2">
        <v>1091430</v>
      </c>
      <c r="AA257" s="2">
        <v>3248529687</v>
      </c>
      <c r="AB257" s="2">
        <v>3580033310</v>
      </c>
      <c r="AC257" s="2">
        <v>3900536600</v>
      </c>
      <c r="AD257" s="2">
        <v>4241035379</v>
      </c>
      <c r="AE257" s="2">
        <v>4637795578</v>
      </c>
      <c r="AF257" s="2">
        <v>5059162629</v>
      </c>
      <c r="AG257" s="2">
        <v>5492542457</v>
      </c>
      <c r="AH257" s="1">
        <f>(Table1345[[#This Row],[2050_BUILDINGS]]/Table1345[[#This Row],[2020_BUILDINGS]])-1</f>
        <v>0.56099068019154519</v>
      </c>
      <c r="AI257" s="1">
        <f>(Table1345[[#This Row],[2050_DWELLINGS]]/Table1345[[#This Row],[2020_DWELLINGS]])-1</f>
        <v>0.58043324282847353</v>
      </c>
      <c r="AJ257" s="1">
        <f>(Table1345[[#This Row],[2050_OCCUPANTS]]/Table1345[[#This Row],[2020_OCCUPANTS]])-1</f>
        <v>0.56862886002305313</v>
      </c>
      <c r="AK257" s="1">
        <f>(Table1345[[#This Row],[2050_TOTAL_REPL_COST_USD]]/Table1345[[#This Row],[2020_TOTAL_REPL_COST_USD]])-1</f>
        <v>0.6907779784128536</v>
      </c>
      <c r="AL257"/>
      <c r="AM257"/>
    </row>
    <row r="258" spans="1:39" x14ac:dyDescent="0.2">
      <c r="A258" t="s">
        <v>145</v>
      </c>
      <c r="B258" t="s">
        <v>157</v>
      </c>
      <c r="C258" t="s">
        <v>158</v>
      </c>
      <c r="D258" t="s">
        <v>1371</v>
      </c>
      <c r="E258" t="s">
        <v>1372</v>
      </c>
      <c r="F258" s="2">
        <v>91962</v>
      </c>
      <c r="G258" s="2">
        <v>100403</v>
      </c>
      <c r="H258" s="2">
        <v>110151</v>
      </c>
      <c r="I258" s="2">
        <v>121228</v>
      </c>
      <c r="J258" s="2">
        <v>133130</v>
      </c>
      <c r="K258" s="2">
        <v>145292</v>
      </c>
      <c r="L258" s="2">
        <v>156970</v>
      </c>
      <c r="M258" s="2">
        <v>96114</v>
      </c>
      <c r="N258" s="2">
        <v>104987</v>
      </c>
      <c r="O258" s="2">
        <v>115245</v>
      </c>
      <c r="P258" s="2">
        <v>126898</v>
      </c>
      <c r="Q258" s="2">
        <v>139403</v>
      </c>
      <c r="R258" s="2">
        <v>152219</v>
      </c>
      <c r="S258" s="2">
        <v>164529</v>
      </c>
      <c r="T258" s="2">
        <v>462556</v>
      </c>
      <c r="U258" s="2">
        <v>504256</v>
      </c>
      <c r="V258" s="2">
        <v>552468</v>
      </c>
      <c r="W258" s="2">
        <v>607187</v>
      </c>
      <c r="X258" s="2">
        <v>665821</v>
      </c>
      <c r="Y258" s="2">
        <v>725762</v>
      </c>
      <c r="Z258" s="2">
        <v>783102</v>
      </c>
      <c r="AA258" s="2">
        <v>1436375906</v>
      </c>
      <c r="AB258" s="2">
        <v>1580601326</v>
      </c>
      <c r="AC258" s="2">
        <v>1747387991</v>
      </c>
      <c r="AD258" s="2">
        <v>1937700248</v>
      </c>
      <c r="AE258" s="2">
        <v>2143112069</v>
      </c>
      <c r="AF258" s="2">
        <v>2355332540</v>
      </c>
      <c r="AG258" s="2">
        <v>2562214052</v>
      </c>
      <c r="AH258" s="1">
        <f>(Table1345[[#This Row],[2050_BUILDINGS]]/Table1345[[#This Row],[2020_BUILDINGS]])-1</f>
        <v>0.70690067636632525</v>
      </c>
      <c r="AI258" s="1">
        <f>(Table1345[[#This Row],[2050_DWELLINGS]]/Table1345[[#This Row],[2020_DWELLINGS]])-1</f>
        <v>0.71181097446781938</v>
      </c>
      <c r="AJ258" s="1">
        <f>(Table1345[[#This Row],[2050_OCCUPANTS]]/Table1345[[#This Row],[2020_OCCUPANTS]])-1</f>
        <v>0.69298852463269323</v>
      </c>
      <c r="AK258" s="1">
        <f>(Table1345[[#This Row],[2050_TOTAL_REPL_COST_USD]]/Table1345[[#This Row],[2020_TOTAL_REPL_COST_USD]])-1</f>
        <v>0.78380467208978644</v>
      </c>
      <c r="AL258"/>
      <c r="AM258"/>
    </row>
    <row r="259" spans="1:39" x14ac:dyDescent="0.2">
      <c r="A259" t="s">
        <v>145</v>
      </c>
      <c r="B259" t="s">
        <v>157</v>
      </c>
      <c r="C259" t="s">
        <v>159</v>
      </c>
      <c r="D259" t="s">
        <v>1373</v>
      </c>
      <c r="E259" t="s">
        <v>1374</v>
      </c>
      <c r="F259" s="2">
        <v>151547</v>
      </c>
      <c r="G259" s="2">
        <v>165439</v>
      </c>
      <c r="H259" s="2">
        <v>181512</v>
      </c>
      <c r="I259" s="2">
        <v>199776</v>
      </c>
      <c r="J259" s="2">
        <v>219362</v>
      </c>
      <c r="K259" s="2">
        <v>239427</v>
      </c>
      <c r="L259" s="2">
        <v>258681</v>
      </c>
      <c r="M259" s="2">
        <v>158391</v>
      </c>
      <c r="N259" s="2">
        <v>173010</v>
      </c>
      <c r="O259" s="2">
        <v>189913</v>
      </c>
      <c r="P259" s="2">
        <v>209111</v>
      </c>
      <c r="Q259" s="2">
        <v>229718</v>
      </c>
      <c r="R259" s="2">
        <v>250841</v>
      </c>
      <c r="S259" s="2">
        <v>271135</v>
      </c>
      <c r="T259" s="2">
        <v>762262</v>
      </c>
      <c r="U259" s="2">
        <v>830968</v>
      </c>
      <c r="V259" s="2">
        <v>910410</v>
      </c>
      <c r="W259" s="2">
        <v>1000595</v>
      </c>
      <c r="X259" s="2">
        <v>1097222</v>
      </c>
      <c r="Y259" s="2">
        <v>1195992</v>
      </c>
      <c r="Z259" s="2">
        <v>1290462</v>
      </c>
      <c r="AA259" s="2">
        <v>2367009397</v>
      </c>
      <c r="AB259" s="2">
        <v>2604679027</v>
      </c>
      <c r="AC259" s="2">
        <v>2879527420</v>
      </c>
      <c r="AD259" s="2">
        <v>3193143713</v>
      </c>
      <c r="AE259" s="2">
        <v>3531642634</v>
      </c>
      <c r="AF259" s="2">
        <v>3881361579</v>
      </c>
      <c r="AG259" s="2">
        <v>4222282419</v>
      </c>
      <c r="AH259" s="1">
        <f>(Table1345[[#This Row],[2050_BUILDINGS]]/Table1345[[#This Row],[2020_BUILDINGS]])-1</f>
        <v>0.70693580209439966</v>
      </c>
      <c r="AI259" s="1">
        <f>(Table1345[[#This Row],[2050_DWELLINGS]]/Table1345[[#This Row],[2020_DWELLINGS]])-1</f>
        <v>0.71180812041088193</v>
      </c>
      <c r="AJ259" s="1">
        <f>(Table1345[[#This Row],[2050_OCCUPANTS]]/Table1345[[#This Row],[2020_OCCUPANTS]])-1</f>
        <v>0.69293759888332351</v>
      </c>
      <c r="AK259" s="1">
        <f>(Table1345[[#This Row],[2050_TOTAL_REPL_COST_USD]]/Table1345[[#This Row],[2020_TOTAL_REPL_COST_USD]])-1</f>
        <v>0.78380467113963048</v>
      </c>
      <c r="AL259"/>
      <c r="AM259"/>
    </row>
    <row r="260" spans="1:39" x14ac:dyDescent="0.2">
      <c r="A260" t="s">
        <v>145</v>
      </c>
      <c r="B260" t="s">
        <v>157</v>
      </c>
      <c r="C260" t="s">
        <v>160</v>
      </c>
      <c r="D260" t="s">
        <v>1375</v>
      </c>
      <c r="E260" t="s">
        <v>1376</v>
      </c>
      <c r="F260" s="2">
        <v>155040</v>
      </c>
      <c r="G260" s="2">
        <v>169261</v>
      </c>
      <c r="H260" s="2">
        <v>185704</v>
      </c>
      <c r="I260" s="2">
        <v>204384</v>
      </c>
      <c r="J260" s="2">
        <v>224437</v>
      </c>
      <c r="K260" s="2">
        <v>244952</v>
      </c>
      <c r="L260" s="2">
        <v>264646</v>
      </c>
      <c r="M260" s="2">
        <v>162048</v>
      </c>
      <c r="N260" s="2">
        <v>176997</v>
      </c>
      <c r="O260" s="2">
        <v>194284</v>
      </c>
      <c r="P260" s="2">
        <v>213935</v>
      </c>
      <c r="Q260" s="2">
        <v>235020</v>
      </c>
      <c r="R260" s="2">
        <v>256629</v>
      </c>
      <c r="S260" s="2">
        <v>277389</v>
      </c>
      <c r="T260" s="2">
        <v>779847</v>
      </c>
      <c r="U260" s="2">
        <v>850147</v>
      </c>
      <c r="V260" s="2">
        <v>931417</v>
      </c>
      <c r="W260" s="2">
        <v>1023683</v>
      </c>
      <c r="X260" s="2">
        <v>1122537</v>
      </c>
      <c r="Y260" s="2">
        <v>1223587</v>
      </c>
      <c r="Z260" s="2">
        <v>1320242</v>
      </c>
      <c r="AA260" s="2">
        <v>2421623862</v>
      </c>
      <c r="AB260" s="2">
        <v>2664777288</v>
      </c>
      <c r="AC260" s="2">
        <v>2945967306</v>
      </c>
      <c r="AD260" s="2">
        <v>3266819736</v>
      </c>
      <c r="AE260" s="2">
        <v>3613128910</v>
      </c>
      <c r="AF260" s="2">
        <v>3970916984</v>
      </c>
      <c r="AG260" s="2">
        <v>4319703951</v>
      </c>
      <c r="AH260" s="1">
        <f>(Table1345[[#This Row],[2050_BUILDINGS]]/Table1345[[#This Row],[2020_BUILDINGS]])-1</f>
        <v>0.7069530443756451</v>
      </c>
      <c r="AI260" s="1">
        <f>(Table1345[[#This Row],[2050_DWELLINGS]]/Table1345[[#This Row],[2020_DWELLINGS]])-1</f>
        <v>0.71177058649289093</v>
      </c>
      <c r="AJ260" s="1">
        <f>(Table1345[[#This Row],[2050_OCCUPANTS]]/Table1345[[#This Row],[2020_OCCUPANTS]])-1</f>
        <v>0.69295002737716493</v>
      </c>
      <c r="AK260" s="1">
        <f>(Table1345[[#This Row],[2050_TOTAL_REPL_COST_USD]]/Table1345[[#This Row],[2020_TOTAL_REPL_COST_USD]])-1</f>
        <v>0.78380466875330113</v>
      </c>
      <c r="AL260"/>
      <c r="AM260"/>
    </row>
    <row r="261" spans="1:39" x14ac:dyDescent="0.2">
      <c r="A261" t="s">
        <v>145</v>
      </c>
      <c r="B261" t="s">
        <v>157</v>
      </c>
      <c r="C261" t="s">
        <v>161</v>
      </c>
      <c r="D261" t="s">
        <v>1377</v>
      </c>
      <c r="E261" t="s">
        <v>1378</v>
      </c>
      <c r="F261" s="2">
        <v>104994</v>
      </c>
      <c r="G261" s="2">
        <v>114527</v>
      </c>
      <c r="H261" s="2">
        <v>125550</v>
      </c>
      <c r="I261" s="2">
        <v>138078</v>
      </c>
      <c r="J261" s="2">
        <v>151507</v>
      </c>
      <c r="K261" s="2">
        <v>165232</v>
      </c>
      <c r="L261" s="2">
        <v>178392</v>
      </c>
      <c r="M261" s="2">
        <v>110868</v>
      </c>
      <c r="N261" s="2">
        <v>121100</v>
      </c>
      <c r="O261" s="2">
        <v>132926</v>
      </c>
      <c r="P261" s="2">
        <v>146371</v>
      </c>
      <c r="Q261" s="2">
        <v>160785</v>
      </c>
      <c r="R261" s="2">
        <v>175568</v>
      </c>
      <c r="S261" s="2">
        <v>189773</v>
      </c>
      <c r="T261" s="2">
        <v>533532</v>
      </c>
      <c r="U261" s="2">
        <v>581625</v>
      </c>
      <c r="V261" s="2">
        <v>637243</v>
      </c>
      <c r="W261" s="2">
        <v>700359</v>
      </c>
      <c r="X261" s="2">
        <v>767994</v>
      </c>
      <c r="Y261" s="2">
        <v>837127</v>
      </c>
      <c r="Z261" s="2">
        <v>903250</v>
      </c>
      <c r="AA261" s="2">
        <v>1776102081</v>
      </c>
      <c r="AB261" s="2">
        <v>1963608383</v>
      </c>
      <c r="AC261" s="2">
        <v>2180460886</v>
      </c>
      <c r="AD261" s="2">
        <v>2428451545</v>
      </c>
      <c r="AE261" s="2">
        <v>2696953941</v>
      </c>
      <c r="AF261" s="2">
        <v>2975592742</v>
      </c>
      <c r="AG261" s="2">
        <v>3249341473</v>
      </c>
      <c r="AH261" s="1">
        <f>(Table1345[[#This Row],[2050_BUILDINGS]]/Table1345[[#This Row],[2020_BUILDINGS]])-1</f>
        <v>0.6990685182010401</v>
      </c>
      <c r="AI261" s="1">
        <f>(Table1345[[#This Row],[2050_DWELLINGS]]/Table1345[[#This Row],[2020_DWELLINGS]])-1</f>
        <v>0.71170220442327814</v>
      </c>
      <c r="AJ261" s="1">
        <f>(Table1345[[#This Row],[2050_OCCUPANTS]]/Table1345[[#This Row],[2020_OCCUPANTS]])-1</f>
        <v>0.69296312123733905</v>
      </c>
      <c r="AK261" s="1">
        <f>(Table1345[[#This Row],[2050_TOTAL_REPL_COST_USD]]/Table1345[[#This Row],[2020_TOTAL_REPL_COST_USD]])-1</f>
        <v>0.82947900785664364</v>
      </c>
      <c r="AL261"/>
      <c r="AM261"/>
    </row>
    <row r="262" spans="1:39" x14ac:dyDescent="0.2">
      <c r="A262" t="s">
        <v>145</v>
      </c>
      <c r="B262" t="s">
        <v>157</v>
      </c>
      <c r="C262" t="s">
        <v>162</v>
      </c>
      <c r="D262" t="s">
        <v>1379</v>
      </c>
      <c r="E262" t="s">
        <v>1380</v>
      </c>
      <c r="F262" s="2">
        <v>181836</v>
      </c>
      <c r="G262" s="2">
        <v>198521</v>
      </c>
      <c r="H262" s="2">
        <v>217796</v>
      </c>
      <c r="I262" s="2">
        <v>239712</v>
      </c>
      <c r="J262" s="2">
        <v>263212</v>
      </c>
      <c r="K262" s="2">
        <v>287279</v>
      </c>
      <c r="L262" s="2">
        <v>310378</v>
      </c>
      <c r="M262" s="2">
        <v>190056</v>
      </c>
      <c r="N262" s="2">
        <v>207588</v>
      </c>
      <c r="O262" s="2">
        <v>227860</v>
      </c>
      <c r="P262" s="2">
        <v>250907</v>
      </c>
      <c r="Q262" s="2">
        <v>275638</v>
      </c>
      <c r="R262" s="2">
        <v>300977</v>
      </c>
      <c r="S262" s="2">
        <v>325321</v>
      </c>
      <c r="T262" s="2">
        <v>914625</v>
      </c>
      <c r="U262" s="2">
        <v>997071</v>
      </c>
      <c r="V262" s="2">
        <v>1092394</v>
      </c>
      <c r="W262" s="2">
        <v>1200596</v>
      </c>
      <c r="X262" s="2">
        <v>1316542</v>
      </c>
      <c r="Y262" s="2">
        <v>1435054</v>
      </c>
      <c r="Z262" s="2">
        <v>1548416</v>
      </c>
      <c r="AA262" s="2">
        <v>2840146895</v>
      </c>
      <c r="AB262" s="2">
        <v>3125323905</v>
      </c>
      <c r="AC262" s="2">
        <v>3455111277</v>
      </c>
      <c r="AD262" s="2">
        <v>3831415801</v>
      </c>
      <c r="AE262" s="2">
        <v>4237576703</v>
      </c>
      <c r="AF262" s="2">
        <v>4657200376</v>
      </c>
      <c r="AG262" s="2">
        <v>5066267304</v>
      </c>
      <c r="AH262" s="1">
        <f>(Table1345[[#This Row],[2050_BUILDINGS]]/Table1345[[#This Row],[2020_BUILDINGS]])-1</f>
        <v>0.70691172265118007</v>
      </c>
      <c r="AI262" s="1">
        <f>(Table1345[[#This Row],[2050_DWELLINGS]]/Table1345[[#This Row],[2020_DWELLINGS]])-1</f>
        <v>0.71171128509491943</v>
      </c>
      <c r="AJ262" s="1">
        <f>(Table1345[[#This Row],[2050_OCCUPANTS]]/Table1345[[#This Row],[2020_OCCUPANTS]])-1</f>
        <v>0.69295175618422844</v>
      </c>
      <c r="AK262" s="1">
        <f>(Table1345[[#This Row],[2050_TOTAL_REPL_COST_USD]]/Table1345[[#This Row],[2020_TOTAL_REPL_COST_USD]])-1</f>
        <v>0.78380467324384639</v>
      </c>
      <c r="AL262"/>
      <c r="AM262"/>
    </row>
    <row r="263" spans="1:39" x14ac:dyDescent="0.2">
      <c r="A263" t="s">
        <v>145</v>
      </c>
      <c r="B263" t="s">
        <v>157</v>
      </c>
      <c r="C263" t="s">
        <v>163</v>
      </c>
      <c r="D263" t="s">
        <v>1381</v>
      </c>
      <c r="E263" t="s">
        <v>1382</v>
      </c>
      <c r="F263" s="2">
        <v>17945</v>
      </c>
      <c r="G263" s="2">
        <v>19601</v>
      </c>
      <c r="H263" s="2">
        <v>21498</v>
      </c>
      <c r="I263" s="2">
        <v>23671</v>
      </c>
      <c r="J263" s="2">
        <v>25994</v>
      </c>
      <c r="K263" s="2">
        <v>28365</v>
      </c>
      <c r="L263" s="2">
        <v>30645</v>
      </c>
      <c r="M263" s="2">
        <v>18765</v>
      </c>
      <c r="N263" s="2">
        <v>20498</v>
      </c>
      <c r="O263" s="2">
        <v>22491</v>
      </c>
      <c r="P263" s="2">
        <v>24781</v>
      </c>
      <c r="Q263" s="2">
        <v>27217</v>
      </c>
      <c r="R263" s="2">
        <v>29713</v>
      </c>
      <c r="S263" s="2">
        <v>32122</v>
      </c>
      <c r="T263" s="2">
        <v>90296</v>
      </c>
      <c r="U263" s="2">
        <v>98443</v>
      </c>
      <c r="V263" s="2">
        <v>107858</v>
      </c>
      <c r="W263" s="2">
        <v>118532</v>
      </c>
      <c r="X263" s="2">
        <v>129979</v>
      </c>
      <c r="Y263" s="2">
        <v>141689</v>
      </c>
      <c r="Z263" s="2">
        <v>152877</v>
      </c>
      <c r="AA263" s="2">
        <v>280408499</v>
      </c>
      <c r="AB263" s="2">
        <v>308564103</v>
      </c>
      <c r="AC263" s="2">
        <v>341124103</v>
      </c>
      <c r="AD263" s="2">
        <v>378276755</v>
      </c>
      <c r="AE263" s="2">
        <v>418377140</v>
      </c>
      <c r="AF263" s="2">
        <v>459806699</v>
      </c>
      <c r="AG263" s="2">
        <v>500194000</v>
      </c>
      <c r="AH263" s="1">
        <f>(Table1345[[#This Row],[2050_BUILDINGS]]/Table1345[[#This Row],[2020_BUILDINGS]])-1</f>
        <v>0.70771802730565625</v>
      </c>
      <c r="AI263" s="1">
        <f>(Table1345[[#This Row],[2050_DWELLINGS]]/Table1345[[#This Row],[2020_DWELLINGS]])-1</f>
        <v>0.71180389022115631</v>
      </c>
      <c r="AJ263" s="1">
        <f>(Table1345[[#This Row],[2050_OCCUPANTS]]/Table1345[[#This Row],[2020_OCCUPANTS]])-1</f>
        <v>0.69306503056613811</v>
      </c>
      <c r="AK263" s="1">
        <f>(Table1345[[#This Row],[2050_TOTAL_REPL_COST_USD]]/Table1345[[#This Row],[2020_TOTAL_REPL_COST_USD]])-1</f>
        <v>0.78380470557705895</v>
      </c>
      <c r="AL263"/>
      <c r="AM263"/>
    </row>
    <row r="264" spans="1:39" x14ac:dyDescent="0.2">
      <c r="A264" t="s">
        <v>145</v>
      </c>
      <c r="B264" t="s">
        <v>164</v>
      </c>
      <c r="C264" t="s">
        <v>165</v>
      </c>
      <c r="D264" t="s">
        <v>1383</v>
      </c>
      <c r="E264" t="s">
        <v>1384</v>
      </c>
      <c r="F264" s="2">
        <v>867153</v>
      </c>
      <c r="G264" s="2">
        <v>986928</v>
      </c>
      <c r="H264" s="2">
        <v>1108847</v>
      </c>
      <c r="I264" s="2">
        <v>1232748</v>
      </c>
      <c r="J264" s="2">
        <v>1359101</v>
      </c>
      <c r="K264" s="2">
        <v>1495504</v>
      </c>
      <c r="L264" s="2">
        <v>1619009</v>
      </c>
      <c r="M264" s="2">
        <v>880591</v>
      </c>
      <c r="N264" s="2">
        <v>1002237</v>
      </c>
      <c r="O264" s="2">
        <v>1126066</v>
      </c>
      <c r="P264" s="2">
        <v>1251915</v>
      </c>
      <c r="Q264" s="2">
        <v>1380255</v>
      </c>
      <c r="R264" s="2">
        <v>1518820</v>
      </c>
      <c r="S264" s="2">
        <v>1644280</v>
      </c>
      <c r="T264" s="2">
        <v>3943196</v>
      </c>
      <c r="U264" s="2">
        <v>4457526</v>
      </c>
      <c r="V264" s="2">
        <v>4971850</v>
      </c>
      <c r="W264" s="2">
        <v>5486175</v>
      </c>
      <c r="X264" s="2">
        <v>6000512</v>
      </c>
      <c r="Y264" s="2">
        <v>6549124</v>
      </c>
      <c r="Z264" s="2">
        <v>7029159</v>
      </c>
      <c r="AA264" s="2">
        <v>9584832337</v>
      </c>
      <c r="AB264" s="2">
        <v>10913363133</v>
      </c>
      <c r="AC264" s="2">
        <v>12266961230</v>
      </c>
      <c r="AD264" s="2">
        <v>13643939384</v>
      </c>
      <c r="AE264" s="2">
        <v>15049600307</v>
      </c>
      <c r="AF264" s="2">
        <v>16568278583</v>
      </c>
      <c r="AG264" s="2">
        <v>17945765273</v>
      </c>
      <c r="AH264" s="1">
        <f>(Table1345[[#This Row],[2050_BUILDINGS]]/Table1345[[#This Row],[2020_BUILDINGS]])-1</f>
        <v>0.86703961123354234</v>
      </c>
      <c r="AI264" s="1">
        <f>(Table1345[[#This Row],[2050_DWELLINGS]]/Table1345[[#This Row],[2020_DWELLINGS]])-1</f>
        <v>0.86724597457843644</v>
      </c>
      <c r="AJ264" s="1">
        <f>(Table1345[[#This Row],[2050_OCCUPANTS]]/Table1345[[#This Row],[2020_OCCUPANTS]])-1</f>
        <v>0.78260451674225684</v>
      </c>
      <c r="AK264" s="1">
        <f>(Table1345[[#This Row],[2050_TOTAL_REPL_COST_USD]]/Table1345[[#This Row],[2020_TOTAL_REPL_COST_USD]])-1</f>
        <v>0.87230873134051357</v>
      </c>
      <c r="AL264"/>
      <c r="AM264"/>
    </row>
    <row r="265" spans="1:39" x14ac:dyDescent="0.2">
      <c r="A265" t="s">
        <v>145</v>
      </c>
      <c r="B265" t="s">
        <v>164</v>
      </c>
      <c r="C265" t="s">
        <v>166</v>
      </c>
      <c r="D265" t="s">
        <v>1385</v>
      </c>
      <c r="E265" t="s">
        <v>1386</v>
      </c>
      <c r="F265" s="2">
        <v>1540268</v>
      </c>
      <c r="G265" s="2">
        <v>1753261</v>
      </c>
      <c r="H265" s="2">
        <v>1970121</v>
      </c>
      <c r="I265" s="2">
        <v>2190601</v>
      </c>
      <c r="J265" s="2">
        <v>2415502</v>
      </c>
      <c r="K265" s="2">
        <v>2658375</v>
      </c>
      <c r="L265" s="2">
        <v>2878394</v>
      </c>
      <c r="M265" s="2">
        <v>1570155</v>
      </c>
      <c r="N265" s="2">
        <v>1787067</v>
      </c>
      <c r="O265" s="2">
        <v>2007850</v>
      </c>
      <c r="P265" s="2">
        <v>2232252</v>
      </c>
      <c r="Q265" s="2">
        <v>2461088</v>
      </c>
      <c r="R265" s="2">
        <v>2708159</v>
      </c>
      <c r="S265" s="2">
        <v>2931863</v>
      </c>
      <c r="T265" s="2">
        <v>7030981</v>
      </c>
      <c r="U265" s="2">
        <v>7948060</v>
      </c>
      <c r="V265" s="2">
        <v>8865150</v>
      </c>
      <c r="W265" s="2">
        <v>9782234</v>
      </c>
      <c r="X265" s="2">
        <v>10699317</v>
      </c>
      <c r="Y265" s="2">
        <v>11677542</v>
      </c>
      <c r="Z265" s="2">
        <v>12533484</v>
      </c>
      <c r="AA265" s="2">
        <v>15966881692</v>
      </c>
      <c r="AB265" s="2">
        <v>18188133449</v>
      </c>
      <c r="AC265" s="2">
        <v>20453742024</v>
      </c>
      <c r="AD265" s="2">
        <v>22760721854</v>
      </c>
      <c r="AE265" s="2">
        <v>25118456102</v>
      </c>
      <c r="AF265" s="2">
        <v>27667535910</v>
      </c>
      <c r="AG265" s="2">
        <v>29984055338</v>
      </c>
      <c r="AH265" s="1">
        <f>(Table1345[[#This Row],[2050_BUILDINGS]]/Table1345[[#This Row],[2020_BUILDINGS]])-1</f>
        <v>0.86876179989456381</v>
      </c>
      <c r="AI265" s="1">
        <f>(Table1345[[#This Row],[2050_DWELLINGS]]/Table1345[[#This Row],[2020_DWELLINGS]])-1</f>
        <v>0.86724431664389812</v>
      </c>
      <c r="AJ265" s="1">
        <f>(Table1345[[#This Row],[2050_OCCUPANTS]]/Table1345[[#This Row],[2020_OCCUPANTS]])-1</f>
        <v>0.78260814529295408</v>
      </c>
      <c r="AK265" s="1">
        <f>(Table1345[[#This Row],[2050_TOTAL_REPL_COST_USD]]/Table1345[[#This Row],[2020_TOTAL_REPL_COST_USD]])-1</f>
        <v>0.87789049335933411</v>
      </c>
      <c r="AL265"/>
      <c r="AM265"/>
    </row>
    <row r="266" spans="1:39" x14ac:dyDescent="0.2">
      <c r="A266" t="s">
        <v>145</v>
      </c>
      <c r="B266" t="s">
        <v>164</v>
      </c>
      <c r="C266" t="s">
        <v>167</v>
      </c>
      <c r="D266" t="s">
        <v>1387</v>
      </c>
      <c r="E266" t="s">
        <v>1388</v>
      </c>
      <c r="F266" s="2">
        <v>1401947</v>
      </c>
      <c r="G266" s="2">
        <v>1595967</v>
      </c>
      <c r="H266" s="2">
        <v>1793560</v>
      </c>
      <c r="I266" s="2">
        <v>1994479</v>
      </c>
      <c r="J266" s="2">
        <v>2199487</v>
      </c>
      <c r="K266" s="2">
        <v>2420910</v>
      </c>
      <c r="L266" s="2">
        <v>2621585</v>
      </c>
      <c r="M266" s="2">
        <v>1466293</v>
      </c>
      <c r="N266" s="2">
        <v>1668856</v>
      </c>
      <c r="O266" s="2">
        <v>1875048</v>
      </c>
      <c r="P266" s="2">
        <v>2084597</v>
      </c>
      <c r="Q266" s="2">
        <v>2298293</v>
      </c>
      <c r="R266" s="2">
        <v>2529026</v>
      </c>
      <c r="S266" s="2">
        <v>2737930</v>
      </c>
      <c r="T266" s="2">
        <v>6565908</v>
      </c>
      <c r="U266" s="2">
        <v>7422333</v>
      </c>
      <c r="V266" s="2">
        <v>8278755</v>
      </c>
      <c r="W266" s="2">
        <v>9135173</v>
      </c>
      <c r="X266" s="2">
        <v>9991599</v>
      </c>
      <c r="Y266" s="2">
        <v>10905118</v>
      </c>
      <c r="Z266" s="2">
        <v>11704442</v>
      </c>
      <c r="AA266" s="2">
        <v>21673372018</v>
      </c>
      <c r="AB266" s="2">
        <v>24657067614</v>
      </c>
      <c r="AC266" s="2">
        <v>27690918113</v>
      </c>
      <c r="AD266" s="2">
        <v>30771547672</v>
      </c>
      <c r="AE266" s="2">
        <v>33909566017</v>
      </c>
      <c r="AF266" s="2">
        <v>37295414487</v>
      </c>
      <c r="AG266" s="2">
        <v>40355357714</v>
      </c>
      <c r="AH266" s="1">
        <f>(Table1345[[#This Row],[2050_BUILDINGS]]/Table1345[[#This Row],[2020_BUILDINGS]])-1</f>
        <v>0.86996013401362537</v>
      </c>
      <c r="AI266" s="1">
        <f>(Table1345[[#This Row],[2050_DWELLINGS]]/Table1345[[#This Row],[2020_DWELLINGS]])-1</f>
        <v>0.86724617794669956</v>
      </c>
      <c r="AJ266" s="1">
        <f>(Table1345[[#This Row],[2050_OCCUPANTS]]/Table1345[[#This Row],[2020_OCCUPANTS]])-1</f>
        <v>0.78260828509933433</v>
      </c>
      <c r="AK266" s="1">
        <f>(Table1345[[#This Row],[2050_TOTAL_REPL_COST_USD]]/Table1345[[#This Row],[2020_TOTAL_REPL_COST_USD]])-1</f>
        <v>0.86197873042018491</v>
      </c>
      <c r="AL266"/>
      <c r="AM266"/>
    </row>
    <row r="267" spans="1:39" x14ac:dyDescent="0.2">
      <c r="A267" t="s">
        <v>145</v>
      </c>
      <c r="B267" t="s">
        <v>164</v>
      </c>
      <c r="C267" t="s">
        <v>168</v>
      </c>
      <c r="D267" t="s">
        <v>1389</v>
      </c>
      <c r="E267" t="s">
        <v>1390</v>
      </c>
      <c r="F267" s="2">
        <v>445988</v>
      </c>
      <c r="G267" s="2">
        <v>507742</v>
      </c>
      <c r="H267" s="2">
        <v>570640</v>
      </c>
      <c r="I267" s="2">
        <v>634595</v>
      </c>
      <c r="J267" s="2">
        <v>699870</v>
      </c>
      <c r="K267" s="2">
        <v>770380</v>
      </c>
      <c r="L267" s="2">
        <v>834295</v>
      </c>
      <c r="M267" s="2">
        <v>456092</v>
      </c>
      <c r="N267" s="2">
        <v>519101</v>
      </c>
      <c r="O267" s="2">
        <v>583232</v>
      </c>
      <c r="P267" s="2">
        <v>648422</v>
      </c>
      <c r="Q267" s="2">
        <v>714890</v>
      </c>
      <c r="R267" s="2">
        <v>786659</v>
      </c>
      <c r="S267" s="2">
        <v>851640</v>
      </c>
      <c r="T267" s="2">
        <v>2042344</v>
      </c>
      <c r="U267" s="2">
        <v>2308734</v>
      </c>
      <c r="V267" s="2">
        <v>2575129</v>
      </c>
      <c r="W267" s="2">
        <v>2841517</v>
      </c>
      <c r="X267" s="2">
        <v>3107918</v>
      </c>
      <c r="Y267" s="2">
        <v>3392063</v>
      </c>
      <c r="Z267" s="2">
        <v>3640705</v>
      </c>
      <c r="AA267" s="2">
        <v>4827726844</v>
      </c>
      <c r="AB267" s="2">
        <v>5493177872</v>
      </c>
      <c r="AC267" s="2">
        <v>6170068102</v>
      </c>
      <c r="AD267" s="2">
        <v>6857627594</v>
      </c>
      <c r="AE267" s="2">
        <v>7558276182</v>
      </c>
      <c r="AF267" s="2">
        <v>8314445070</v>
      </c>
      <c r="AG267" s="2">
        <v>8998290670</v>
      </c>
      <c r="AH267" s="1">
        <f>(Table1345[[#This Row],[2050_BUILDINGS]]/Table1345[[#This Row],[2020_BUILDINGS]])-1</f>
        <v>0.87066692377373389</v>
      </c>
      <c r="AI267" s="1">
        <f>(Table1345[[#This Row],[2050_DWELLINGS]]/Table1345[[#This Row],[2020_DWELLINGS]])-1</f>
        <v>0.86725485209124464</v>
      </c>
      <c r="AJ267" s="1">
        <f>(Table1345[[#This Row],[2050_OCCUPANTS]]/Table1345[[#This Row],[2020_OCCUPANTS]])-1</f>
        <v>0.78261105866592495</v>
      </c>
      <c r="AK267" s="1">
        <f>(Table1345[[#This Row],[2050_TOTAL_REPL_COST_USD]]/Table1345[[#This Row],[2020_TOTAL_REPL_COST_USD]])-1</f>
        <v>0.86387734036428854</v>
      </c>
      <c r="AL267"/>
      <c r="AM267"/>
    </row>
    <row r="268" spans="1:39" x14ac:dyDescent="0.2">
      <c r="A268" t="s">
        <v>145</v>
      </c>
      <c r="B268" t="s">
        <v>164</v>
      </c>
      <c r="C268" t="s">
        <v>169</v>
      </c>
      <c r="D268" t="s">
        <v>1391</v>
      </c>
      <c r="E268" t="s">
        <v>1392</v>
      </c>
      <c r="F268" s="2">
        <v>5382862</v>
      </c>
      <c r="G268" s="2">
        <v>6126999</v>
      </c>
      <c r="H268" s="2">
        <v>6884588</v>
      </c>
      <c r="I268" s="2">
        <v>7654736</v>
      </c>
      <c r="J268" s="2">
        <v>8440255</v>
      </c>
      <c r="K268" s="2">
        <v>9288511</v>
      </c>
      <c r="L268" s="2">
        <v>10056830</v>
      </c>
      <c r="M268" s="2">
        <v>5443505</v>
      </c>
      <c r="N268" s="2">
        <v>6195498</v>
      </c>
      <c r="O268" s="2">
        <v>6960940</v>
      </c>
      <c r="P268" s="2">
        <v>7738901</v>
      </c>
      <c r="Q268" s="2">
        <v>8532235</v>
      </c>
      <c r="R268" s="2">
        <v>9388801</v>
      </c>
      <c r="S268" s="2">
        <v>10164361</v>
      </c>
      <c r="T268" s="2">
        <v>24375404</v>
      </c>
      <c r="U268" s="2">
        <v>27554807</v>
      </c>
      <c r="V268" s="2">
        <v>30734209</v>
      </c>
      <c r="W268" s="2">
        <v>33913609</v>
      </c>
      <c r="X268" s="2">
        <v>37093014</v>
      </c>
      <c r="Y268" s="2">
        <v>40484367</v>
      </c>
      <c r="Z268" s="2">
        <v>43451807</v>
      </c>
      <c r="AA268" s="2">
        <v>56109669224</v>
      </c>
      <c r="AB268" s="2">
        <v>63811755163</v>
      </c>
      <c r="AC268" s="2">
        <v>71636539797</v>
      </c>
      <c r="AD268" s="2">
        <v>79575764555</v>
      </c>
      <c r="AE268" s="2">
        <v>87655384944</v>
      </c>
      <c r="AF268" s="2">
        <v>96368148278</v>
      </c>
      <c r="AG268" s="2">
        <v>104229913611</v>
      </c>
      <c r="AH268" s="1">
        <f>(Table1345[[#This Row],[2050_BUILDINGS]]/Table1345[[#This Row],[2020_BUILDINGS]])-1</f>
        <v>0.86830537360980098</v>
      </c>
      <c r="AI268" s="1">
        <f>(Table1345[[#This Row],[2050_DWELLINGS]]/Table1345[[#This Row],[2020_DWELLINGS]])-1</f>
        <v>0.8672456441208376</v>
      </c>
      <c r="AJ268" s="1">
        <f>(Table1345[[#This Row],[2050_OCCUPANTS]]/Table1345[[#This Row],[2020_OCCUPANTS]])-1</f>
        <v>0.78260869030109204</v>
      </c>
      <c r="AK268" s="1">
        <f>(Table1345[[#This Row],[2050_TOTAL_REPL_COST_USD]]/Table1345[[#This Row],[2020_TOTAL_REPL_COST_USD]])-1</f>
        <v>0.85761055184437529</v>
      </c>
      <c r="AL268"/>
      <c r="AM268"/>
    </row>
    <row r="269" spans="1:39" x14ac:dyDescent="0.2">
      <c r="A269" t="s">
        <v>145</v>
      </c>
      <c r="B269" t="s">
        <v>164</v>
      </c>
      <c r="C269" t="s">
        <v>170</v>
      </c>
      <c r="D269" t="s">
        <v>1393</v>
      </c>
      <c r="E269" t="s">
        <v>1394</v>
      </c>
      <c r="F269" s="2">
        <v>280560</v>
      </c>
      <c r="G269" s="2">
        <v>319293</v>
      </c>
      <c r="H269" s="2">
        <v>358726</v>
      </c>
      <c r="I269" s="2">
        <v>398796</v>
      </c>
      <c r="J269" s="2">
        <v>439655</v>
      </c>
      <c r="K269" s="2">
        <v>483756</v>
      </c>
      <c r="L269" s="2">
        <v>523689</v>
      </c>
      <c r="M269" s="2">
        <v>282322</v>
      </c>
      <c r="N269" s="2">
        <v>321324</v>
      </c>
      <c r="O269" s="2">
        <v>361026</v>
      </c>
      <c r="P269" s="2">
        <v>401380</v>
      </c>
      <c r="Q269" s="2">
        <v>442523</v>
      </c>
      <c r="R269" s="2">
        <v>486945</v>
      </c>
      <c r="S269" s="2">
        <v>527168</v>
      </c>
      <c r="T269" s="2">
        <v>1264226</v>
      </c>
      <c r="U269" s="2">
        <v>1429120</v>
      </c>
      <c r="V269" s="2">
        <v>1594023</v>
      </c>
      <c r="W269" s="2">
        <v>1758922</v>
      </c>
      <c r="X269" s="2">
        <v>1923819</v>
      </c>
      <c r="Y269" s="2">
        <v>2099710</v>
      </c>
      <c r="Z269" s="2">
        <v>2253621</v>
      </c>
      <c r="AA269" s="2">
        <v>2545775540</v>
      </c>
      <c r="AB269" s="2">
        <v>2905251780</v>
      </c>
      <c r="AC269" s="2">
        <v>3273501942</v>
      </c>
      <c r="AD269" s="2">
        <v>3649935493</v>
      </c>
      <c r="AE269" s="2">
        <v>4036408458</v>
      </c>
      <c r="AF269" s="2">
        <v>4455403906</v>
      </c>
      <c r="AG269" s="2">
        <v>4839050778</v>
      </c>
      <c r="AH269" s="1">
        <f>(Table1345[[#This Row],[2050_BUILDINGS]]/Table1345[[#This Row],[2020_BUILDINGS]])-1</f>
        <v>0.86658468776732245</v>
      </c>
      <c r="AI269" s="1">
        <f>(Table1345[[#This Row],[2050_DWELLINGS]]/Table1345[[#This Row],[2020_DWELLINGS]])-1</f>
        <v>0.8672579536840912</v>
      </c>
      <c r="AJ269" s="1">
        <f>(Table1345[[#This Row],[2050_OCCUPANTS]]/Table1345[[#This Row],[2020_OCCUPANTS]])-1</f>
        <v>0.78260928030273069</v>
      </c>
      <c r="AK269" s="1">
        <f>(Table1345[[#This Row],[2050_TOTAL_REPL_COST_USD]]/Table1345[[#This Row],[2020_TOTAL_REPL_COST_USD]])-1</f>
        <v>0.90081596038902934</v>
      </c>
      <c r="AL269"/>
      <c r="AM269"/>
    </row>
    <row r="270" spans="1:39" x14ac:dyDescent="0.2">
      <c r="A270" t="s">
        <v>145</v>
      </c>
      <c r="B270" t="s">
        <v>164</v>
      </c>
      <c r="C270" t="s">
        <v>171</v>
      </c>
      <c r="D270" t="s">
        <v>1395</v>
      </c>
      <c r="E270" t="s">
        <v>1396</v>
      </c>
      <c r="F270" s="2">
        <v>112771</v>
      </c>
      <c r="G270" s="2">
        <v>128284</v>
      </c>
      <c r="H270" s="2">
        <v>144057</v>
      </c>
      <c r="I270" s="2">
        <v>160062</v>
      </c>
      <c r="J270" s="2">
        <v>176361</v>
      </c>
      <c r="K270" s="2">
        <v>193954</v>
      </c>
      <c r="L270" s="2">
        <v>209848</v>
      </c>
      <c r="M270" s="2">
        <v>116102</v>
      </c>
      <c r="N270" s="2">
        <v>132144</v>
      </c>
      <c r="O270" s="2">
        <v>148465</v>
      </c>
      <c r="P270" s="2">
        <v>165059</v>
      </c>
      <c r="Q270" s="2">
        <v>181973</v>
      </c>
      <c r="R270" s="2">
        <v>200249</v>
      </c>
      <c r="S270" s="2">
        <v>216793</v>
      </c>
      <c r="T270" s="2">
        <v>519896</v>
      </c>
      <c r="U270" s="2">
        <v>587705</v>
      </c>
      <c r="V270" s="2">
        <v>655523</v>
      </c>
      <c r="W270" s="2">
        <v>723331</v>
      </c>
      <c r="X270" s="2">
        <v>791141</v>
      </c>
      <c r="Y270" s="2">
        <v>863475</v>
      </c>
      <c r="Z270" s="2">
        <v>926768</v>
      </c>
      <c r="AA270" s="2">
        <v>1459385364</v>
      </c>
      <c r="AB270" s="2">
        <v>1671643326</v>
      </c>
      <c r="AC270" s="2">
        <v>1890910365</v>
      </c>
      <c r="AD270" s="2">
        <v>2116714719</v>
      </c>
      <c r="AE270" s="2">
        <v>2350539060</v>
      </c>
      <c r="AF270" s="2">
        <v>2605350032</v>
      </c>
      <c r="AG270" s="2">
        <v>2841910765</v>
      </c>
      <c r="AH270" s="1">
        <f>(Table1345[[#This Row],[2050_BUILDINGS]]/Table1345[[#This Row],[2020_BUILDINGS]])-1</f>
        <v>0.86083301558024661</v>
      </c>
      <c r="AI270" s="1">
        <f>(Table1345[[#This Row],[2050_DWELLINGS]]/Table1345[[#This Row],[2020_DWELLINGS]])-1</f>
        <v>0.86726326850527991</v>
      </c>
      <c r="AJ270" s="1">
        <f>(Table1345[[#This Row],[2050_OCCUPANTS]]/Table1345[[#This Row],[2020_OCCUPANTS]])-1</f>
        <v>0.78260267438103015</v>
      </c>
      <c r="AK270" s="1">
        <f>(Table1345[[#This Row],[2050_TOTAL_REPL_COST_USD]]/Table1345[[#This Row],[2020_TOTAL_REPL_COST_USD]])-1</f>
        <v>0.94733401821343732</v>
      </c>
      <c r="AL270"/>
      <c r="AM270"/>
    </row>
    <row r="271" spans="1:39" x14ac:dyDescent="0.2">
      <c r="A271" t="s">
        <v>145</v>
      </c>
      <c r="B271" t="s">
        <v>164</v>
      </c>
      <c r="C271" t="s">
        <v>172</v>
      </c>
      <c r="D271" t="s">
        <v>1397</v>
      </c>
      <c r="E271" t="s">
        <v>1398</v>
      </c>
      <c r="F271" s="2">
        <v>141396</v>
      </c>
      <c r="G271" s="2">
        <v>160926</v>
      </c>
      <c r="H271" s="2">
        <v>180805</v>
      </c>
      <c r="I271" s="2">
        <v>200997</v>
      </c>
      <c r="J271" s="2">
        <v>221599</v>
      </c>
      <c r="K271" s="2">
        <v>243831</v>
      </c>
      <c r="L271" s="2">
        <v>263962</v>
      </c>
      <c r="M271" s="2">
        <v>143013</v>
      </c>
      <c r="N271" s="2">
        <v>162772</v>
      </c>
      <c r="O271" s="2">
        <v>182887</v>
      </c>
      <c r="P271" s="2">
        <v>203324</v>
      </c>
      <c r="Q271" s="2">
        <v>224174</v>
      </c>
      <c r="R271" s="2">
        <v>246674</v>
      </c>
      <c r="S271" s="2">
        <v>267047</v>
      </c>
      <c r="T271" s="2">
        <v>640422</v>
      </c>
      <c r="U271" s="2">
        <v>723957</v>
      </c>
      <c r="V271" s="2">
        <v>807489</v>
      </c>
      <c r="W271" s="2">
        <v>891028</v>
      </c>
      <c r="X271" s="2">
        <v>974559</v>
      </c>
      <c r="Y271" s="2">
        <v>1063666</v>
      </c>
      <c r="Z271" s="2">
        <v>1141625</v>
      </c>
      <c r="AA271" s="2">
        <v>1435424101</v>
      </c>
      <c r="AB271" s="2">
        <v>1636159063</v>
      </c>
      <c r="AC271" s="2">
        <v>1841215845</v>
      </c>
      <c r="AD271" s="2">
        <v>2050303579</v>
      </c>
      <c r="AE271" s="2">
        <v>2264336479</v>
      </c>
      <c r="AF271" s="2">
        <v>2495966887</v>
      </c>
      <c r="AG271" s="2">
        <v>2707030026</v>
      </c>
      <c r="AH271" s="1">
        <f>(Table1345[[#This Row],[2050_BUILDINGS]]/Table1345[[#This Row],[2020_BUILDINGS]])-1</f>
        <v>0.86682791592407149</v>
      </c>
      <c r="AI271" s="1">
        <f>(Table1345[[#This Row],[2050_DWELLINGS]]/Table1345[[#This Row],[2020_DWELLINGS]])-1</f>
        <v>0.86729178466293266</v>
      </c>
      <c r="AJ271" s="1">
        <f>(Table1345[[#This Row],[2050_OCCUPANTS]]/Table1345[[#This Row],[2020_OCCUPANTS]])-1</f>
        <v>0.78261365162346075</v>
      </c>
      <c r="AK271" s="1">
        <f>(Table1345[[#This Row],[2050_TOTAL_REPL_COST_USD]]/Table1345[[#This Row],[2020_TOTAL_REPL_COST_USD]])-1</f>
        <v>0.8858747210069311</v>
      </c>
      <c r="AL271"/>
      <c r="AM271"/>
    </row>
    <row r="272" spans="1:39" x14ac:dyDescent="0.2">
      <c r="A272" t="s">
        <v>145</v>
      </c>
      <c r="B272" t="s">
        <v>164</v>
      </c>
      <c r="C272" t="s">
        <v>173</v>
      </c>
      <c r="D272" t="s">
        <v>1399</v>
      </c>
      <c r="E272" t="s">
        <v>1400</v>
      </c>
      <c r="F272" s="2">
        <v>62872</v>
      </c>
      <c r="G272" s="2">
        <v>71541</v>
      </c>
      <c r="H272" s="2">
        <v>80359</v>
      </c>
      <c r="I272" s="2">
        <v>89317</v>
      </c>
      <c r="J272" s="2">
        <v>98445</v>
      </c>
      <c r="K272" s="2">
        <v>108305</v>
      </c>
      <c r="L272" s="2">
        <v>117220</v>
      </c>
      <c r="M272" s="2">
        <v>63787</v>
      </c>
      <c r="N272" s="2">
        <v>72600</v>
      </c>
      <c r="O272" s="2">
        <v>81572</v>
      </c>
      <c r="P272" s="2">
        <v>90686</v>
      </c>
      <c r="Q272" s="2">
        <v>99986</v>
      </c>
      <c r="R272" s="2">
        <v>110026</v>
      </c>
      <c r="S272" s="2">
        <v>119110</v>
      </c>
      <c r="T272" s="2">
        <v>285638</v>
      </c>
      <c r="U272" s="2">
        <v>322895</v>
      </c>
      <c r="V272" s="2">
        <v>360158</v>
      </c>
      <c r="W272" s="2">
        <v>397414</v>
      </c>
      <c r="X272" s="2">
        <v>434665</v>
      </c>
      <c r="Y272" s="2">
        <v>474415</v>
      </c>
      <c r="Z272" s="2">
        <v>509181</v>
      </c>
      <c r="AA272" s="2">
        <v>690112481</v>
      </c>
      <c r="AB272" s="2">
        <v>787983614</v>
      </c>
      <c r="AC272" s="2">
        <v>888368814</v>
      </c>
      <c r="AD272" s="2">
        <v>991098871</v>
      </c>
      <c r="AE272" s="2">
        <v>1096705588</v>
      </c>
      <c r="AF272" s="2">
        <v>1211289073</v>
      </c>
      <c r="AG272" s="2">
        <v>1316428187</v>
      </c>
      <c r="AH272" s="1">
        <f>(Table1345[[#This Row],[2050_BUILDINGS]]/Table1345[[#This Row],[2020_BUILDINGS]])-1</f>
        <v>0.86442295457437335</v>
      </c>
      <c r="AI272" s="1">
        <f>(Table1345[[#This Row],[2050_DWELLINGS]]/Table1345[[#This Row],[2020_DWELLINGS]])-1</f>
        <v>0.86730838572122848</v>
      </c>
      <c r="AJ272" s="1">
        <f>(Table1345[[#This Row],[2050_OCCUPANTS]]/Table1345[[#This Row],[2020_OCCUPANTS]])-1</f>
        <v>0.78260945672494553</v>
      </c>
      <c r="AK272" s="1">
        <f>(Table1345[[#This Row],[2050_TOTAL_REPL_COST_USD]]/Table1345[[#This Row],[2020_TOTAL_REPL_COST_USD]])-1</f>
        <v>0.90755597564681634</v>
      </c>
      <c r="AL272"/>
      <c r="AM272"/>
    </row>
    <row r="273" spans="1:39" x14ac:dyDescent="0.2">
      <c r="A273" t="s">
        <v>145</v>
      </c>
      <c r="B273" t="s">
        <v>164</v>
      </c>
      <c r="C273" t="s">
        <v>174</v>
      </c>
      <c r="D273" t="s">
        <v>1401</v>
      </c>
      <c r="E273" t="s">
        <v>1402</v>
      </c>
      <c r="F273" s="2">
        <v>9729901</v>
      </c>
      <c r="G273" s="2">
        <v>11073445</v>
      </c>
      <c r="H273" s="2">
        <v>12440811</v>
      </c>
      <c r="I273" s="2">
        <v>13830401</v>
      </c>
      <c r="J273" s="2">
        <v>15247235</v>
      </c>
      <c r="K273" s="2">
        <v>16776874</v>
      </c>
      <c r="L273" s="2">
        <v>18161515</v>
      </c>
      <c r="M273" s="2">
        <v>9815437</v>
      </c>
      <c r="N273" s="2">
        <v>11171401</v>
      </c>
      <c r="O273" s="2">
        <v>12551591</v>
      </c>
      <c r="P273" s="2">
        <v>13954369</v>
      </c>
      <c r="Q273" s="2">
        <v>15384860</v>
      </c>
      <c r="R273" s="2">
        <v>16929377</v>
      </c>
      <c r="S273" s="2">
        <v>18327816</v>
      </c>
      <c r="T273" s="2">
        <v>43952399</v>
      </c>
      <c r="U273" s="2">
        <v>49685323</v>
      </c>
      <c r="V273" s="2">
        <v>55418246</v>
      </c>
      <c r="W273" s="2">
        <v>61151172</v>
      </c>
      <c r="X273" s="2">
        <v>66884092</v>
      </c>
      <c r="Y273" s="2">
        <v>72999210</v>
      </c>
      <c r="Z273" s="2">
        <v>78349938</v>
      </c>
      <c r="AA273" s="2">
        <v>96974550640</v>
      </c>
      <c r="AB273" s="2">
        <v>110519070759</v>
      </c>
      <c r="AC273" s="2">
        <v>124350203894</v>
      </c>
      <c r="AD273" s="2">
        <v>138448658791</v>
      </c>
      <c r="AE273" s="2">
        <v>152875065116</v>
      </c>
      <c r="AF273" s="2">
        <v>168483979018</v>
      </c>
      <c r="AG273" s="2">
        <v>182697952612</v>
      </c>
      <c r="AH273" s="1">
        <f>(Table1345[[#This Row],[2050_BUILDINGS]]/Table1345[[#This Row],[2020_BUILDINGS]])-1</f>
        <v>0.86656729600845894</v>
      </c>
      <c r="AI273" s="1">
        <f>(Table1345[[#This Row],[2050_DWELLINGS]]/Table1345[[#This Row],[2020_DWELLINGS]])-1</f>
        <v>0.86724401572747101</v>
      </c>
      <c r="AJ273" s="1">
        <f>(Table1345[[#This Row],[2050_OCCUPANTS]]/Table1345[[#This Row],[2020_OCCUPANTS]])-1</f>
        <v>0.78260890833285335</v>
      </c>
      <c r="AK273" s="1">
        <f>(Table1345[[#This Row],[2050_TOTAL_REPL_COST_USD]]/Table1345[[#This Row],[2020_TOTAL_REPL_COST_USD]])-1</f>
        <v>0.88397833664867598</v>
      </c>
      <c r="AL273"/>
      <c r="AM273"/>
    </row>
    <row r="274" spans="1:39" x14ac:dyDescent="0.2">
      <c r="A274" t="s">
        <v>145</v>
      </c>
      <c r="B274" t="s">
        <v>164</v>
      </c>
      <c r="C274" t="s">
        <v>175</v>
      </c>
      <c r="D274" t="s">
        <v>1403</v>
      </c>
      <c r="E274" t="s">
        <v>1404</v>
      </c>
      <c r="F274" s="2">
        <v>5287523</v>
      </c>
      <c r="G274" s="2">
        <v>6018442</v>
      </c>
      <c r="H274" s="2">
        <v>6762554</v>
      </c>
      <c r="I274" s="2">
        <v>7518970</v>
      </c>
      <c r="J274" s="2">
        <v>8290481</v>
      </c>
      <c r="K274" s="2">
        <v>9123592</v>
      </c>
      <c r="L274" s="2">
        <v>9878170</v>
      </c>
      <c r="M274" s="2">
        <v>5344361</v>
      </c>
      <c r="N274" s="2">
        <v>6082664</v>
      </c>
      <c r="O274" s="2">
        <v>6834158</v>
      </c>
      <c r="P274" s="2">
        <v>7597951</v>
      </c>
      <c r="Q274" s="2">
        <v>8376831</v>
      </c>
      <c r="R274" s="2">
        <v>9217801</v>
      </c>
      <c r="S274" s="2">
        <v>9979230</v>
      </c>
      <c r="T274" s="2">
        <v>23931441</v>
      </c>
      <c r="U274" s="2">
        <v>27052941</v>
      </c>
      <c r="V274" s="2">
        <v>30174425</v>
      </c>
      <c r="W274" s="2">
        <v>33295921</v>
      </c>
      <c r="X274" s="2">
        <v>36417416</v>
      </c>
      <c r="Y274" s="2">
        <v>39747004</v>
      </c>
      <c r="Z274" s="2">
        <v>42660396</v>
      </c>
      <c r="AA274" s="2">
        <v>52093092361</v>
      </c>
      <c r="AB274" s="2">
        <v>59343808301</v>
      </c>
      <c r="AC274" s="2">
        <v>66740432965</v>
      </c>
      <c r="AD274" s="2">
        <v>74273145574</v>
      </c>
      <c r="AE274" s="2">
        <v>81972811436</v>
      </c>
      <c r="AF274" s="2">
        <v>90298166135</v>
      </c>
      <c r="AG274" s="2">
        <v>97865988079</v>
      </c>
      <c r="AH274" s="1">
        <f>(Table1345[[#This Row],[2050_BUILDINGS]]/Table1345[[#This Row],[2020_BUILDINGS]])-1</f>
        <v>0.86820369386572871</v>
      </c>
      <c r="AI274" s="1">
        <f>(Table1345[[#This Row],[2050_DWELLINGS]]/Table1345[[#This Row],[2020_DWELLINGS]])-1</f>
        <v>0.86724474637847249</v>
      </c>
      <c r="AJ274" s="1">
        <f>(Table1345[[#This Row],[2050_OCCUPANTS]]/Table1345[[#This Row],[2020_OCCUPANTS]])-1</f>
        <v>0.78260874470534381</v>
      </c>
      <c r="AK274" s="1">
        <f>(Table1345[[#This Row],[2050_TOTAL_REPL_COST_USD]]/Table1345[[#This Row],[2020_TOTAL_REPL_COST_USD]])-1</f>
        <v>0.87867495753176517</v>
      </c>
      <c r="AL274"/>
      <c r="AM274"/>
    </row>
    <row r="275" spans="1:39" x14ac:dyDescent="0.2">
      <c r="A275" t="s">
        <v>12</v>
      </c>
      <c r="B275" t="s">
        <v>100</v>
      </c>
      <c r="C275" t="s">
        <v>101</v>
      </c>
      <c r="D275" t="s">
        <v>1405</v>
      </c>
      <c r="E275" t="s">
        <v>1406</v>
      </c>
      <c r="F275" s="2">
        <v>12430</v>
      </c>
      <c r="G275" s="2">
        <v>13953</v>
      </c>
      <c r="H275" s="2">
        <v>15404</v>
      </c>
      <c r="I275" s="2">
        <v>16889</v>
      </c>
      <c r="J275" s="2">
        <v>18392</v>
      </c>
      <c r="K275" s="2">
        <v>19912</v>
      </c>
      <c r="L275" s="2">
        <v>21451</v>
      </c>
      <c r="M275" s="2">
        <v>13094</v>
      </c>
      <c r="N275" s="2">
        <v>14640</v>
      </c>
      <c r="O275" s="2">
        <v>16125</v>
      </c>
      <c r="P275" s="2">
        <v>17656</v>
      </c>
      <c r="Q275" s="2">
        <v>19247</v>
      </c>
      <c r="R275" s="2">
        <v>20844</v>
      </c>
      <c r="S275" s="2">
        <v>22444</v>
      </c>
      <c r="T275" s="2">
        <v>52340</v>
      </c>
      <c r="U275" s="2">
        <v>58441</v>
      </c>
      <c r="V275" s="2">
        <v>64301</v>
      </c>
      <c r="W275" s="2">
        <v>70415</v>
      </c>
      <c r="X275" s="2">
        <v>76744</v>
      </c>
      <c r="Y275" s="2">
        <v>83082</v>
      </c>
      <c r="Z275" s="2">
        <v>89415</v>
      </c>
      <c r="AA275" s="2">
        <v>246124065</v>
      </c>
      <c r="AB275" s="2">
        <v>276618439</v>
      </c>
      <c r="AC275" s="2">
        <v>305712774</v>
      </c>
      <c r="AD275" s="2">
        <v>335467268</v>
      </c>
      <c r="AE275" s="2">
        <v>365646156</v>
      </c>
      <c r="AF275" s="2">
        <v>396128182</v>
      </c>
      <c r="AG275" s="2">
        <v>426913338</v>
      </c>
      <c r="AH275" s="1">
        <f>(Table1345[[#This Row],[2050_BUILDINGS]]/Table1345[[#This Row],[2020_BUILDINGS]])-1</f>
        <v>0.72574416733708769</v>
      </c>
      <c r="AI275" s="1">
        <f>(Table1345[[#This Row],[2050_DWELLINGS]]/Table1345[[#This Row],[2020_DWELLINGS]])-1</f>
        <v>0.71406751183748285</v>
      </c>
      <c r="AJ275" s="1">
        <f>(Table1345[[#This Row],[2050_OCCUPANTS]]/Table1345[[#This Row],[2020_OCCUPANTS]])-1</f>
        <v>0.70834925487199074</v>
      </c>
      <c r="AK275" s="1">
        <f>(Table1345[[#This Row],[2050_TOTAL_REPL_COST_USD]]/Table1345[[#This Row],[2020_TOTAL_REPL_COST_USD]])-1</f>
        <v>0.73454529121319356</v>
      </c>
      <c r="AL275"/>
      <c r="AM275"/>
    </row>
    <row r="276" spans="1:39" x14ac:dyDescent="0.2">
      <c r="A276" t="s">
        <v>12</v>
      </c>
      <c r="B276" t="s">
        <v>100</v>
      </c>
      <c r="C276" t="s">
        <v>102</v>
      </c>
      <c r="D276" t="s">
        <v>1407</v>
      </c>
      <c r="E276" t="s">
        <v>1406</v>
      </c>
      <c r="F276" s="2">
        <v>26077</v>
      </c>
      <c r="G276" s="2">
        <v>29260</v>
      </c>
      <c r="H276" s="2">
        <v>32304</v>
      </c>
      <c r="I276" s="2">
        <v>35410</v>
      </c>
      <c r="J276" s="2">
        <v>38572</v>
      </c>
      <c r="K276" s="2">
        <v>41755</v>
      </c>
      <c r="L276" s="2">
        <v>44976</v>
      </c>
      <c r="M276" s="2">
        <v>27467</v>
      </c>
      <c r="N276" s="2">
        <v>30693</v>
      </c>
      <c r="O276" s="2">
        <v>33798</v>
      </c>
      <c r="P276" s="2">
        <v>37028</v>
      </c>
      <c r="Q276" s="2">
        <v>40373</v>
      </c>
      <c r="R276" s="2">
        <v>43714</v>
      </c>
      <c r="S276" s="2">
        <v>47059</v>
      </c>
      <c r="T276" s="2">
        <v>109742</v>
      </c>
      <c r="U276" s="2">
        <v>122545</v>
      </c>
      <c r="V276" s="2">
        <v>134851</v>
      </c>
      <c r="W276" s="2">
        <v>147643</v>
      </c>
      <c r="X276" s="2">
        <v>160928</v>
      </c>
      <c r="Y276" s="2">
        <v>174218</v>
      </c>
      <c r="Z276" s="2">
        <v>187508</v>
      </c>
      <c r="AA276" s="2">
        <v>516106414</v>
      </c>
      <c r="AB276" s="2">
        <v>580051164</v>
      </c>
      <c r="AC276" s="2">
        <v>641060122</v>
      </c>
      <c r="AD276" s="2">
        <v>703453397</v>
      </c>
      <c r="AE276" s="2">
        <v>766736592</v>
      </c>
      <c r="AF276" s="2">
        <v>830655450</v>
      </c>
      <c r="AG276" s="2">
        <v>895209957</v>
      </c>
      <c r="AH276" s="1">
        <f>(Table1345[[#This Row],[2050_BUILDINGS]]/Table1345[[#This Row],[2020_BUILDINGS]])-1</f>
        <v>0.72473827510833311</v>
      </c>
      <c r="AI276" s="1">
        <f>(Table1345[[#This Row],[2050_DWELLINGS]]/Table1345[[#This Row],[2020_DWELLINGS]])-1</f>
        <v>0.71329231441366003</v>
      </c>
      <c r="AJ276" s="1">
        <f>(Table1345[[#This Row],[2050_OCCUPANTS]]/Table1345[[#This Row],[2020_OCCUPANTS]])-1</f>
        <v>0.70862568569918527</v>
      </c>
      <c r="AK276" s="1">
        <f>(Table1345[[#This Row],[2050_TOTAL_REPL_COST_USD]]/Table1345[[#This Row],[2020_TOTAL_REPL_COST_USD]])-1</f>
        <v>0.73454530444955868</v>
      </c>
      <c r="AL276"/>
      <c r="AM276"/>
    </row>
    <row r="277" spans="1:39" x14ac:dyDescent="0.2">
      <c r="A277" t="s">
        <v>12</v>
      </c>
      <c r="B277" t="s">
        <v>100</v>
      </c>
      <c r="C277" t="s">
        <v>103</v>
      </c>
      <c r="D277" t="s">
        <v>1408</v>
      </c>
      <c r="E277" t="s">
        <v>1406</v>
      </c>
      <c r="F277" s="2">
        <v>32629</v>
      </c>
      <c r="G277" s="2">
        <v>36626</v>
      </c>
      <c r="H277" s="2">
        <v>40433</v>
      </c>
      <c r="I277" s="2">
        <v>44326</v>
      </c>
      <c r="J277" s="2">
        <v>48271</v>
      </c>
      <c r="K277" s="2">
        <v>52270</v>
      </c>
      <c r="L277" s="2">
        <v>56294</v>
      </c>
      <c r="M277" s="2">
        <v>34383</v>
      </c>
      <c r="N277" s="2">
        <v>38428</v>
      </c>
      <c r="O277" s="2">
        <v>42314</v>
      </c>
      <c r="P277" s="2">
        <v>46348</v>
      </c>
      <c r="Q277" s="2">
        <v>50533</v>
      </c>
      <c r="R277" s="2">
        <v>54716</v>
      </c>
      <c r="S277" s="2">
        <v>58907</v>
      </c>
      <c r="T277" s="2">
        <v>137378</v>
      </c>
      <c r="U277" s="2">
        <v>153390</v>
      </c>
      <c r="V277" s="2">
        <v>168791</v>
      </c>
      <c r="W277" s="2">
        <v>184807</v>
      </c>
      <c r="X277" s="2">
        <v>201446</v>
      </c>
      <c r="Y277" s="2">
        <v>218071</v>
      </c>
      <c r="Z277" s="2">
        <v>234713</v>
      </c>
      <c r="AA277" s="2">
        <v>646028999</v>
      </c>
      <c r="AB277" s="2">
        <v>726070950</v>
      </c>
      <c r="AC277" s="2">
        <v>802438055</v>
      </c>
      <c r="AD277" s="2">
        <v>880537967</v>
      </c>
      <c r="AE277" s="2">
        <v>959751824</v>
      </c>
      <c r="AF277" s="2">
        <v>1039761355</v>
      </c>
      <c r="AG277" s="2">
        <v>1120566563</v>
      </c>
      <c r="AH277" s="1">
        <f>(Table1345[[#This Row],[2050_BUILDINGS]]/Table1345[[#This Row],[2020_BUILDINGS]])-1</f>
        <v>0.72527506206135639</v>
      </c>
      <c r="AI277" s="1">
        <f>(Table1345[[#This Row],[2050_DWELLINGS]]/Table1345[[#This Row],[2020_DWELLINGS]])-1</f>
        <v>0.71325945961667103</v>
      </c>
      <c r="AJ277" s="1">
        <f>(Table1345[[#This Row],[2050_OCCUPANTS]]/Table1345[[#This Row],[2020_OCCUPANTS]])-1</f>
        <v>0.7085195591725022</v>
      </c>
      <c r="AK277" s="1">
        <f>(Table1345[[#This Row],[2050_TOTAL_REPL_COST_USD]]/Table1345[[#This Row],[2020_TOTAL_REPL_COST_USD]])-1</f>
        <v>0.73454529863914053</v>
      </c>
      <c r="AL277"/>
      <c r="AM277"/>
    </row>
    <row r="278" spans="1:39" x14ac:dyDescent="0.2">
      <c r="A278" t="s">
        <v>12</v>
      </c>
      <c r="B278" t="s">
        <v>100</v>
      </c>
      <c r="C278" t="s">
        <v>104</v>
      </c>
      <c r="D278" t="s">
        <v>1409</v>
      </c>
      <c r="E278" t="s">
        <v>1406</v>
      </c>
      <c r="F278" s="2">
        <v>141508</v>
      </c>
      <c r="G278" s="2">
        <v>158816</v>
      </c>
      <c r="H278" s="2">
        <v>175328</v>
      </c>
      <c r="I278" s="2">
        <v>192219</v>
      </c>
      <c r="J278" s="2">
        <v>209351</v>
      </c>
      <c r="K278" s="2">
        <v>226649</v>
      </c>
      <c r="L278" s="2">
        <v>244123</v>
      </c>
      <c r="M278" s="2">
        <v>149096</v>
      </c>
      <c r="N278" s="2">
        <v>166617</v>
      </c>
      <c r="O278" s="2">
        <v>183464</v>
      </c>
      <c r="P278" s="2">
        <v>200966</v>
      </c>
      <c r="Q278" s="2">
        <v>219116</v>
      </c>
      <c r="R278" s="2">
        <v>237270</v>
      </c>
      <c r="S278" s="2">
        <v>255444</v>
      </c>
      <c r="T278" s="2">
        <v>595680</v>
      </c>
      <c r="U278" s="2">
        <v>665137</v>
      </c>
      <c r="V278" s="2">
        <v>731918</v>
      </c>
      <c r="W278" s="2">
        <v>801372</v>
      </c>
      <c r="X278" s="2">
        <v>873490</v>
      </c>
      <c r="Y278" s="2">
        <v>945615</v>
      </c>
      <c r="Z278" s="2">
        <v>1017743</v>
      </c>
      <c r="AA278" s="2">
        <v>2801312022</v>
      </c>
      <c r="AB278" s="2">
        <v>3148390052</v>
      </c>
      <c r="AC278" s="2">
        <v>3479533236</v>
      </c>
      <c r="AD278" s="2">
        <v>3818190204</v>
      </c>
      <c r="AE278" s="2">
        <v>4161677467</v>
      </c>
      <c r="AF278" s="2">
        <v>4508614932</v>
      </c>
      <c r="AG278" s="2">
        <v>4859002604</v>
      </c>
      <c r="AH278" s="1">
        <f>(Table1345[[#This Row],[2050_BUILDINGS]]/Table1345[[#This Row],[2020_BUILDINGS]])-1</f>
        <v>0.72515334822059541</v>
      </c>
      <c r="AI278" s="1">
        <f>(Table1345[[#This Row],[2050_DWELLINGS]]/Table1345[[#This Row],[2020_DWELLINGS]])-1</f>
        <v>0.71328540001073137</v>
      </c>
      <c r="AJ278" s="1">
        <f>(Table1345[[#This Row],[2050_OCCUPANTS]]/Table1345[[#This Row],[2020_OCCUPANTS]])-1</f>
        <v>0.70853982003760407</v>
      </c>
      <c r="AK278" s="1">
        <f>(Table1345[[#This Row],[2050_TOTAL_REPL_COST_USD]]/Table1345[[#This Row],[2020_TOTAL_REPL_COST_USD]])-1</f>
        <v>0.73454530085902725</v>
      </c>
      <c r="AL278"/>
      <c r="AM278"/>
    </row>
    <row r="279" spans="1:39" x14ac:dyDescent="0.2">
      <c r="A279" t="s">
        <v>12</v>
      </c>
      <c r="B279" t="s">
        <v>100</v>
      </c>
      <c r="C279" t="s">
        <v>105</v>
      </c>
      <c r="D279" t="s">
        <v>1410</v>
      </c>
      <c r="E279" t="s">
        <v>1406</v>
      </c>
      <c r="F279" s="2">
        <v>18101</v>
      </c>
      <c r="G279" s="2">
        <v>20317</v>
      </c>
      <c r="H279" s="2">
        <v>22432</v>
      </c>
      <c r="I279" s="2">
        <v>24591</v>
      </c>
      <c r="J279" s="2">
        <v>26776</v>
      </c>
      <c r="K279" s="2">
        <v>28993</v>
      </c>
      <c r="L279" s="2">
        <v>31224</v>
      </c>
      <c r="M279" s="2">
        <v>19070</v>
      </c>
      <c r="N279" s="2">
        <v>21318</v>
      </c>
      <c r="O279" s="2">
        <v>23466</v>
      </c>
      <c r="P279" s="2">
        <v>25705</v>
      </c>
      <c r="Q279" s="2">
        <v>28026</v>
      </c>
      <c r="R279" s="2">
        <v>30348</v>
      </c>
      <c r="S279" s="2">
        <v>32671</v>
      </c>
      <c r="T279" s="2">
        <v>76186</v>
      </c>
      <c r="U279" s="2">
        <v>85070</v>
      </c>
      <c r="V279" s="2">
        <v>93615</v>
      </c>
      <c r="W279" s="2">
        <v>102494</v>
      </c>
      <c r="X279" s="2">
        <v>111721</v>
      </c>
      <c r="Y279" s="2">
        <v>120946</v>
      </c>
      <c r="Z279" s="2">
        <v>130171</v>
      </c>
      <c r="AA279" s="2">
        <v>358294469</v>
      </c>
      <c r="AB279" s="2">
        <v>402686571</v>
      </c>
      <c r="AC279" s="2">
        <v>445040567</v>
      </c>
      <c r="AD279" s="2">
        <v>488355596</v>
      </c>
      <c r="AE279" s="2">
        <v>532288437</v>
      </c>
      <c r="AF279" s="2">
        <v>576662562</v>
      </c>
      <c r="AG279" s="2">
        <v>621477979</v>
      </c>
      <c r="AH279" s="1">
        <f>(Table1345[[#This Row],[2050_BUILDINGS]]/Table1345[[#This Row],[2020_BUILDINGS]])-1</f>
        <v>0.72498756974752787</v>
      </c>
      <c r="AI279" s="1">
        <f>(Table1345[[#This Row],[2050_DWELLINGS]]/Table1345[[#This Row],[2020_DWELLINGS]])-1</f>
        <v>0.7132144729942318</v>
      </c>
      <c r="AJ279" s="1">
        <f>(Table1345[[#This Row],[2050_OCCUPANTS]]/Table1345[[#This Row],[2020_OCCUPANTS]])-1</f>
        <v>0.70859475494185276</v>
      </c>
      <c r="AK279" s="1">
        <f>(Table1345[[#This Row],[2050_TOTAL_REPL_COST_USD]]/Table1345[[#This Row],[2020_TOTAL_REPL_COST_USD]])-1</f>
        <v>0.73454527705812844</v>
      </c>
      <c r="AL279"/>
      <c r="AM279"/>
    </row>
    <row r="280" spans="1:39" x14ac:dyDescent="0.2">
      <c r="A280" t="s">
        <v>12</v>
      </c>
      <c r="B280" t="s">
        <v>100</v>
      </c>
      <c r="C280" t="s">
        <v>106</v>
      </c>
      <c r="D280" t="s">
        <v>1411</v>
      </c>
      <c r="E280" t="s">
        <v>1406</v>
      </c>
      <c r="F280" s="2">
        <v>20706</v>
      </c>
      <c r="G280" s="2">
        <v>23240</v>
      </c>
      <c r="H280" s="2">
        <v>25660</v>
      </c>
      <c r="I280" s="2">
        <v>28133</v>
      </c>
      <c r="J280" s="2">
        <v>30635</v>
      </c>
      <c r="K280" s="2">
        <v>33167</v>
      </c>
      <c r="L280" s="2">
        <v>35727</v>
      </c>
      <c r="M280" s="2">
        <v>21816</v>
      </c>
      <c r="N280" s="2">
        <v>24379</v>
      </c>
      <c r="O280" s="2">
        <v>26846</v>
      </c>
      <c r="P280" s="2">
        <v>29410</v>
      </c>
      <c r="Q280" s="2">
        <v>32066</v>
      </c>
      <c r="R280" s="2">
        <v>34724</v>
      </c>
      <c r="S280" s="2">
        <v>37382</v>
      </c>
      <c r="T280" s="2">
        <v>87169</v>
      </c>
      <c r="U280" s="2">
        <v>97340</v>
      </c>
      <c r="V280" s="2">
        <v>107110</v>
      </c>
      <c r="W280" s="2">
        <v>117270</v>
      </c>
      <c r="X280" s="2">
        <v>127832</v>
      </c>
      <c r="Y280" s="2">
        <v>138382</v>
      </c>
      <c r="Z280" s="2">
        <v>148936</v>
      </c>
      <c r="AA280" s="2">
        <v>409942813</v>
      </c>
      <c r="AB280" s="2">
        <v>460734059</v>
      </c>
      <c r="AC280" s="2">
        <v>509193415</v>
      </c>
      <c r="AD280" s="2">
        <v>558752329</v>
      </c>
      <c r="AE280" s="2">
        <v>609018110</v>
      </c>
      <c r="AF280" s="2">
        <v>659788792</v>
      </c>
      <c r="AG280" s="2">
        <v>711064376</v>
      </c>
      <c r="AH280" s="1">
        <f>(Table1345[[#This Row],[2050_BUILDINGS]]/Table1345[[#This Row],[2020_BUILDINGS]])-1</f>
        <v>0.72544190089829041</v>
      </c>
      <c r="AI280" s="1">
        <f>(Table1345[[#This Row],[2050_DWELLINGS]]/Table1345[[#This Row],[2020_DWELLINGS]])-1</f>
        <v>0.71351301796846345</v>
      </c>
      <c r="AJ280" s="1">
        <f>(Table1345[[#This Row],[2050_OCCUPANTS]]/Table1345[[#This Row],[2020_OCCUPANTS]])-1</f>
        <v>0.70858906262547472</v>
      </c>
      <c r="AK280" s="1">
        <f>(Table1345[[#This Row],[2050_TOTAL_REPL_COST_USD]]/Table1345[[#This Row],[2020_TOTAL_REPL_COST_USD]])-1</f>
        <v>0.73454529132091406</v>
      </c>
      <c r="AL280"/>
      <c r="AM280"/>
    </row>
    <row r="281" spans="1:39" x14ac:dyDescent="0.2">
      <c r="A281" t="s">
        <v>12</v>
      </c>
      <c r="B281" t="s">
        <v>100</v>
      </c>
      <c r="C281" t="s">
        <v>107</v>
      </c>
      <c r="D281" t="s">
        <v>1412</v>
      </c>
      <c r="E281" t="s">
        <v>1406</v>
      </c>
      <c r="F281" s="2">
        <v>187739</v>
      </c>
      <c r="G281" s="2">
        <v>210704</v>
      </c>
      <c r="H281" s="2">
        <v>232610</v>
      </c>
      <c r="I281" s="2">
        <v>255021</v>
      </c>
      <c r="J281" s="2">
        <v>277749</v>
      </c>
      <c r="K281" s="2">
        <v>300698</v>
      </c>
      <c r="L281" s="2">
        <v>323881</v>
      </c>
      <c r="M281" s="2">
        <v>197800</v>
      </c>
      <c r="N281" s="2">
        <v>221051</v>
      </c>
      <c r="O281" s="2">
        <v>243403</v>
      </c>
      <c r="P281" s="2">
        <v>266622</v>
      </c>
      <c r="Q281" s="2">
        <v>290698</v>
      </c>
      <c r="R281" s="2">
        <v>314791</v>
      </c>
      <c r="S281" s="2">
        <v>338895</v>
      </c>
      <c r="T281" s="2">
        <v>790300</v>
      </c>
      <c r="U281" s="2">
        <v>882436</v>
      </c>
      <c r="V281" s="2">
        <v>971045</v>
      </c>
      <c r="W281" s="2">
        <v>1063180</v>
      </c>
      <c r="X281" s="2">
        <v>1158867</v>
      </c>
      <c r="Y281" s="2">
        <v>1254560</v>
      </c>
      <c r="Z281" s="2">
        <v>1350240</v>
      </c>
      <c r="AA281" s="2">
        <v>3716529243</v>
      </c>
      <c r="AB281" s="2">
        <v>4177001208</v>
      </c>
      <c r="AC281" s="2">
        <v>4616332251</v>
      </c>
      <c r="AD281" s="2">
        <v>5065631903</v>
      </c>
      <c r="AE281" s="2">
        <v>5521339961</v>
      </c>
      <c r="AF281" s="2">
        <v>5981625436</v>
      </c>
      <c r="AG281" s="2">
        <v>6446488333</v>
      </c>
      <c r="AH281" s="1">
        <f>(Table1345[[#This Row],[2050_BUILDINGS]]/Table1345[[#This Row],[2020_BUILDINGS]])-1</f>
        <v>0.7251663213290791</v>
      </c>
      <c r="AI281" s="1">
        <f>(Table1345[[#This Row],[2050_DWELLINGS]]/Table1345[[#This Row],[2020_DWELLINGS]])-1</f>
        <v>0.71332153690596556</v>
      </c>
      <c r="AJ281" s="1">
        <f>(Table1345[[#This Row],[2050_OCCUPANTS]]/Table1345[[#This Row],[2020_OCCUPANTS]])-1</f>
        <v>0.7085157535113249</v>
      </c>
      <c r="AK281" s="1">
        <f>(Table1345[[#This Row],[2050_TOTAL_REPL_COST_USD]]/Table1345[[#This Row],[2020_TOTAL_REPL_COST_USD]])-1</f>
        <v>0.73454530060319501</v>
      </c>
      <c r="AL281"/>
      <c r="AM281"/>
    </row>
    <row r="282" spans="1:39" x14ac:dyDescent="0.2">
      <c r="A282" t="s">
        <v>12</v>
      </c>
      <c r="B282" t="s">
        <v>100</v>
      </c>
      <c r="C282" t="s">
        <v>108</v>
      </c>
      <c r="D282" t="s">
        <v>1413</v>
      </c>
      <c r="E282" t="s">
        <v>1406</v>
      </c>
      <c r="F282" s="2">
        <v>16878</v>
      </c>
      <c r="G282" s="2">
        <v>18947</v>
      </c>
      <c r="H282" s="2">
        <v>20907</v>
      </c>
      <c r="I282" s="2">
        <v>22927</v>
      </c>
      <c r="J282" s="2">
        <v>24967</v>
      </c>
      <c r="K282" s="2">
        <v>27031</v>
      </c>
      <c r="L282" s="2">
        <v>29112</v>
      </c>
      <c r="M282" s="2">
        <v>17781</v>
      </c>
      <c r="N282" s="2">
        <v>19871</v>
      </c>
      <c r="O282" s="2">
        <v>21878</v>
      </c>
      <c r="P282" s="2">
        <v>23961</v>
      </c>
      <c r="Q282" s="2">
        <v>26127</v>
      </c>
      <c r="R282" s="2">
        <v>28293</v>
      </c>
      <c r="S282" s="2">
        <v>30460</v>
      </c>
      <c r="T282" s="2">
        <v>71041</v>
      </c>
      <c r="U282" s="2">
        <v>79317</v>
      </c>
      <c r="V282" s="2">
        <v>87282</v>
      </c>
      <c r="W282" s="2">
        <v>95564</v>
      </c>
      <c r="X282" s="2">
        <v>104164</v>
      </c>
      <c r="Y282" s="2">
        <v>112768</v>
      </c>
      <c r="Z282" s="2">
        <v>121363</v>
      </c>
      <c r="AA282" s="2">
        <v>334058933</v>
      </c>
      <c r="AB282" s="2">
        <v>375448295</v>
      </c>
      <c r="AC282" s="2">
        <v>414937409</v>
      </c>
      <c r="AD282" s="2">
        <v>455322552</v>
      </c>
      <c r="AE282" s="2">
        <v>496283712</v>
      </c>
      <c r="AF282" s="2">
        <v>537656314</v>
      </c>
      <c r="AG282" s="2">
        <v>579440345</v>
      </c>
      <c r="AH282" s="1">
        <f>(Table1345[[#This Row],[2050_BUILDINGS]]/Table1345[[#This Row],[2020_BUILDINGS]])-1</f>
        <v>0.72484891574831134</v>
      </c>
      <c r="AI282" s="1">
        <f>(Table1345[[#This Row],[2050_DWELLINGS]]/Table1345[[#This Row],[2020_DWELLINGS]])-1</f>
        <v>0.71306450705809565</v>
      </c>
      <c r="AJ282" s="1">
        <f>(Table1345[[#This Row],[2050_OCCUPANTS]]/Table1345[[#This Row],[2020_OCCUPANTS]])-1</f>
        <v>0.70835151532213803</v>
      </c>
      <c r="AK282" s="1">
        <f>(Table1345[[#This Row],[2050_TOTAL_REPL_COST_USD]]/Table1345[[#This Row],[2020_TOTAL_REPL_COST_USD]])-1</f>
        <v>0.73454527857214935</v>
      </c>
      <c r="AL282"/>
      <c r="AM282"/>
    </row>
    <row r="283" spans="1:39" x14ac:dyDescent="0.2">
      <c r="A283" t="s">
        <v>12</v>
      </c>
      <c r="B283" t="s">
        <v>100</v>
      </c>
      <c r="C283" t="s">
        <v>109</v>
      </c>
      <c r="D283" t="s">
        <v>1414</v>
      </c>
      <c r="E283" t="s">
        <v>1406</v>
      </c>
      <c r="F283" s="2">
        <v>57184</v>
      </c>
      <c r="G283" s="2">
        <v>64180</v>
      </c>
      <c r="H283" s="2">
        <v>70850</v>
      </c>
      <c r="I283" s="2">
        <v>77675</v>
      </c>
      <c r="J283" s="2">
        <v>84602</v>
      </c>
      <c r="K283" s="2">
        <v>91595</v>
      </c>
      <c r="L283" s="2">
        <v>98653</v>
      </c>
      <c r="M283" s="2">
        <v>60248</v>
      </c>
      <c r="N283" s="2">
        <v>67334</v>
      </c>
      <c r="O283" s="2">
        <v>74135</v>
      </c>
      <c r="P283" s="2">
        <v>81215</v>
      </c>
      <c r="Q283" s="2">
        <v>88551</v>
      </c>
      <c r="R283" s="2">
        <v>95885</v>
      </c>
      <c r="S283" s="2">
        <v>103227</v>
      </c>
      <c r="T283" s="2">
        <v>240718</v>
      </c>
      <c r="U283" s="2">
        <v>268787</v>
      </c>
      <c r="V283" s="2">
        <v>295775</v>
      </c>
      <c r="W283" s="2">
        <v>323839</v>
      </c>
      <c r="X283" s="2">
        <v>352986</v>
      </c>
      <c r="Y283" s="2">
        <v>382132</v>
      </c>
      <c r="Z283" s="2">
        <v>411284</v>
      </c>
      <c r="AA283" s="2">
        <v>1132034606</v>
      </c>
      <c r="AB283" s="2">
        <v>1272291865</v>
      </c>
      <c r="AC283" s="2">
        <v>1406109715</v>
      </c>
      <c r="AD283" s="2">
        <v>1542963947</v>
      </c>
      <c r="AE283" s="2">
        <v>1681770140</v>
      </c>
      <c r="AF283" s="2">
        <v>1821970599</v>
      </c>
      <c r="AG283" s="2">
        <v>1963565309</v>
      </c>
      <c r="AH283" s="1">
        <f>(Table1345[[#This Row],[2050_BUILDINGS]]/Table1345[[#This Row],[2020_BUILDINGS]])-1</f>
        <v>0.72518536653609411</v>
      </c>
      <c r="AI283" s="1">
        <f>(Table1345[[#This Row],[2050_DWELLINGS]]/Table1345[[#This Row],[2020_DWELLINGS]])-1</f>
        <v>0.71336807860841844</v>
      </c>
      <c r="AJ283" s="1">
        <f>(Table1345[[#This Row],[2050_OCCUPANTS]]/Table1345[[#This Row],[2020_OCCUPANTS]])-1</f>
        <v>0.70857185586453864</v>
      </c>
      <c r="AK283" s="1">
        <f>(Table1345[[#This Row],[2050_TOTAL_REPL_COST_USD]]/Table1345[[#This Row],[2020_TOTAL_REPL_COST_USD]])-1</f>
        <v>0.73454530329084311</v>
      </c>
      <c r="AL283"/>
      <c r="AM283"/>
    </row>
    <row r="284" spans="1:39" x14ac:dyDescent="0.2">
      <c r="A284" t="s">
        <v>638</v>
      </c>
      <c r="B284" t="s">
        <v>704</v>
      </c>
      <c r="C284" t="s">
        <v>705</v>
      </c>
      <c r="D284" t="s">
        <v>1415</v>
      </c>
      <c r="E284" t="s">
        <v>1416</v>
      </c>
      <c r="F284" s="2">
        <v>1315779</v>
      </c>
      <c r="G284" s="2">
        <v>1461085</v>
      </c>
      <c r="H284" s="2">
        <v>1611182</v>
      </c>
      <c r="I284" s="2">
        <v>1766137</v>
      </c>
      <c r="J284" s="2">
        <v>1925902</v>
      </c>
      <c r="K284" s="2">
        <v>2086091</v>
      </c>
      <c r="L284" s="2">
        <v>2242821</v>
      </c>
      <c r="M284" s="2">
        <v>1426275</v>
      </c>
      <c r="N284" s="2">
        <v>1585959</v>
      </c>
      <c r="O284" s="2">
        <v>1751012</v>
      </c>
      <c r="P284" s="2">
        <v>1921595</v>
      </c>
      <c r="Q284" s="2">
        <v>2097605</v>
      </c>
      <c r="R284" s="2">
        <v>2274234</v>
      </c>
      <c r="S284" s="2">
        <v>2447418</v>
      </c>
      <c r="T284" s="2">
        <v>5256295</v>
      </c>
      <c r="U284" s="2">
        <v>5814034</v>
      </c>
      <c r="V284" s="2">
        <v>6388684</v>
      </c>
      <c r="W284" s="2">
        <v>6980226</v>
      </c>
      <c r="X284" s="2">
        <v>7588672</v>
      </c>
      <c r="Y284" s="2">
        <v>8197116</v>
      </c>
      <c r="Z284" s="2">
        <v>8788664</v>
      </c>
      <c r="AA284" s="2">
        <v>46888135814</v>
      </c>
      <c r="AB284" s="2">
        <v>52465777406</v>
      </c>
      <c r="AC284" s="2">
        <v>58251204407</v>
      </c>
      <c r="AD284" s="2">
        <v>64255032759</v>
      </c>
      <c r="AE284" s="2">
        <v>70470203411</v>
      </c>
      <c r="AF284" s="2">
        <v>76730792823</v>
      </c>
      <c r="AG284" s="2">
        <v>82922534462</v>
      </c>
      <c r="AH284" s="1">
        <f>(Table1345[[#This Row],[2050_BUILDINGS]]/Table1345[[#This Row],[2020_BUILDINGS]])-1</f>
        <v>0.70455752827792506</v>
      </c>
      <c r="AI284" s="1">
        <f>(Table1345[[#This Row],[2050_DWELLINGS]]/Table1345[[#This Row],[2020_DWELLINGS]])-1</f>
        <v>0.71595099121838346</v>
      </c>
      <c r="AJ284" s="1">
        <f>(Table1345[[#This Row],[2050_OCCUPANTS]]/Table1345[[#This Row],[2020_OCCUPANTS]])-1</f>
        <v>0.67202639882274484</v>
      </c>
      <c r="AK284" s="1">
        <f>(Table1345[[#This Row],[2050_TOTAL_REPL_COST_USD]]/Table1345[[#This Row],[2020_TOTAL_REPL_COST_USD]])-1</f>
        <v>0.76851847535471318</v>
      </c>
      <c r="AL284"/>
      <c r="AM284"/>
    </row>
    <row r="285" spans="1:39" x14ac:dyDescent="0.2">
      <c r="A285" t="s">
        <v>638</v>
      </c>
      <c r="B285" t="s">
        <v>704</v>
      </c>
      <c r="C285" t="s">
        <v>706</v>
      </c>
      <c r="D285" t="s">
        <v>1417</v>
      </c>
      <c r="E285" t="s">
        <v>1418</v>
      </c>
      <c r="F285" s="2">
        <v>294257</v>
      </c>
      <c r="G285" s="2">
        <v>327112</v>
      </c>
      <c r="H285" s="2">
        <v>361080</v>
      </c>
      <c r="I285" s="2">
        <v>396172</v>
      </c>
      <c r="J285" s="2">
        <v>432365</v>
      </c>
      <c r="K285" s="2">
        <v>468697</v>
      </c>
      <c r="L285" s="2">
        <v>504302</v>
      </c>
      <c r="M285" s="2">
        <v>303559</v>
      </c>
      <c r="N285" s="2">
        <v>337534</v>
      </c>
      <c r="O285" s="2">
        <v>372665</v>
      </c>
      <c r="P285" s="2">
        <v>408974</v>
      </c>
      <c r="Q285" s="2">
        <v>446428</v>
      </c>
      <c r="R285" s="2">
        <v>484023</v>
      </c>
      <c r="S285" s="2">
        <v>520886</v>
      </c>
      <c r="T285" s="2">
        <v>1118698</v>
      </c>
      <c r="U285" s="2">
        <v>1237406</v>
      </c>
      <c r="V285" s="2">
        <v>1359708</v>
      </c>
      <c r="W285" s="2">
        <v>1485610</v>
      </c>
      <c r="X285" s="2">
        <v>1615097</v>
      </c>
      <c r="Y285" s="2">
        <v>1744597</v>
      </c>
      <c r="Z285" s="2">
        <v>1870496</v>
      </c>
      <c r="AA285" s="2">
        <v>6527388610</v>
      </c>
      <c r="AB285" s="2">
        <v>7271875408</v>
      </c>
      <c r="AC285" s="2">
        <v>8042260526</v>
      </c>
      <c r="AD285" s="2">
        <v>8839458103</v>
      </c>
      <c r="AE285" s="2">
        <v>9662860280</v>
      </c>
      <c r="AF285" s="2">
        <v>10490173439</v>
      </c>
      <c r="AG285" s="2">
        <v>11303552115</v>
      </c>
      <c r="AH285" s="1">
        <f>(Table1345[[#This Row],[2050_BUILDINGS]]/Table1345[[#This Row],[2020_BUILDINGS]])-1</f>
        <v>0.71381479455034214</v>
      </c>
      <c r="AI285" s="1">
        <f>(Table1345[[#This Row],[2050_DWELLINGS]]/Table1345[[#This Row],[2020_DWELLINGS]])-1</f>
        <v>0.71593001689951552</v>
      </c>
      <c r="AJ285" s="1">
        <f>(Table1345[[#This Row],[2050_OCCUPANTS]]/Table1345[[#This Row],[2020_OCCUPANTS]])-1</f>
        <v>0.67202944851961832</v>
      </c>
      <c r="AK285" s="1">
        <f>(Table1345[[#This Row],[2050_TOTAL_REPL_COST_USD]]/Table1345[[#This Row],[2020_TOTAL_REPL_COST_USD]])-1</f>
        <v>0.7317112233340739</v>
      </c>
      <c r="AL285"/>
      <c r="AM285"/>
    </row>
    <row r="286" spans="1:39" x14ac:dyDescent="0.2">
      <c r="A286" t="s">
        <v>638</v>
      </c>
      <c r="B286" t="s">
        <v>704</v>
      </c>
      <c r="C286" t="s">
        <v>707</v>
      </c>
      <c r="D286" t="s">
        <v>12</v>
      </c>
      <c r="E286" t="s">
        <v>1419</v>
      </c>
      <c r="F286" s="2">
        <v>716970</v>
      </c>
      <c r="G286" s="2">
        <v>796487</v>
      </c>
      <c r="H286" s="2">
        <v>878637</v>
      </c>
      <c r="I286" s="2">
        <v>963473</v>
      </c>
      <c r="J286" s="2">
        <v>1050969</v>
      </c>
      <c r="K286" s="2">
        <v>1138725</v>
      </c>
      <c r="L286" s="2">
        <v>1224638</v>
      </c>
      <c r="M286" s="2">
        <v>762168</v>
      </c>
      <c r="N286" s="2">
        <v>847501</v>
      </c>
      <c r="O286" s="2">
        <v>935700</v>
      </c>
      <c r="P286" s="2">
        <v>1026858</v>
      </c>
      <c r="Q286" s="2">
        <v>1120913</v>
      </c>
      <c r="R286" s="2">
        <v>1215300</v>
      </c>
      <c r="S286" s="2">
        <v>1307849</v>
      </c>
      <c r="T286" s="2">
        <v>2808846</v>
      </c>
      <c r="U286" s="2">
        <v>3106890</v>
      </c>
      <c r="V286" s="2">
        <v>3413966</v>
      </c>
      <c r="W286" s="2">
        <v>3730071</v>
      </c>
      <c r="X286" s="2">
        <v>4055211</v>
      </c>
      <c r="Y286" s="2">
        <v>4380353</v>
      </c>
      <c r="Z286" s="2">
        <v>4696454</v>
      </c>
      <c r="AA286" s="2">
        <v>21675887167</v>
      </c>
      <c r="AB286" s="2">
        <v>24226370777</v>
      </c>
      <c r="AC286" s="2">
        <v>26870260861</v>
      </c>
      <c r="AD286" s="2">
        <v>29611971577</v>
      </c>
      <c r="AE286" s="2">
        <v>32448567749</v>
      </c>
      <c r="AF286" s="2">
        <v>35304049265</v>
      </c>
      <c r="AG286" s="2">
        <v>38123895305</v>
      </c>
      <c r="AH286" s="1">
        <f>(Table1345[[#This Row],[2050_BUILDINGS]]/Table1345[[#This Row],[2020_BUILDINGS]])-1</f>
        <v>0.70807425694241033</v>
      </c>
      <c r="AI286" s="1">
        <f>(Table1345[[#This Row],[2050_DWELLINGS]]/Table1345[[#This Row],[2020_DWELLINGS]])-1</f>
        <v>0.71595894868322985</v>
      </c>
      <c r="AJ286" s="1">
        <f>(Table1345[[#This Row],[2050_OCCUPANTS]]/Table1345[[#This Row],[2020_OCCUPANTS]])-1</f>
        <v>0.67202260287676863</v>
      </c>
      <c r="AK286" s="1">
        <f>(Table1345[[#This Row],[2050_TOTAL_REPL_COST_USD]]/Table1345[[#This Row],[2020_TOTAL_REPL_COST_USD]])-1</f>
        <v>0.75881591425890638</v>
      </c>
      <c r="AL286"/>
      <c r="AM286"/>
    </row>
    <row r="287" spans="1:39" x14ac:dyDescent="0.2">
      <c r="A287" t="s">
        <v>638</v>
      </c>
      <c r="B287" t="s">
        <v>704</v>
      </c>
      <c r="C287" t="s">
        <v>708</v>
      </c>
      <c r="D287" t="s">
        <v>1420</v>
      </c>
      <c r="E287" t="s">
        <v>1421</v>
      </c>
      <c r="F287" s="2">
        <v>737047</v>
      </c>
      <c r="G287" s="2">
        <v>818895</v>
      </c>
      <c r="H287" s="2">
        <v>903461</v>
      </c>
      <c r="I287" s="2">
        <v>990797</v>
      </c>
      <c r="J287" s="2">
        <v>1080873</v>
      </c>
      <c r="K287" s="2">
        <v>1171224</v>
      </c>
      <c r="L287" s="2">
        <v>1259694</v>
      </c>
      <c r="M287" s="2">
        <v>779418</v>
      </c>
      <c r="N287" s="2">
        <v>866678</v>
      </c>
      <c r="O287" s="2">
        <v>956871</v>
      </c>
      <c r="P287" s="2">
        <v>1050088</v>
      </c>
      <c r="Q287" s="2">
        <v>1146273</v>
      </c>
      <c r="R287" s="2">
        <v>1242798</v>
      </c>
      <c r="S287" s="2">
        <v>1337439</v>
      </c>
      <c r="T287" s="2">
        <v>2872395</v>
      </c>
      <c r="U287" s="2">
        <v>3177189</v>
      </c>
      <c r="V287" s="2">
        <v>3491213</v>
      </c>
      <c r="W287" s="2">
        <v>3814471</v>
      </c>
      <c r="X287" s="2">
        <v>4146965</v>
      </c>
      <c r="Y287" s="2">
        <v>4479463</v>
      </c>
      <c r="Z287" s="2">
        <v>4802732</v>
      </c>
      <c r="AA287" s="2">
        <v>21154278212</v>
      </c>
      <c r="AB287" s="2">
        <v>23633196183</v>
      </c>
      <c r="AC287" s="2">
        <v>26202308247</v>
      </c>
      <c r="AD287" s="2">
        <v>28865742749</v>
      </c>
      <c r="AE287" s="2">
        <v>31620754561</v>
      </c>
      <c r="AF287" s="2">
        <v>34393428888</v>
      </c>
      <c r="AG287" s="2">
        <v>37129939395</v>
      </c>
      <c r="AH287" s="1">
        <f>(Table1345[[#This Row],[2050_BUILDINGS]]/Table1345[[#This Row],[2020_BUILDINGS]])-1</f>
        <v>0.70910945977664919</v>
      </c>
      <c r="AI287" s="1">
        <f>(Table1345[[#This Row],[2050_DWELLINGS]]/Table1345[[#This Row],[2020_DWELLINGS]])-1</f>
        <v>0.71594574413216017</v>
      </c>
      <c r="AJ287" s="1">
        <f>(Table1345[[#This Row],[2050_OCCUPANTS]]/Table1345[[#This Row],[2020_OCCUPANTS]])-1</f>
        <v>0.67203048327266957</v>
      </c>
      <c r="AK287" s="1">
        <f>(Table1345[[#This Row],[2050_TOTAL_REPL_COST_USD]]/Table1345[[#This Row],[2020_TOTAL_REPL_COST_USD]])-1</f>
        <v>0.7551976495202577</v>
      </c>
      <c r="AL287"/>
      <c r="AM287"/>
    </row>
    <row r="288" spans="1:39" x14ac:dyDescent="0.2">
      <c r="A288" t="s">
        <v>638</v>
      </c>
      <c r="B288" t="s">
        <v>704</v>
      </c>
      <c r="C288" t="s">
        <v>709</v>
      </c>
      <c r="D288" t="s">
        <v>1422</v>
      </c>
      <c r="E288" t="s">
        <v>1423</v>
      </c>
      <c r="F288" s="2">
        <v>814375</v>
      </c>
      <c r="G288" s="2">
        <v>904745</v>
      </c>
      <c r="H288" s="2">
        <v>998118</v>
      </c>
      <c r="I288" s="2">
        <v>1094546</v>
      </c>
      <c r="J288" s="2">
        <v>1193993</v>
      </c>
      <c r="K288" s="2">
        <v>1293735</v>
      </c>
      <c r="L288" s="2">
        <v>1391402</v>
      </c>
      <c r="M288" s="2">
        <v>863887</v>
      </c>
      <c r="N288" s="2">
        <v>960607</v>
      </c>
      <c r="O288" s="2">
        <v>1060582</v>
      </c>
      <c r="P288" s="2">
        <v>1163905</v>
      </c>
      <c r="Q288" s="2">
        <v>1270506</v>
      </c>
      <c r="R288" s="2">
        <v>1377489</v>
      </c>
      <c r="S288" s="2">
        <v>1482385</v>
      </c>
      <c r="T288" s="2">
        <v>3183715</v>
      </c>
      <c r="U288" s="2">
        <v>3521534</v>
      </c>
      <c r="V288" s="2">
        <v>3869590</v>
      </c>
      <c r="W288" s="2">
        <v>4227884</v>
      </c>
      <c r="X288" s="2">
        <v>4596418</v>
      </c>
      <c r="Y288" s="2">
        <v>4964954</v>
      </c>
      <c r="Z288" s="2">
        <v>5323247</v>
      </c>
      <c r="AA288" s="2">
        <v>24167024238</v>
      </c>
      <c r="AB288" s="2">
        <v>27004641956</v>
      </c>
      <c r="AC288" s="2">
        <v>29945834565</v>
      </c>
      <c r="AD288" s="2">
        <v>32995418063</v>
      </c>
      <c r="AE288" s="2">
        <v>36150190058</v>
      </c>
      <c r="AF288" s="2">
        <v>39325566625</v>
      </c>
      <c r="AG288" s="2">
        <v>42460398389</v>
      </c>
      <c r="AH288" s="1">
        <f>(Table1345[[#This Row],[2050_BUILDINGS]]/Table1345[[#This Row],[2020_BUILDINGS]])-1</f>
        <v>0.70855195702225626</v>
      </c>
      <c r="AI288" s="1">
        <f>(Table1345[[#This Row],[2050_DWELLINGS]]/Table1345[[#This Row],[2020_DWELLINGS]])-1</f>
        <v>0.71594780335854113</v>
      </c>
      <c r="AJ288" s="1">
        <f>(Table1345[[#This Row],[2050_OCCUPANTS]]/Table1345[[#This Row],[2020_OCCUPANTS]])-1</f>
        <v>0.67202372071620742</v>
      </c>
      <c r="AK288" s="1">
        <f>(Table1345[[#This Row],[2050_TOTAL_REPL_COST_USD]]/Table1345[[#This Row],[2020_TOTAL_REPL_COST_USD]])-1</f>
        <v>0.75695600628544368</v>
      </c>
      <c r="AL288"/>
      <c r="AM288"/>
    </row>
    <row r="289" spans="1:39" x14ac:dyDescent="0.2">
      <c r="A289" t="s">
        <v>638</v>
      </c>
      <c r="B289" t="s">
        <v>704</v>
      </c>
      <c r="C289" t="s">
        <v>710</v>
      </c>
      <c r="D289" t="s">
        <v>1424</v>
      </c>
      <c r="E289" t="s">
        <v>1425</v>
      </c>
      <c r="F289" s="2">
        <v>1605925</v>
      </c>
      <c r="G289" s="2">
        <v>1783605</v>
      </c>
      <c r="H289" s="2">
        <v>1967137</v>
      </c>
      <c r="I289" s="2">
        <v>2156638</v>
      </c>
      <c r="J289" s="2">
        <v>2352049</v>
      </c>
      <c r="K289" s="2">
        <v>2548004</v>
      </c>
      <c r="L289" s="2">
        <v>2739783</v>
      </c>
      <c r="M289" s="2">
        <v>1724482</v>
      </c>
      <c r="N289" s="2">
        <v>1917554</v>
      </c>
      <c r="O289" s="2">
        <v>2117125</v>
      </c>
      <c r="P289" s="2">
        <v>2323361</v>
      </c>
      <c r="Q289" s="2">
        <v>2536173</v>
      </c>
      <c r="R289" s="2">
        <v>2749737</v>
      </c>
      <c r="S289" s="2">
        <v>2959128</v>
      </c>
      <c r="T289" s="2">
        <v>6355296</v>
      </c>
      <c r="U289" s="2">
        <v>7029657</v>
      </c>
      <c r="V289" s="2">
        <v>7724442</v>
      </c>
      <c r="W289" s="2">
        <v>8439671</v>
      </c>
      <c r="X289" s="2">
        <v>9175320</v>
      </c>
      <c r="Y289" s="2">
        <v>9910992</v>
      </c>
      <c r="Z289" s="2">
        <v>10626213</v>
      </c>
      <c r="AA289" s="2">
        <v>52908181177</v>
      </c>
      <c r="AB289" s="2">
        <v>59179875700</v>
      </c>
      <c r="AC289" s="2">
        <v>65683944462</v>
      </c>
      <c r="AD289" s="2">
        <v>72431977473</v>
      </c>
      <c r="AE289" s="2">
        <v>79416267963</v>
      </c>
      <c r="AF289" s="2">
        <v>86450144551</v>
      </c>
      <c r="AG289" s="2">
        <v>93403332585</v>
      </c>
      <c r="AH289" s="1">
        <f>(Table1345[[#This Row],[2050_BUILDINGS]]/Table1345[[#This Row],[2020_BUILDINGS]])-1</f>
        <v>0.706046670921743</v>
      </c>
      <c r="AI289" s="1">
        <f>(Table1345[[#This Row],[2050_DWELLINGS]]/Table1345[[#This Row],[2020_DWELLINGS]])-1</f>
        <v>0.71595180465786257</v>
      </c>
      <c r="AJ289" s="1">
        <f>(Table1345[[#This Row],[2050_OCCUPANTS]]/Table1345[[#This Row],[2020_OCCUPANTS]])-1</f>
        <v>0.67202487500188823</v>
      </c>
      <c r="AK289" s="1">
        <f>(Table1345[[#This Row],[2050_TOTAL_REPL_COST_USD]]/Table1345[[#This Row],[2020_TOTAL_REPL_COST_USD]])-1</f>
        <v>0.76538543769869505</v>
      </c>
      <c r="AL289"/>
      <c r="AM289"/>
    </row>
    <row r="290" spans="1:39" x14ac:dyDescent="0.2">
      <c r="A290" t="s">
        <v>638</v>
      </c>
      <c r="B290" t="s">
        <v>704</v>
      </c>
      <c r="C290" t="s">
        <v>711</v>
      </c>
      <c r="D290" t="s">
        <v>1426</v>
      </c>
      <c r="E290" t="s">
        <v>1427</v>
      </c>
      <c r="F290" s="2">
        <v>677337</v>
      </c>
      <c r="G290" s="2">
        <v>752601</v>
      </c>
      <c r="H290" s="2">
        <v>830383</v>
      </c>
      <c r="I290" s="2">
        <v>910722</v>
      </c>
      <c r="J290" s="2">
        <v>993572</v>
      </c>
      <c r="K290" s="2">
        <v>1076689</v>
      </c>
      <c r="L290" s="2">
        <v>1158079</v>
      </c>
      <c r="M290" s="2">
        <v>713220</v>
      </c>
      <c r="N290" s="2">
        <v>793056</v>
      </c>
      <c r="O290" s="2">
        <v>875607</v>
      </c>
      <c r="P290" s="2">
        <v>960901</v>
      </c>
      <c r="Q290" s="2">
        <v>1048916</v>
      </c>
      <c r="R290" s="2">
        <v>1137236</v>
      </c>
      <c r="S290" s="2">
        <v>1223845</v>
      </c>
      <c r="T290" s="2">
        <v>2628437</v>
      </c>
      <c r="U290" s="2">
        <v>2907342</v>
      </c>
      <c r="V290" s="2">
        <v>3194692</v>
      </c>
      <c r="W290" s="2">
        <v>3490500</v>
      </c>
      <c r="X290" s="2">
        <v>3794754</v>
      </c>
      <c r="Y290" s="2">
        <v>4099009</v>
      </c>
      <c r="Z290" s="2">
        <v>4394814</v>
      </c>
      <c r="AA290" s="2">
        <v>18611401651</v>
      </c>
      <c r="AB290" s="2">
        <v>20786745660</v>
      </c>
      <c r="AC290" s="2">
        <v>23040912483</v>
      </c>
      <c r="AD290" s="2">
        <v>25377435662</v>
      </c>
      <c r="AE290" s="2">
        <v>27793965590</v>
      </c>
      <c r="AF290" s="2">
        <v>30225613202</v>
      </c>
      <c r="AG290" s="2">
        <v>32624683586</v>
      </c>
      <c r="AH290" s="1">
        <f>(Table1345[[#This Row],[2050_BUILDINGS]]/Table1345[[#This Row],[2020_BUILDINGS]])-1</f>
        <v>0.70975304759669111</v>
      </c>
      <c r="AI290" s="1">
        <f>(Table1345[[#This Row],[2050_DWELLINGS]]/Table1345[[#This Row],[2020_DWELLINGS]])-1</f>
        <v>0.71594318723535522</v>
      </c>
      <c r="AJ290" s="1">
        <f>(Table1345[[#This Row],[2050_OCCUPANTS]]/Table1345[[#This Row],[2020_OCCUPANTS]])-1</f>
        <v>0.67202561826667329</v>
      </c>
      <c r="AK290" s="1">
        <f>(Table1345[[#This Row],[2050_TOTAL_REPL_COST_USD]]/Table1345[[#This Row],[2020_TOTAL_REPL_COST_USD]])-1</f>
        <v>0.75294070794754253</v>
      </c>
      <c r="AL290"/>
      <c r="AM290"/>
    </row>
    <row r="291" spans="1:39" x14ac:dyDescent="0.2">
      <c r="A291" t="s">
        <v>638</v>
      </c>
      <c r="B291" t="s">
        <v>704</v>
      </c>
      <c r="C291" t="s">
        <v>712</v>
      </c>
      <c r="D291" t="s">
        <v>1428</v>
      </c>
      <c r="E291" t="s">
        <v>1429</v>
      </c>
      <c r="F291" s="2">
        <v>711071</v>
      </c>
      <c r="G291" s="2">
        <v>790079</v>
      </c>
      <c r="H291" s="2">
        <v>871719</v>
      </c>
      <c r="I291" s="2">
        <v>956036</v>
      </c>
      <c r="J291" s="2">
        <v>1042991</v>
      </c>
      <c r="K291" s="2">
        <v>1130230</v>
      </c>
      <c r="L291" s="2">
        <v>1215649</v>
      </c>
      <c r="M291" s="2">
        <v>750493</v>
      </c>
      <c r="N291" s="2">
        <v>834520</v>
      </c>
      <c r="O291" s="2">
        <v>921369</v>
      </c>
      <c r="P291" s="2">
        <v>1011127</v>
      </c>
      <c r="Q291" s="2">
        <v>1103736</v>
      </c>
      <c r="R291" s="2">
        <v>1196688</v>
      </c>
      <c r="S291" s="2">
        <v>1287807</v>
      </c>
      <c r="T291" s="2">
        <v>2765823</v>
      </c>
      <c r="U291" s="2">
        <v>3059305</v>
      </c>
      <c r="V291" s="2">
        <v>3361673</v>
      </c>
      <c r="W291" s="2">
        <v>3672940</v>
      </c>
      <c r="X291" s="2">
        <v>3993102</v>
      </c>
      <c r="Y291" s="2">
        <v>4313263</v>
      </c>
      <c r="Z291" s="2">
        <v>4624530</v>
      </c>
      <c r="AA291" s="2">
        <v>20146934266</v>
      </c>
      <c r="AB291" s="2">
        <v>22501431267</v>
      </c>
      <c r="AC291" s="2">
        <v>24941223717</v>
      </c>
      <c r="AD291" s="2">
        <v>27470130981</v>
      </c>
      <c r="AE291" s="2">
        <v>30085613394</v>
      </c>
      <c r="AF291" s="2">
        <v>32717436385</v>
      </c>
      <c r="AG291" s="2">
        <v>35313950342</v>
      </c>
      <c r="AH291" s="1">
        <f>(Table1345[[#This Row],[2050_BUILDINGS]]/Table1345[[#This Row],[2020_BUILDINGS]])-1</f>
        <v>0.70960283853511119</v>
      </c>
      <c r="AI291" s="1">
        <f>(Table1345[[#This Row],[2050_DWELLINGS]]/Table1345[[#This Row],[2020_DWELLINGS]])-1</f>
        <v>0.71594805014836904</v>
      </c>
      <c r="AJ291" s="1">
        <f>(Table1345[[#This Row],[2050_OCCUPANTS]]/Table1345[[#This Row],[2020_OCCUPANTS]])-1</f>
        <v>0.67202673489952169</v>
      </c>
      <c r="AK291" s="1">
        <f>(Table1345[[#This Row],[2050_TOTAL_REPL_COST_USD]]/Table1345[[#This Row],[2020_TOTAL_REPL_COST_USD]])-1</f>
        <v>0.75282005072086244</v>
      </c>
      <c r="AL291"/>
      <c r="AM291"/>
    </row>
    <row r="292" spans="1:39" x14ac:dyDescent="0.2">
      <c r="A292" t="s">
        <v>638</v>
      </c>
      <c r="B292" t="s">
        <v>704</v>
      </c>
      <c r="C292" t="s">
        <v>713</v>
      </c>
      <c r="D292" t="s">
        <v>1430</v>
      </c>
      <c r="E292" t="s">
        <v>1431</v>
      </c>
      <c r="F292" s="2">
        <v>851045</v>
      </c>
      <c r="G292" s="2">
        <v>946042</v>
      </c>
      <c r="H292" s="2">
        <v>1044216</v>
      </c>
      <c r="I292" s="2">
        <v>1145656</v>
      </c>
      <c r="J292" s="2">
        <v>1250301</v>
      </c>
      <c r="K292" s="2">
        <v>1355297</v>
      </c>
      <c r="L292" s="2">
        <v>1458200</v>
      </c>
      <c r="M292" s="2">
        <v>880460</v>
      </c>
      <c r="N292" s="2">
        <v>979035</v>
      </c>
      <c r="O292" s="2">
        <v>1080926</v>
      </c>
      <c r="P292" s="2">
        <v>1186229</v>
      </c>
      <c r="Q292" s="2">
        <v>1294880</v>
      </c>
      <c r="R292" s="2">
        <v>1403910</v>
      </c>
      <c r="S292" s="2">
        <v>1510826</v>
      </c>
      <c r="T292" s="2">
        <v>3244787</v>
      </c>
      <c r="U292" s="2">
        <v>3589097</v>
      </c>
      <c r="V292" s="2">
        <v>3943830</v>
      </c>
      <c r="W292" s="2">
        <v>4309005</v>
      </c>
      <c r="X292" s="2">
        <v>4684603</v>
      </c>
      <c r="Y292" s="2">
        <v>5060201</v>
      </c>
      <c r="Z292" s="2">
        <v>5425368</v>
      </c>
      <c r="AA292" s="2">
        <v>19469126491</v>
      </c>
      <c r="AB292" s="2">
        <v>21696228095</v>
      </c>
      <c r="AC292" s="2">
        <v>24001194656</v>
      </c>
      <c r="AD292" s="2">
        <v>26386867913</v>
      </c>
      <c r="AE292" s="2">
        <v>28851358251</v>
      </c>
      <c r="AF292" s="2">
        <v>31328006469</v>
      </c>
      <c r="AG292" s="2">
        <v>33763981131</v>
      </c>
      <c r="AH292" s="1">
        <f>(Table1345[[#This Row],[2050_BUILDINGS]]/Table1345[[#This Row],[2020_BUILDINGS]])-1</f>
        <v>0.71342290948187226</v>
      </c>
      <c r="AI292" s="1">
        <f>(Table1345[[#This Row],[2050_DWELLINGS]]/Table1345[[#This Row],[2020_DWELLINGS]])-1</f>
        <v>0.71595075301546918</v>
      </c>
      <c r="AJ292" s="1">
        <f>(Table1345[[#This Row],[2050_OCCUPANTS]]/Table1345[[#This Row],[2020_OCCUPANTS]])-1</f>
        <v>0.672025929591064</v>
      </c>
      <c r="AK292" s="1">
        <f>(Table1345[[#This Row],[2050_TOTAL_REPL_COST_USD]]/Table1345[[#This Row],[2020_TOTAL_REPL_COST_USD]])-1</f>
        <v>0.73423194649272472</v>
      </c>
      <c r="AL292"/>
      <c r="AM292"/>
    </row>
    <row r="293" spans="1:39" x14ac:dyDescent="0.2">
      <c r="A293" t="s">
        <v>638</v>
      </c>
      <c r="B293" t="s">
        <v>704</v>
      </c>
      <c r="C293" t="s">
        <v>714</v>
      </c>
      <c r="D293" t="s">
        <v>1432</v>
      </c>
      <c r="E293" t="s">
        <v>1433</v>
      </c>
      <c r="F293" s="2">
        <v>210724</v>
      </c>
      <c r="G293" s="2">
        <v>234239</v>
      </c>
      <c r="H293" s="2">
        <v>258541</v>
      </c>
      <c r="I293" s="2">
        <v>283645</v>
      </c>
      <c r="J293" s="2">
        <v>309541</v>
      </c>
      <c r="K293" s="2">
        <v>335535</v>
      </c>
      <c r="L293" s="2">
        <v>360996</v>
      </c>
      <c r="M293" s="2">
        <v>218122</v>
      </c>
      <c r="N293" s="2">
        <v>242543</v>
      </c>
      <c r="O293" s="2">
        <v>267782</v>
      </c>
      <c r="P293" s="2">
        <v>293871</v>
      </c>
      <c r="Q293" s="2">
        <v>320786</v>
      </c>
      <c r="R293" s="2">
        <v>347800</v>
      </c>
      <c r="S293" s="2">
        <v>374292</v>
      </c>
      <c r="T293" s="2">
        <v>803855</v>
      </c>
      <c r="U293" s="2">
        <v>889146</v>
      </c>
      <c r="V293" s="2">
        <v>977032</v>
      </c>
      <c r="W293" s="2">
        <v>1067490</v>
      </c>
      <c r="X293" s="2">
        <v>1160550</v>
      </c>
      <c r="Y293" s="2">
        <v>1253597</v>
      </c>
      <c r="Z293" s="2">
        <v>1344066</v>
      </c>
      <c r="AA293" s="2">
        <v>4852514933</v>
      </c>
      <c r="AB293" s="2">
        <v>5408794425</v>
      </c>
      <c r="AC293" s="2">
        <v>5984594051</v>
      </c>
      <c r="AD293" s="2">
        <v>6580643117</v>
      </c>
      <c r="AE293" s="2">
        <v>7196456677</v>
      </c>
      <c r="AF293" s="2">
        <v>7815390456</v>
      </c>
      <c r="AG293" s="2">
        <v>8424348978</v>
      </c>
      <c r="AH293" s="1">
        <f>(Table1345[[#This Row],[2050_BUILDINGS]]/Table1345[[#This Row],[2020_BUILDINGS]])-1</f>
        <v>0.71312237808697643</v>
      </c>
      <c r="AI293" s="1">
        <f>(Table1345[[#This Row],[2050_DWELLINGS]]/Table1345[[#This Row],[2020_DWELLINGS]])-1</f>
        <v>0.71597546327284722</v>
      </c>
      <c r="AJ293" s="1">
        <f>(Table1345[[#This Row],[2050_OCCUPANTS]]/Table1345[[#This Row],[2020_OCCUPANTS]])-1</f>
        <v>0.67202542747137239</v>
      </c>
      <c r="AK293" s="1">
        <f>(Table1345[[#This Row],[2050_TOTAL_REPL_COST_USD]]/Table1345[[#This Row],[2020_TOTAL_REPL_COST_USD]])-1</f>
        <v>0.73607893933708368</v>
      </c>
      <c r="AL293"/>
      <c r="AM293"/>
    </row>
    <row r="294" spans="1:39" x14ac:dyDescent="0.2">
      <c r="A294" t="s">
        <v>638</v>
      </c>
      <c r="B294" t="s">
        <v>715</v>
      </c>
      <c r="C294" t="s">
        <v>716</v>
      </c>
      <c r="D294" t="s">
        <v>1434</v>
      </c>
      <c r="E294" t="s">
        <v>1435</v>
      </c>
      <c r="F294" s="2">
        <v>181441</v>
      </c>
      <c r="G294" s="2">
        <v>207366</v>
      </c>
      <c r="H294" s="2">
        <v>234512</v>
      </c>
      <c r="I294" s="2">
        <v>262808</v>
      </c>
      <c r="J294" s="2">
        <v>293629</v>
      </c>
      <c r="K294" s="2">
        <v>322901</v>
      </c>
      <c r="L294" s="2">
        <v>354704</v>
      </c>
      <c r="M294" s="2">
        <v>187366</v>
      </c>
      <c r="N294" s="2">
        <v>214228</v>
      </c>
      <c r="O294" s="2">
        <v>242395</v>
      </c>
      <c r="P294" s="2">
        <v>271819</v>
      </c>
      <c r="Q294" s="2">
        <v>303894</v>
      </c>
      <c r="R294" s="2">
        <v>334419</v>
      </c>
      <c r="S294" s="2">
        <v>367620</v>
      </c>
      <c r="T294" s="2">
        <v>1161332</v>
      </c>
      <c r="U294" s="2">
        <v>1329764</v>
      </c>
      <c r="V294" s="2">
        <v>1507073</v>
      </c>
      <c r="W294" s="2">
        <v>1693235</v>
      </c>
      <c r="X294" s="2">
        <v>1897132</v>
      </c>
      <c r="Y294" s="2">
        <v>2092167</v>
      </c>
      <c r="Z294" s="2">
        <v>2304934</v>
      </c>
      <c r="AA294" s="2">
        <v>4022262341</v>
      </c>
      <c r="AB294" s="2">
        <v>4617388762</v>
      </c>
      <c r="AC294" s="2">
        <v>5248252965</v>
      </c>
      <c r="AD294" s="2">
        <v>5916506714</v>
      </c>
      <c r="AE294" s="2">
        <v>6653700653</v>
      </c>
      <c r="AF294" s="2">
        <v>7365003831</v>
      </c>
      <c r="AG294" s="2">
        <v>8145008586</v>
      </c>
      <c r="AH294" s="1">
        <f>(Table1345[[#This Row],[2050_BUILDINGS]]/Table1345[[#This Row],[2020_BUILDINGS]])-1</f>
        <v>0.95492749709271885</v>
      </c>
      <c r="AI294" s="1">
        <f>(Table1345[[#This Row],[2050_DWELLINGS]]/Table1345[[#This Row],[2020_DWELLINGS]])-1</f>
        <v>0.96204220616333802</v>
      </c>
      <c r="AJ294" s="1">
        <f>(Table1345[[#This Row],[2050_OCCUPANTS]]/Table1345[[#This Row],[2020_OCCUPANTS]])-1</f>
        <v>0.98473304791394711</v>
      </c>
      <c r="AK294" s="1">
        <f>(Table1345[[#This Row],[2050_TOTAL_REPL_COST_USD]]/Table1345[[#This Row],[2020_TOTAL_REPL_COST_USD]])-1</f>
        <v>1.0249819369004705</v>
      </c>
      <c r="AL294"/>
      <c r="AM294"/>
    </row>
    <row r="295" spans="1:39" x14ac:dyDescent="0.2">
      <c r="A295" t="s">
        <v>638</v>
      </c>
      <c r="B295" t="s">
        <v>715</v>
      </c>
      <c r="C295" t="s">
        <v>717</v>
      </c>
      <c r="D295" t="s">
        <v>1436</v>
      </c>
      <c r="E295" t="s">
        <v>1437</v>
      </c>
      <c r="F295" s="2">
        <v>307852</v>
      </c>
      <c r="G295" s="2">
        <v>351537</v>
      </c>
      <c r="H295" s="2">
        <v>397151</v>
      </c>
      <c r="I295" s="2">
        <v>444568</v>
      </c>
      <c r="J295" s="2">
        <v>496059</v>
      </c>
      <c r="K295" s="2">
        <v>544810</v>
      </c>
      <c r="L295" s="2">
        <v>597655</v>
      </c>
      <c r="M295" s="2">
        <v>322545</v>
      </c>
      <c r="N295" s="2">
        <v>368789</v>
      </c>
      <c r="O295" s="2">
        <v>417272</v>
      </c>
      <c r="P295" s="2">
        <v>467918</v>
      </c>
      <c r="Q295" s="2">
        <v>523149</v>
      </c>
      <c r="R295" s="2">
        <v>575696</v>
      </c>
      <c r="S295" s="2">
        <v>632832</v>
      </c>
      <c r="T295" s="2">
        <v>1999190</v>
      </c>
      <c r="U295" s="2">
        <v>2289142</v>
      </c>
      <c r="V295" s="2">
        <v>2594364</v>
      </c>
      <c r="W295" s="2">
        <v>2914845</v>
      </c>
      <c r="X295" s="2">
        <v>3265843</v>
      </c>
      <c r="Y295" s="2">
        <v>3601591</v>
      </c>
      <c r="Z295" s="2">
        <v>3967856</v>
      </c>
      <c r="AA295" s="2">
        <v>8063171828</v>
      </c>
      <c r="AB295" s="2">
        <v>9327080377</v>
      </c>
      <c r="AC295" s="2">
        <v>10693014531</v>
      </c>
      <c r="AD295" s="2">
        <v>12174255955</v>
      </c>
      <c r="AE295" s="2">
        <v>13839161329</v>
      </c>
      <c r="AF295" s="2">
        <v>15481221553</v>
      </c>
      <c r="AG295" s="2">
        <v>17305026915</v>
      </c>
      <c r="AH295" s="1">
        <f>(Table1345[[#This Row],[2050_BUILDINGS]]/Table1345[[#This Row],[2020_BUILDINGS]])-1</f>
        <v>0.94137117835843198</v>
      </c>
      <c r="AI295" s="1">
        <f>(Table1345[[#This Row],[2050_DWELLINGS]]/Table1345[[#This Row],[2020_DWELLINGS]])-1</f>
        <v>0.96199600055806167</v>
      </c>
      <c r="AJ295" s="1">
        <f>(Table1345[[#This Row],[2050_OCCUPANTS]]/Table1345[[#This Row],[2020_OCCUPANTS]])-1</f>
        <v>0.98473181638563623</v>
      </c>
      <c r="AK295" s="1">
        <f>(Table1345[[#This Row],[2050_TOTAL_REPL_COST_USD]]/Table1345[[#This Row],[2020_TOTAL_REPL_COST_USD]])-1</f>
        <v>1.1461810915286375</v>
      </c>
      <c r="AL295"/>
      <c r="AM295"/>
    </row>
    <row r="296" spans="1:39" x14ac:dyDescent="0.2">
      <c r="A296" t="s">
        <v>638</v>
      </c>
      <c r="B296" t="s">
        <v>715</v>
      </c>
      <c r="C296" t="s">
        <v>718</v>
      </c>
      <c r="D296" t="s">
        <v>1438</v>
      </c>
      <c r="E296" t="s">
        <v>1439</v>
      </c>
      <c r="F296" s="2">
        <v>180888</v>
      </c>
      <c r="G296" s="2">
        <v>206734</v>
      </c>
      <c r="H296" s="2">
        <v>233789</v>
      </c>
      <c r="I296" s="2">
        <v>262012</v>
      </c>
      <c r="J296" s="2">
        <v>292738</v>
      </c>
      <c r="K296" s="2">
        <v>321923</v>
      </c>
      <c r="L296" s="2">
        <v>353622</v>
      </c>
      <c r="M296" s="2">
        <v>186795</v>
      </c>
      <c r="N296" s="2">
        <v>213578</v>
      </c>
      <c r="O296" s="2">
        <v>241656</v>
      </c>
      <c r="P296" s="2">
        <v>270993</v>
      </c>
      <c r="Q296" s="2">
        <v>302969</v>
      </c>
      <c r="R296" s="2">
        <v>333403</v>
      </c>
      <c r="S296" s="2">
        <v>366491</v>
      </c>
      <c r="T296" s="2">
        <v>1157797</v>
      </c>
      <c r="U296" s="2">
        <v>1325726</v>
      </c>
      <c r="V296" s="2">
        <v>1502491</v>
      </c>
      <c r="W296" s="2">
        <v>1688088</v>
      </c>
      <c r="X296" s="2">
        <v>1891363</v>
      </c>
      <c r="Y296" s="2">
        <v>2085807</v>
      </c>
      <c r="Z296" s="2">
        <v>2297924</v>
      </c>
      <c r="AA296" s="2">
        <v>4010029286</v>
      </c>
      <c r="AB296" s="2">
        <v>4603345712</v>
      </c>
      <c r="AC296" s="2">
        <v>5232291250</v>
      </c>
      <c r="AD296" s="2">
        <v>5898512608</v>
      </c>
      <c r="AE296" s="2">
        <v>6633464495</v>
      </c>
      <c r="AF296" s="2">
        <v>7342604358</v>
      </c>
      <c r="AG296" s="2">
        <v>8120236857</v>
      </c>
      <c r="AH296" s="1">
        <f>(Table1345[[#This Row],[2050_BUILDINGS]]/Table1345[[#This Row],[2020_BUILDINGS]])-1</f>
        <v>0.95492238291097253</v>
      </c>
      <c r="AI296" s="1">
        <f>(Table1345[[#This Row],[2050_DWELLINGS]]/Table1345[[#This Row],[2020_DWELLINGS]])-1</f>
        <v>0.96199577076474219</v>
      </c>
      <c r="AJ296" s="1">
        <f>(Table1345[[#This Row],[2050_OCCUPANTS]]/Table1345[[#This Row],[2020_OCCUPANTS]])-1</f>
        <v>0.98473825722471209</v>
      </c>
      <c r="AK296" s="1">
        <f>(Table1345[[#This Row],[2050_TOTAL_REPL_COST_USD]]/Table1345[[#This Row],[2020_TOTAL_REPL_COST_USD]])-1</f>
        <v>1.0249819335109964</v>
      </c>
      <c r="AL296"/>
      <c r="AM296"/>
    </row>
    <row r="297" spans="1:39" x14ac:dyDescent="0.2">
      <c r="A297" t="s">
        <v>638</v>
      </c>
      <c r="B297" t="s">
        <v>715</v>
      </c>
      <c r="C297" t="s">
        <v>719</v>
      </c>
      <c r="D297" t="s">
        <v>1440</v>
      </c>
      <c r="E297" t="s">
        <v>1441</v>
      </c>
      <c r="F297" s="2">
        <v>417524</v>
      </c>
      <c r="G297" s="2">
        <v>477164</v>
      </c>
      <c r="H297" s="2">
        <v>539621</v>
      </c>
      <c r="I297" s="2">
        <v>604744</v>
      </c>
      <c r="J297" s="2">
        <v>675670</v>
      </c>
      <c r="K297" s="2">
        <v>743026</v>
      </c>
      <c r="L297" s="2">
        <v>816204</v>
      </c>
      <c r="M297" s="2">
        <v>431146</v>
      </c>
      <c r="N297" s="2">
        <v>492963</v>
      </c>
      <c r="O297" s="2">
        <v>557778</v>
      </c>
      <c r="P297" s="2">
        <v>625470</v>
      </c>
      <c r="Q297" s="2">
        <v>699295</v>
      </c>
      <c r="R297" s="2">
        <v>769531</v>
      </c>
      <c r="S297" s="2">
        <v>845916</v>
      </c>
      <c r="T297" s="2">
        <v>2672325</v>
      </c>
      <c r="U297" s="2">
        <v>3059910</v>
      </c>
      <c r="V297" s="2">
        <v>3467896</v>
      </c>
      <c r="W297" s="2">
        <v>3896286</v>
      </c>
      <c r="X297" s="2">
        <v>4365468</v>
      </c>
      <c r="Y297" s="2">
        <v>4814259</v>
      </c>
      <c r="Z297" s="2">
        <v>5303845</v>
      </c>
      <c r="AA297" s="2">
        <v>9255567488</v>
      </c>
      <c r="AB297" s="2">
        <v>10625003934</v>
      </c>
      <c r="AC297" s="2">
        <v>12076676088</v>
      </c>
      <c r="AD297" s="2">
        <v>13614384749</v>
      </c>
      <c r="AE297" s="2">
        <v>15310730660</v>
      </c>
      <c r="AF297" s="2">
        <v>16947499719</v>
      </c>
      <c r="AG297" s="2">
        <v>18742356946</v>
      </c>
      <c r="AH297" s="1">
        <f>(Table1345[[#This Row],[2050_BUILDINGS]]/Table1345[[#This Row],[2020_BUILDINGS]])-1</f>
        <v>0.95486726511529874</v>
      </c>
      <c r="AI297" s="1">
        <f>(Table1345[[#This Row],[2050_DWELLINGS]]/Table1345[[#This Row],[2020_DWELLINGS]])-1</f>
        <v>0.9620175068306327</v>
      </c>
      <c r="AJ297" s="1">
        <f>(Table1345[[#This Row],[2050_OCCUPANTS]]/Table1345[[#This Row],[2020_OCCUPANTS]])-1</f>
        <v>0.98473052491744073</v>
      </c>
      <c r="AK297" s="1">
        <f>(Table1345[[#This Row],[2050_TOTAL_REPL_COST_USD]]/Table1345[[#This Row],[2020_TOTAL_REPL_COST_USD]])-1</f>
        <v>1.024981933339018</v>
      </c>
      <c r="AL297"/>
      <c r="AM297"/>
    </row>
    <row r="298" spans="1:39" x14ac:dyDescent="0.2">
      <c r="A298" t="s">
        <v>638</v>
      </c>
      <c r="B298" t="s">
        <v>715</v>
      </c>
      <c r="C298" t="s">
        <v>720</v>
      </c>
      <c r="D298" t="s">
        <v>1442</v>
      </c>
      <c r="E298" t="s">
        <v>1443</v>
      </c>
      <c r="F298" s="2">
        <v>359055</v>
      </c>
      <c r="G298" s="2">
        <v>410354</v>
      </c>
      <c r="H298" s="2">
        <v>464062</v>
      </c>
      <c r="I298" s="2">
        <v>520062</v>
      </c>
      <c r="J298" s="2">
        <v>581061</v>
      </c>
      <c r="K298" s="2">
        <v>638982</v>
      </c>
      <c r="L298" s="2">
        <v>701919</v>
      </c>
      <c r="M298" s="2">
        <v>370776</v>
      </c>
      <c r="N298" s="2">
        <v>423942</v>
      </c>
      <c r="O298" s="2">
        <v>479672</v>
      </c>
      <c r="P298" s="2">
        <v>537887</v>
      </c>
      <c r="Q298" s="2">
        <v>601377</v>
      </c>
      <c r="R298" s="2">
        <v>661777</v>
      </c>
      <c r="S298" s="2">
        <v>727473</v>
      </c>
      <c r="T298" s="2">
        <v>2298144</v>
      </c>
      <c r="U298" s="2">
        <v>2631460</v>
      </c>
      <c r="V298" s="2">
        <v>2982318</v>
      </c>
      <c r="W298" s="2">
        <v>3350727</v>
      </c>
      <c r="X298" s="2">
        <v>3754214</v>
      </c>
      <c r="Y298" s="2">
        <v>4140160</v>
      </c>
      <c r="Z298" s="2">
        <v>4561195</v>
      </c>
      <c r="AA298" s="2">
        <v>7959600682</v>
      </c>
      <c r="AB298" s="2">
        <v>9137288306</v>
      </c>
      <c r="AC298" s="2">
        <v>10385696972</v>
      </c>
      <c r="AD298" s="2">
        <v>11708095291</v>
      </c>
      <c r="AE298" s="2">
        <v>13166918439</v>
      </c>
      <c r="AF298" s="2">
        <v>14574506695</v>
      </c>
      <c r="AG298" s="2">
        <v>16118047574</v>
      </c>
      <c r="AH298" s="1">
        <f>(Table1345[[#This Row],[2050_BUILDINGS]]/Table1345[[#This Row],[2020_BUILDINGS]])-1</f>
        <v>0.95490662990349673</v>
      </c>
      <c r="AI298" s="1">
        <f>(Table1345[[#This Row],[2050_DWELLINGS]]/Table1345[[#This Row],[2020_DWELLINGS]])-1</f>
        <v>0.96202828662049322</v>
      </c>
      <c r="AJ298" s="1">
        <f>(Table1345[[#This Row],[2050_OCCUPANTS]]/Table1345[[#This Row],[2020_OCCUPANTS]])-1</f>
        <v>0.98472985156717763</v>
      </c>
      <c r="AK298" s="1">
        <f>(Table1345[[#This Row],[2050_TOTAL_REPL_COST_USD]]/Table1345[[#This Row],[2020_TOTAL_REPL_COST_USD]])-1</f>
        <v>1.024981932881341</v>
      </c>
      <c r="AL298"/>
      <c r="AM298"/>
    </row>
    <row r="299" spans="1:39" x14ac:dyDescent="0.2">
      <c r="A299" t="s">
        <v>638</v>
      </c>
      <c r="B299" t="s">
        <v>715</v>
      </c>
      <c r="C299" t="s">
        <v>721</v>
      </c>
      <c r="D299" t="s">
        <v>1444</v>
      </c>
      <c r="E299" t="s">
        <v>1445</v>
      </c>
      <c r="F299" s="2">
        <v>178381</v>
      </c>
      <c r="G299" s="2">
        <v>203877</v>
      </c>
      <c r="H299" s="2">
        <v>230554</v>
      </c>
      <c r="I299" s="2">
        <v>258382</v>
      </c>
      <c r="J299" s="2">
        <v>288683</v>
      </c>
      <c r="K299" s="2">
        <v>317463</v>
      </c>
      <c r="L299" s="2">
        <v>348731</v>
      </c>
      <c r="M299" s="2">
        <v>184206</v>
      </c>
      <c r="N299" s="2">
        <v>210625</v>
      </c>
      <c r="O299" s="2">
        <v>238310</v>
      </c>
      <c r="P299" s="2">
        <v>267239</v>
      </c>
      <c r="Q299" s="2">
        <v>298776</v>
      </c>
      <c r="R299" s="2">
        <v>328786</v>
      </c>
      <c r="S299" s="2">
        <v>361426</v>
      </c>
      <c r="T299" s="2">
        <v>1141774</v>
      </c>
      <c r="U299" s="2">
        <v>1307373</v>
      </c>
      <c r="V299" s="2">
        <v>1481690</v>
      </c>
      <c r="W299" s="2">
        <v>1664722</v>
      </c>
      <c r="X299" s="2">
        <v>1865184</v>
      </c>
      <c r="Y299" s="2">
        <v>2056934</v>
      </c>
      <c r="Z299" s="2">
        <v>2266115</v>
      </c>
      <c r="AA299" s="2">
        <v>3954524627</v>
      </c>
      <c r="AB299" s="2">
        <v>4539628692</v>
      </c>
      <c r="AC299" s="2">
        <v>5159868701</v>
      </c>
      <c r="AD299" s="2">
        <v>5816868579</v>
      </c>
      <c r="AE299" s="2">
        <v>6541647662</v>
      </c>
      <c r="AF299" s="2">
        <v>7240971997</v>
      </c>
      <c r="AG299" s="2">
        <v>8007840922</v>
      </c>
      <c r="AH299" s="1">
        <f>(Table1345[[#This Row],[2050_BUILDINGS]]/Table1345[[#This Row],[2020_BUILDINGS]])-1</f>
        <v>0.95497838895398046</v>
      </c>
      <c r="AI299" s="1">
        <f>(Table1345[[#This Row],[2050_DWELLINGS]]/Table1345[[#This Row],[2020_DWELLINGS]])-1</f>
        <v>0.96207506813024546</v>
      </c>
      <c r="AJ299" s="1">
        <f>(Table1345[[#This Row],[2050_OCCUPANTS]]/Table1345[[#This Row],[2020_OCCUPANTS]])-1</f>
        <v>0.98473165442548183</v>
      </c>
      <c r="AK299" s="1">
        <f>(Table1345[[#This Row],[2050_TOTAL_REPL_COST_USD]]/Table1345[[#This Row],[2020_TOTAL_REPL_COST_USD]])-1</f>
        <v>1.0249819326766834</v>
      </c>
      <c r="AL299"/>
      <c r="AM299"/>
    </row>
    <row r="300" spans="1:39" x14ac:dyDescent="0.2">
      <c r="A300" t="s">
        <v>638</v>
      </c>
      <c r="B300" t="s">
        <v>715</v>
      </c>
      <c r="C300" t="s">
        <v>722</v>
      </c>
      <c r="D300" t="s">
        <v>1446</v>
      </c>
      <c r="E300" t="s">
        <v>1447</v>
      </c>
      <c r="F300" s="2">
        <v>128828</v>
      </c>
      <c r="G300" s="2">
        <v>147236</v>
      </c>
      <c r="H300" s="2">
        <v>166505</v>
      </c>
      <c r="I300" s="2">
        <v>186602</v>
      </c>
      <c r="J300" s="2">
        <v>208484</v>
      </c>
      <c r="K300" s="2">
        <v>229274</v>
      </c>
      <c r="L300" s="2">
        <v>251849</v>
      </c>
      <c r="M300" s="2">
        <v>133037</v>
      </c>
      <c r="N300" s="2">
        <v>152113</v>
      </c>
      <c r="O300" s="2">
        <v>172105</v>
      </c>
      <c r="P300" s="2">
        <v>192996</v>
      </c>
      <c r="Q300" s="2">
        <v>215769</v>
      </c>
      <c r="R300" s="2">
        <v>237454</v>
      </c>
      <c r="S300" s="2">
        <v>261019</v>
      </c>
      <c r="T300" s="2">
        <v>824596</v>
      </c>
      <c r="U300" s="2">
        <v>944188</v>
      </c>
      <c r="V300" s="2">
        <v>1070075</v>
      </c>
      <c r="W300" s="2">
        <v>1202261</v>
      </c>
      <c r="X300" s="2">
        <v>1347041</v>
      </c>
      <c r="Y300" s="2">
        <v>1485521</v>
      </c>
      <c r="Z300" s="2">
        <v>1636589</v>
      </c>
      <c r="AA300" s="2">
        <v>2855957081</v>
      </c>
      <c r="AB300" s="2">
        <v>3278519140</v>
      </c>
      <c r="AC300" s="2">
        <v>3726456378</v>
      </c>
      <c r="AD300" s="2">
        <v>4200941596</v>
      </c>
      <c r="AE300" s="2">
        <v>4724376938</v>
      </c>
      <c r="AF300" s="2">
        <v>5229428856</v>
      </c>
      <c r="AG300" s="2">
        <v>5783261483</v>
      </c>
      <c r="AH300" s="1">
        <f>(Table1345[[#This Row],[2050_BUILDINGS]]/Table1345[[#This Row],[2020_BUILDINGS]])-1</f>
        <v>0.95492439531778817</v>
      </c>
      <c r="AI300" s="1">
        <f>(Table1345[[#This Row],[2050_DWELLINGS]]/Table1345[[#This Row],[2020_DWELLINGS]])-1</f>
        <v>0.96200305178258683</v>
      </c>
      <c r="AJ300" s="1">
        <f>(Table1345[[#This Row],[2050_OCCUPANTS]]/Table1345[[#This Row],[2020_OCCUPANTS]])-1</f>
        <v>0.98471615190954109</v>
      </c>
      <c r="AK300" s="1">
        <f>(Table1345[[#This Row],[2050_TOTAL_REPL_COST_USD]]/Table1345[[#This Row],[2020_TOTAL_REPL_COST_USD]])-1</f>
        <v>1.0249819303919714</v>
      </c>
      <c r="AL300"/>
      <c r="AM300"/>
    </row>
    <row r="301" spans="1:39" x14ac:dyDescent="0.2">
      <c r="A301" t="s">
        <v>638</v>
      </c>
      <c r="B301" t="s">
        <v>715</v>
      </c>
      <c r="C301" t="s">
        <v>723</v>
      </c>
      <c r="D301" t="s">
        <v>1448</v>
      </c>
      <c r="E301" t="s">
        <v>1449</v>
      </c>
      <c r="F301" s="2">
        <v>283957</v>
      </c>
      <c r="G301" s="2">
        <v>324533</v>
      </c>
      <c r="H301" s="2">
        <v>367004</v>
      </c>
      <c r="I301" s="2">
        <v>411294</v>
      </c>
      <c r="J301" s="2">
        <v>459531</v>
      </c>
      <c r="K301" s="2">
        <v>505350</v>
      </c>
      <c r="L301" s="2">
        <v>555116</v>
      </c>
      <c r="M301" s="2">
        <v>293230</v>
      </c>
      <c r="N301" s="2">
        <v>335276</v>
      </c>
      <c r="O301" s="2">
        <v>379349</v>
      </c>
      <c r="P301" s="2">
        <v>425396</v>
      </c>
      <c r="Q301" s="2">
        <v>475602</v>
      </c>
      <c r="R301" s="2">
        <v>523372</v>
      </c>
      <c r="S301" s="2">
        <v>575319</v>
      </c>
      <c r="T301" s="2">
        <v>1817495</v>
      </c>
      <c r="U301" s="2">
        <v>2081096</v>
      </c>
      <c r="V301" s="2">
        <v>2358582</v>
      </c>
      <c r="W301" s="2">
        <v>2649932</v>
      </c>
      <c r="X301" s="2">
        <v>2969036</v>
      </c>
      <c r="Y301" s="2">
        <v>3274264</v>
      </c>
      <c r="Z301" s="2">
        <v>3607247</v>
      </c>
      <c r="AA301" s="2">
        <v>6294883873</v>
      </c>
      <c r="AB301" s="2">
        <v>7226263107</v>
      </c>
      <c r="AC301" s="2">
        <v>8213572387</v>
      </c>
      <c r="AD301" s="2">
        <v>9259396687</v>
      </c>
      <c r="AE301" s="2">
        <v>10413113149</v>
      </c>
      <c r="AF301" s="2">
        <v>11526310277</v>
      </c>
      <c r="AG301" s="2">
        <v>12747026107</v>
      </c>
      <c r="AH301" s="1">
        <f>(Table1345[[#This Row],[2050_BUILDINGS]]/Table1345[[#This Row],[2020_BUILDINGS]])-1</f>
        <v>0.95492979570850522</v>
      </c>
      <c r="AI301" s="1">
        <f>(Table1345[[#This Row],[2050_DWELLINGS]]/Table1345[[#This Row],[2020_DWELLINGS]])-1</f>
        <v>0.96200593390853606</v>
      </c>
      <c r="AJ301" s="1">
        <f>(Table1345[[#This Row],[2050_OCCUPANTS]]/Table1345[[#This Row],[2020_OCCUPANTS]])-1</f>
        <v>0.98473558386680571</v>
      </c>
      <c r="AK301" s="1">
        <f>(Table1345[[#This Row],[2050_TOTAL_REPL_COST_USD]]/Table1345[[#This Row],[2020_TOTAL_REPL_COST_USD]])-1</f>
        <v>1.0249819320217348</v>
      </c>
      <c r="AL301"/>
      <c r="AM301"/>
    </row>
    <row r="302" spans="1:39" x14ac:dyDescent="0.2">
      <c r="A302" t="s">
        <v>638</v>
      </c>
      <c r="B302" t="s">
        <v>724</v>
      </c>
      <c r="C302" t="s">
        <v>725</v>
      </c>
      <c r="D302" t="s">
        <v>1450</v>
      </c>
      <c r="E302" t="s">
        <v>1406</v>
      </c>
      <c r="F302" s="2">
        <v>123618</v>
      </c>
      <c r="G302" s="2">
        <v>142715</v>
      </c>
      <c r="H302" s="2">
        <v>163459</v>
      </c>
      <c r="I302" s="2">
        <v>185331</v>
      </c>
      <c r="J302" s="2">
        <v>208322</v>
      </c>
      <c r="K302" s="2">
        <v>231415</v>
      </c>
      <c r="L302" s="2">
        <v>255106</v>
      </c>
      <c r="M302" s="2">
        <v>131213</v>
      </c>
      <c r="N302" s="2">
        <v>151632</v>
      </c>
      <c r="O302" s="2">
        <v>173830</v>
      </c>
      <c r="P302" s="2">
        <v>197249</v>
      </c>
      <c r="Q302" s="2">
        <v>221857</v>
      </c>
      <c r="R302" s="2">
        <v>246622</v>
      </c>
      <c r="S302" s="2">
        <v>272029</v>
      </c>
      <c r="T302" s="2">
        <v>1074856</v>
      </c>
      <c r="U302" s="2">
        <v>1234751</v>
      </c>
      <c r="V302" s="2">
        <v>1407976</v>
      </c>
      <c r="W302" s="2">
        <v>1590076</v>
      </c>
      <c r="X302" s="2">
        <v>1781061</v>
      </c>
      <c r="Y302" s="2">
        <v>1972047</v>
      </c>
      <c r="Z302" s="2">
        <v>2167480</v>
      </c>
      <c r="AA302" s="2">
        <v>2970478455</v>
      </c>
      <c r="AB302" s="2">
        <v>3459265639</v>
      </c>
      <c r="AC302" s="2">
        <v>3992860118</v>
      </c>
      <c r="AD302" s="2">
        <v>4557991338</v>
      </c>
      <c r="AE302" s="2">
        <v>5153467528</v>
      </c>
      <c r="AF302" s="2">
        <v>5756823515</v>
      </c>
      <c r="AG302" s="2">
        <v>6377776333</v>
      </c>
      <c r="AH302" s="1">
        <f>(Table1345[[#This Row],[2050_BUILDINGS]]/Table1345[[#This Row],[2020_BUILDINGS]])-1</f>
        <v>1.0636638677215293</v>
      </c>
      <c r="AI302" s="1">
        <f>(Table1345[[#This Row],[2050_DWELLINGS]]/Table1345[[#This Row],[2020_DWELLINGS]])-1</f>
        <v>1.0731863458651199</v>
      </c>
      <c r="AJ302" s="1">
        <f>(Table1345[[#This Row],[2050_OCCUPANTS]]/Table1345[[#This Row],[2020_OCCUPANTS]])-1</f>
        <v>1.0165305864227396</v>
      </c>
      <c r="AK302" s="1">
        <f>(Table1345[[#This Row],[2050_TOTAL_REPL_COST_USD]]/Table1345[[#This Row],[2020_TOTAL_REPL_COST_USD]])-1</f>
        <v>1.1470535570674589</v>
      </c>
      <c r="AL302"/>
      <c r="AM302"/>
    </row>
    <row r="303" spans="1:39" x14ac:dyDescent="0.2">
      <c r="A303" t="s">
        <v>638</v>
      </c>
      <c r="B303" t="s">
        <v>724</v>
      </c>
      <c r="C303" t="s">
        <v>726</v>
      </c>
      <c r="D303" t="s">
        <v>1451</v>
      </c>
      <c r="E303" t="s">
        <v>1406</v>
      </c>
      <c r="F303" s="2">
        <v>10354</v>
      </c>
      <c r="G303" s="2">
        <v>11952</v>
      </c>
      <c r="H303" s="2">
        <v>13694</v>
      </c>
      <c r="I303" s="2">
        <v>15522</v>
      </c>
      <c r="J303" s="2">
        <v>17446</v>
      </c>
      <c r="K303" s="2">
        <v>19385</v>
      </c>
      <c r="L303" s="2">
        <v>21368</v>
      </c>
      <c r="M303" s="2">
        <v>10990</v>
      </c>
      <c r="N303" s="2">
        <v>12702</v>
      </c>
      <c r="O303" s="2">
        <v>14559</v>
      </c>
      <c r="P303" s="2">
        <v>16520</v>
      </c>
      <c r="Q303" s="2">
        <v>18583</v>
      </c>
      <c r="R303" s="2">
        <v>20656</v>
      </c>
      <c r="S303" s="2">
        <v>22788</v>
      </c>
      <c r="T303" s="2">
        <v>90035</v>
      </c>
      <c r="U303" s="2">
        <v>103433</v>
      </c>
      <c r="V303" s="2">
        <v>117942</v>
      </c>
      <c r="W303" s="2">
        <v>133196</v>
      </c>
      <c r="X303" s="2">
        <v>149197</v>
      </c>
      <c r="Y303" s="2">
        <v>165191</v>
      </c>
      <c r="Z303" s="2">
        <v>181563</v>
      </c>
      <c r="AA303" s="2">
        <v>248826704</v>
      </c>
      <c r="AB303" s="2">
        <v>289770715</v>
      </c>
      <c r="AC303" s="2">
        <v>334468079</v>
      </c>
      <c r="AD303" s="2">
        <v>381807163</v>
      </c>
      <c r="AE303" s="2">
        <v>431688149</v>
      </c>
      <c r="AF303" s="2">
        <v>482229191</v>
      </c>
      <c r="AG303" s="2">
        <v>534244258</v>
      </c>
      <c r="AH303" s="1">
        <f>(Table1345[[#This Row],[2050_BUILDINGS]]/Table1345[[#This Row],[2020_BUILDINGS]])-1</f>
        <v>1.0637434807803747</v>
      </c>
      <c r="AI303" s="1">
        <f>(Table1345[[#This Row],[2050_DWELLINGS]]/Table1345[[#This Row],[2020_DWELLINGS]])-1</f>
        <v>1.0735213830755233</v>
      </c>
      <c r="AJ303" s="1">
        <f>(Table1345[[#This Row],[2050_OCCUPANTS]]/Table1345[[#This Row],[2020_OCCUPANTS]])-1</f>
        <v>1.0165824401621593</v>
      </c>
      <c r="AK303" s="1">
        <f>(Table1345[[#This Row],[2050_TOTAL_REPL_COST_USD]]/Table1345[[#This Row],[2020_TOTAL_REPL_COST_USD]])-1</f>
        <v>1.1470535493650234</v>
      </c>
      <c r="AL303"/>
      <c r="AM303"/>
    </row>
    <row r="304" spans="1:39" x14ac:dyDescent="0.2">
      <c r="A304" t="s">
        <v>638</v>
      </c>
      <c r="B304" t="s">
        <v>724</v>
      </c>
      <c r="C304" t="s">
        <v>727</v>
      </c>
      <c r="D304" t="s">
        <v>1452</v>
      </c>
      <c r="E304" t="s">
        <v>1406</v>
      </c>
      <c r="F304" s="2">
        <v>33185</v>
      </c>
      <c r="G304" s="2">
        <v>38312</v>
      </c>
      <c r="H304" s="2">
        <v>43881</v>
      </c>
      <c r="I304" s="2">
        <v>49755</v>
      </c>
      <c r="J304" s="2">
        <v>55930</v>
      </c>
      <c r="K304" s="2">
        <v>62130</v>
      </c>
      <c r="L304" s="2">
        <v>68485</v>
      </c>
      <c r="M304" s="2">
        <v>35221</v>
      </c>
      <c r="N304" s="2">
        <v>40708</v>
      </c>
      <c r="O304" s="2">
        <v>46662</v>
      </c>
      <c r="P304" s="2">
        <v>52953</v>
      </c>
      <c r="Q304" s="2">
        <v>59561</v>
      </c>
      <c r="R304" s="2">
        <v>66206</v>
      </c>
      <c r="S304" s="2">
        <v>73031</v>
      </c>
      <c r="T304" s="2">
        <v>288555</v>
      </c>
      <c r="U304" s="2">
        <v>331476</v>
      </c>
      <c r="V304" s="2">
        <v>377982</v>
      </c>
      <c r="W304" s="2">
        <v>426870</v>
      </c>
      <c r="X304" s="2">
        <v>478145</v>
      </c>
      <c r="Y304" s="2">
        <v>529415</v>
      </c>
      <c r="Z304" s="2">
        <v>581879</v>
      </c>
      <c r="AA304" s="2">
        <v>797451180</v>
      </c>
      <c r="AB304" s="2">
        <v>928670419</v>
      </c>
      <c r="AC304" s="2">
        <v>1071918564</v>
      </c>
      <c r="AD304" s="2">
        <v>1223633031</v>
      </c>
      <c r="AE304" s="2">
        <v>1383493880</v>
      </c>
      <c r="AF304" s="2">
        <v>1545470121</v>
      </c>
      <c r="AG304" s="2">
        <v>1712170386</v>
      </c>
      <c r="AH304" s="1">
        <f>(Table1345[[#This Row],[2050_BUILDINGS]]/Table1345[[#This Row],[2020_BUILDINGS]])-1</f>
        <v>1.063733614584903</v>
      </c>
      <c r="AI304" s="1">
        <f>(Table1345[[#This Row],[2050_DWELLINGS]]/Table1345[[#This Row],[2020_DWELLINGS]])-1</f>
        <v>1.073507282587093</v>
      </c>
      <c r="AJ304" s="1">
        <f>(Table1345[[#This Row],[2050_OCCUPANTS]]/Table1345[[#This Row],[2020_OCCUPANTS]])-1</f>
        <v>1.0165271785274905</v>
      </c>
      <c r="AK304" s="1">
        <f>(Table1345[[#This Row],[2050_TOTAL_REPL_COST_USD]]/Table1345[[#This Row],[2020_TOTAL_REPL_COST_USD]])-1</f>
        <v>1.1470535487827607</v>
      </c>
      <c r="AL304"/>
      <c r="AM304"/>
    </row>
    <row r="305" spans="1:39" x14ac:dyDescent="0.2">
      <c r="A305" t="s">
        <v>638</v>
      </c>
      <c r="B305" t="s">
        <v>724</v>
      </c>
      <c r="C305" t="s">
        <v>728</v>
      </c>
      <c r="D305" t="s">
        <v>1453</v>
      </c>
      <c r="E305" t="s">
        <v>1406</v>
      </c>
      <c r="F305" s="2">
        <v>1001</v>
      </c>
      <c r="G305" s="2">
        <v>1159</v>
      </c>
      <c r="H305" s="2">
        <v>1320</v>
      </c>
      <c r="I305" s="2">
        <v>1501</v>
      </c>
      <c r="J305" s="2">
        <v>1692</v>
      </c>
      <c r="K305" s="2">
        <v>1872</v>
      </c>
      <c r="L305" s="2">
        <v>2074</v>
      </c>
      <c r="M305" s="2">
        <v>1064</v>
      </c>
      <c r="N305" s="2">
        <v>1230</v>
      </c>
      <c r="O305" s="2">
        <v>1410</v>
      </c>
      <c r="P305" s="2">
        <v>1600</v>
      </c>
      <c r="Q305" s="2">
        <v>1804</v>
      </c>
      <c r="R305" s="2">
        <v>1996</v>
      </c>
      <c r="S305" s="2">
        <v>2206</v>
      </c>
      <c r="T305" s="2">
        <v>8716</v>
      </c>
      <c r="U305" s="2">
        <v>10016</v>
      </c>
      <c r="V305" s="2">
        <v>11417</v>
      </c>
      <c r="W305" s="2">
        <v>12895</v>
      </c>
      <c r="X305" s="2">
        <v>14439</v>
      </c>
      <c r="Y305" s="2">
        <v>15987</v>
      </c>
      <c r="Z305" s="2">
        <v>17573</v>
      </c>
      <c r="AA305" s="2">
        <v>24081372</v>
      </c>
      <c r="AB305" s="2">
        <v>28043924</v>
      </c>
      <c r="AC305" s="2">
        <v>32369726</v>
      </c>
      <c r="AD305" s="2">
        <v>36951188</v>
      </c>
      <c r="AE305" s="2">
        <v>41778654</v>
      </c>
      <c r="AF305" s="2">
        <v>46670006</v>
      </c>
      <c r="AG305" s="2">
        <v>51703999</v>
      </c>
      <c r="AH305" s="1">
        <f>(Table1345[[#This Row],[2050_BUILDINGS]]/Table1345[[#This Row],[2020_BUILDINGS]])-1</f>
        <v>1.0719280719280717</v>
      </c>
      <c r="AI305" s="1">
        <f>(Table1345[[#This Row],[2050_DWELLINGS]]/Table1345[[#This Row],[2020_DWELLINGS]])-1</f>
        <v>1.0733082706766917</v>
      </c>
      <c r="AJ305" s="1">
        <f>(Table1345[[#This Row],[2050_OCCUPANTS]]/Table1345[[#This Row],[2020_OCCUPANTS]])-1</f>
        <v>1.0161771454795776</v>
      </c>
      <c r="AK305" s="1">
        <f>(Table1345[[#This Row],[2050_TOTAL_REPL_COST_USD]]/Table1345[[#This Row],[2020_TOTAL_REPL_COST_USD]])-1</f>
        <v>1.1470537060762154</v>
      </c>
      <c r="AL305"/>
      <c r="AM305"/>
    </row>
    <row r="306" spans="1:39" x14ac:dyDescent="0.2">
      <c r="A306" t="s">
        <v>638</v>
      </c>
      <c r="B306" t="s">
        <v>724</v>
      </c>
      <c r="C306" t="s">
        <v>729</v>
      </c>
      <c r="D306" t="s">
        <v>1454</v>
      </c>
      <c r="E306" t="s">
        <v>1406</v>
      </c>
      <c r="F306" s="2">
        <v>46417</v>
      </c>
      <c r="G306" s="2">
        <v>53592</v>
      </c>
      <c r="H306" s="2">
        <v>61382</v>
      </c>
      <c r="I306" s="2">
        <v>69591</v>
      </c>
      <c r="J306" s="2">
        <v>78222</v>
      </c>
      <c r="K306" s="2">
        <v>86902</v>
      </c>
      <c r="L306" s="2">
        <v>95796</v>
      </c>
      <c r="M306" s="2">
        <v>49270</v>
      </c>
      <c r="N306" s="2">
        <v>56941</v>
      </c>
      <c r="O306" s="2">
        <v>65276</v>
      </c>
      <c r="P306" s="2">
        <v>74067</v>
      </c>
      <c r="Q306" s="2">
        <v>83307</v>
      </c>
      <c r="R306" s="2">
        <v>92606</v>
      </c>
      <c r="S306" s="2">
        <v>102144</v>
      </c>
      <c r="T306" s="2">
        <v>403611</v>
      </c>
      <c r="U306" s="2">
        <v>463649</v>
      </c>
      <c r="V306" s="2">
        <v>528696</v>
      </c>
      <c r="W306" s="2">
        <v>597075</v>
      </c>
      <c r="X306" s="2">
        <v>668789</v>
      </c>
      <c r="Y306" s="2">
        <v>740502</v>
      </c>
      <c r="Z306" s="2">
        <v>813895</v>
      </c>
      <c r="AA306" s="2">
        <v>1115419138</v>
      </c>
      <c r="AB306" s="2">
        <v>1298959455</v>
      </c>
      <c r="AC306" s="2">
        <v>1499324988</v>
      </c>
      <c r="AD306" s="2">
        <v>1711532615</v>
      </c>
      <c r="AE306" s="2">
        <v>1935134818</v>
      </c>
      <c r="AF306" s="2">
        <v>2161695899</v>
      </c>
      <c r="AG306" s="2">
        <v>2394864618</v>
      </c>
      <c r="AH306" s="1">
        <f>(Table1345[[#This Row],[2050_BUILDINGS]]/Table1345[[#This Row],[2020_BUILDINGS]])-1</f>
        <v>1.0638128271969323</v>
      </c>
      <c r="AI306" s="1">
        <f>(Table1345[[#This Row],[2050_DWELLINGS]]/Table1345[[#This Row],[2020_DWELLINGS]])-1</f>
        <v>1.0731479602192002</v>
      </c>
      <c r="AJ306" s="1">
        <f>(Table1345[[#This Row],[2050_OCCUPANTS]]/Table1345[[#This Row],[2020_OCCUPANTS]])-1</f>
        <v>1.016533246120646</v>
      </c>
      <c r="AK306" s="1">
        <f>(Table1345[[#This Row],[2050_TOTAL_REPL_COST_USD]]/Table1345[[#This Row],[2020_TOTAL_REPL_COST_USD]])-1</f>
        <v>1.1470535482241297</v>
      </c>
      <c r="AL306"/>
      <c r="AM306"/>
    </row>
    <row r="307" spans="1:39" x14ac:dyDescent="0.2">
      <c r="A307" t="s">
        <v>638</v>
      </c>
      <c r="B307" t="s">
        <v>724</v>
      </c>
      <c r="C307" t="s">
        <v>730</v>
      </c>
      <c r="D307" t="s">
        <v>1455</v>
      </c>
      <c r="E307" t="s">
        <v>1406</v>
      </c>
      <c r="F307" s="2">
        <v>29986</v>
      </c>
      <c r="G307" s="2">
        <v>34620</v>
      </c>
      <c r="H307" s="2">
        <v>39659</v>
      </c>
      <c r="I307" s="2">
        <v>44958</v>
      </c>
      <c r="J307" s="2">
        <v>50538</v>
      </c>
      <c r="K307" s="2">
        <v>56137</v>
      </c>
      <c r="L307" s="2">
        <v>61887</v>
      </c>
      <c r="M307" s="2">
        <v>31825</v>
      </c>
      <c r="N307" s="2">
        <v>36787</v>
      </c>
      <c r="O307" s="2">
        <v>42173</v>
      </c>
      <c r="P307" s="2">
        <v>47856</v>
      </c>
      <c r="Q307" s="2">
        <v>53817</v>
      </c>
      <c r="R307" s="2">
        <v>59828</v>
      </c>
      <c r="S307" s="2">
        <v>65995</v>
      </c>
      <c r="T307" s="2">
        <v>260762</v>
      </c>
      <c r="U307" s="2">
        <v>299548</v>
      </c>
      <c r="V307" s="2">
        <v>341580</v>
      </c>
      <c r="W307" s="2">
        <v>385756</v>
      </c>
      <c r="X307" s="2">
        <v>432089</v>
      </c>
      <c r="Y307" s="2">
        <v>478418</v>
      </c>
      <c r="Z307" s="2">
        <v>525833</v>
      </c>
      <c r="AA307" s="2">
        <v>720638590</v>
      </c>
      <c r="AB307" s="2">
        <v>839218447</v>
      </c>
      <c r="AC307" s="2">
        <v>968668558</v>
      </c>
      <c r="AD307" s="2">
        <v>1105769492</v>
      </c>
      <c r="AE307" s="2">
        <v>1250232127</v>
      </c>
      <c r="AF307" s="2">
        <v>1396606388</v>
      </c>
      <c r="AG307" s="2">
        <v>1547249647</v>
      </c>
      <c r="AH307" s="1">
        <f>(Table1345[[#This Row],[2050_BUILDINGS]]/Table1345[[#This Row],[2020_BUILDINGS]])-1</f>
        <v>1.0638631361301942</v>
      </c>
      <c r="AI307" s="1">
        <f>(Table1345[[#This Row],[2050_DWELLINGS]]/Table1345[[#This Row],[2020_DWELLINGS]])-1</f>
        <v>1.0736842105263156</v>
      </c>
      <c r="AJ307" s="1">
        <f>(Table1345[[#This Row],[2050_OCCUPANTS]]/Table1345[[#This Row],[2020_OCCUPANTS]])-1</f>
        <v>1.0165246469961113</v>
      </c>
      <c r="AK307" s="1">
        <f>(Table1345[[#This Row],[2050_TOTAL_REPL_COST_USD]]/Table1345[[#This Row],[2020_TOTAL_REPL_COST_USD]])-1</f>
        <v>1.1470535556526329</v>
      </c>
      <c r="AL307"/>
      <c r="AM307"/>
    </row>
    <row r="308" spans="1:39" x14ac:dyDescent="0.2">
      <c r="A308" t="s">
        <v>638</v>
      </c>
      <c r="B308" t="s">
        <v>724</v>
      </c>
      <c r="C308" t="s">
        <v>731</v>
      </c>
      <c r="D308" t="s">
        <v>1456</v>
      </c>
      <c r="E308" t="s">
        <v>1406</v>
      </c>
      <c r="F308" s="2">
        <v>20066</v>
      </c>
      <c r="G308" s="2">
        <v>23166</v>
      </c>
      <c r="H308" s="2">
        <v>26538</v>
      </c>
      <c r="I308" s="2">
        <v>30087</v>
      </c>
      <c r="J308" s="2">
        <v>33811</v>
      </c>
      <c r="K308" s="2">
        <v>37566</v>
      </c>
      <c r="L308" s="2">
        <v>41407</v>
      </c>
      <c r="M308" s="2">
        <v>21299</v>
      </c>
      <c r="N308" s="2">
        <v>24615</v>
      </c>
      <c r="O308" s="2">
        <v>28218</v>
      </c>
      <c r="P308" s="2">
        <v>32017</v>
      </c>
      <c r="Q308" s="2">
        <v>36011</v>
      </c>
      <c r="R308" s="2">
        <v>40028</v>
      </c>
      <c r="S308" s="2">
        <v>44159</v>
      </c>
      <c r="T308" s="2">
        <v>174474</v>
      </c>
      <c r="U308" s="2">
        <v>200425</v>
      </c>
      <c r="V308" s="2">
        <v>228547</v>
      </c>
      <c r="W308" s="2">
        <v>258108</v>
      </c>
      <c r="X308" s="2">
        <v>289110</v>
      </c>
      <c r="Y308" s="2">
        <v>320112</v>
      </c>
      <c r="Z308" s="2">
        <v>351839</v>
      </c>
      <c r="AA308" s="2">
        <v>482181708</v>
      </c>
      <c r="AB308" s="2">
        <v>561523891</v>
      </c>
      <c r="AC308" s="2">
        <v>648139398</v>
      </c>
      <c r="AD308" s="2">
        <v>739874092</v>
      </c>
      <c r="AE308" s="2">
        <v>836534527</v>
      </c>
      <c r="AF308" s="2">
        <v>934474045</v>
      </c>
      <c r="AG308" s="2">
        <v>1035269953</v>
      </c>
      <c r="AH308" s="1">
        <f>(Table1345[[#This Row],[2050_BUILDINGS]]/Table1345[[#This Row],[2020_BUILDINGS]])-1</f>
        <v>1.0635403169540516</v>
      </c>
      <c r="AI308" s="1">
        <f>(Table1345[[#This Row],[2050_DWELLINGS]]/Table1345[[#This Row],[2020_DWELLINGS]])-1</f>
        <v>1.0732898258134185</v>
      </c>
      <c r="AJ308" s="1">
        <f>(Table1345[[#This Row],[2050_OCCUPANTS]]/Table1345[[#This Row],[2020_OCCUPANTS]])-1</f>
        <v>1.0165698040968856</v>
      </c>
      <c r="AK308" s="1">
        <f>(Table1345[[#This Row],[2050_TOTAL_REPL_COST_USD]]/Table1345[[#This Row],[2020_TOTAL_REPL_COST_USD]])-1</f>
        <v>1.147053560563521</v>
      </c>
      <c r="AL308"/>
      <c r="AM308"/>
    </row>
    <row r="309" spans="1:39" x14ac:dyDescent="0.2">
      <c r="A309" t="s">
        <v>638</v>
      </c>
      <c r="B309" t="s">
        <v>724</v>
      </c>
      <c r="C309" t="s">
        <v>732</v>
      </c>
      <c r="D309" t="s">
        <v>1457</v>
      </c>
      <c r="E309" t="s">
        <v>1406</v>
      </c>
      <c r="F309" s="2">
        <v>9564</v>
      </c>
      <c r="G309" s="2">
        <v>11046</v>
      </c>
      <c r="H309" s="2">
        <v>12659</v>
      </c>
      <c r="I309" s="2">
        <v>14348</v>
      </c>
      <c r="J309" s="2">
        <v>16129</v>
      </c>
      <c r="K309" s="2">
        <v>17921</v>
      </c>
      <c r="L309" s="2">
        <v>19748</v>
      </c>
      <c r="M309" s="2">
        <v>10155</v>
      </c>
      <c r="N309" s="2">
        <v>11743</v>
      </c>
      <c r="O309" s="2">
        <v>13458</v>
      </c>
      <c r="P309" s="2">
        <v>15268</v>
      </c>
      <c r="Q309" s="2">
        <v>17181</v>
      </c>
      <c r="R309" s="2">
        <v>19100</v>
      </c>
      <c r="S309" s="2">
        <v>21061</v>
      </c>
      <c r="T309" s="2">
        <v>83221</v>
      </c>
      <c r="U309" s="2">
        <v>95601</v>
      </c>
      <c r="V309" s="2">
        <v>109011</v>
      </c>
      <c r="W309" s="2">
        <v>123115</v>
      </c>
      <c r="X309" s="2">
        <v>137902</v>
      </c>
      <c r="Y309" s="2">
        <v>152689</v>
      </c>
      <c r="Z309" s="2">
        <v>167817</v>
      </c>
      <c r="AA309" s="2">
        <v>229992088</v>
      </c>
      <c r="AB309" s="2">
        <v>267836901</v>
      </c>
      <c r="AC309" s="2">
        <v>309150949</v>
      </c>
      <c r="AD309" s="2">
        <v>352906764</v>
      </c>
      <c r="AE309" s="2">
        <v>399012065</v>
      </c>
      <c r="AF309" s="2">
        <v>445727476</v>
      </c>
      <c r="AG309" s="2">
        <v>493805328</v>
      </c>
      <c r="AH309" s="1">
        <f>(Table1345[[#This Row],[2050_BUILDINGS]]/Table1345[[#This Row],[2020_BUILDINGS]])-1</f>
        <v>1.0648264324550398</v>
      </c>
      <c r="AI309" s="1">
        <f>(Table1345[[#This Row],[2050_DWELLINGS]]/Table1345[[#This Row],[2020_DWELLINGS]])-1</f>
        <v>1.0739537173806006</v>
      </c>
      <c r="AJ309" s="1">
        <f>(Table1345[[#This Row],[2050_OCCUPANTS]]/Table1345[[#This Row],[2020_OCCUPANTS]])-1</f>
        <v>1.0165222720226867</v>
      </c>
      <c r="AK309" s="1">
        <f>(Table1345[[#This Row],[2050_TOTAL_REPL_COST_USD]]/Table1345[[#This Row],[2020_TOTAL_REPL_COST_USD]])-1</f>
        <v>1.1470535455984905</v>
      </c>
      <c r="AL309"/>
      <c r="AM309"/>
    </row>
    <row r="310" spans="1:39" x14ac:dyDescent="0.2">
      <c r="A310" t="s">
        <v>638</v>
      </c>
      <c r="B310" t="s">
        <v>733</v>
      </c>
      <c r="C310" t="s">
        <v>734</v>
      </c>
      <c r="D310" t="s">
        <v>1458</v>
      </c>
      <c r="E310" t="s">
        <v>1459</v>
      </c>
      <c r="F310" s="2">
        <v>64592</v>
      </c>
      <c r="G310" s="2">
        <v>72557</v>
      </c>
      <c r="H310" s="2">
        <v>80875</v>
      </c>
      <c r="I310" s="2">
        <v>89544</v>
      </c>
      <c r="J310" s="2">
        <v>98902</v>
      </c>
      <c r="K310" s="2">
        <v>108279</v>
      </c>
      <c r="L310" s="2">
        <v>117677</v>
      </c>
      <c r="M310" s="2">
        <v>67542</v>
      </c>
      <c r="N310" s="2">
        <v>75909</v>
      </c>
      <c r="O310" s="2">
        <v>84653</v>
      </c>
      <c r="P310" s="2">
        <v>93770</v>
      </c>
      <c r="Q310" s="2">
        <v>103623</v>
      </c>
      <c r="R310" s="2">
        <v>113505</v>
      </c>
      <c r="S310" s="2">
        <v>123414</v>
      </c>
      <c r="T310" s="2">
        <v>555292</v>
      </c>
      <c r="U310" s="2">
        <v>622944</v>
      </c>
      <c r="V310" s="2">
        <v>693416</v>
      </c>
      <c r="W310" s="2">
        <v>766696</v>
      </c>
      <c r="X310" s="2">
        <v>845624</v>
      </c>
      <c r="Y310" s="2">
        <v>924547</v>
      </c>
      <c r="Z310" s="2">
        <v>1003473</v>
      </c>
      <c r="AA310" s="2">
        <v>1399562936</v>
      </c>
      <c r="AB310" s="2">
        <v>1579515558</v>
      </c>
      <c r="AC310" s="2">
        <v>1769210764</v>
      </c>
      <c r="AD310" s="2">
        <v>1968381901</v>
      </c>
      <c r="AE310" s="2">
        <v>2184444800</v>
      </c>
      <c r="AF310" s="2">
        <v>2403015620</v>
      </c>
      <c r="AG310" s="2">
        <v>2623369682</v>
      </c>
      <c r="AH310" s="1">
        <f>(Table1345[[#This Row],[2050_BUILDINGS]]/Table1345[[#This Row],[2020_BUILDINGS]])-1</f>
        <v>0.82185100322021309</v>
      </c>
      <c r="AI310" s="1">
        <f>(Table1345[[#This Row],[2050_DWELLINGS]]/Table1345[[#This Row],[2020_DWELLINGS]])-1</f>
        <v>0.82721861952562858</v>
      </c>
      <c r="AJ310" s="1">
        <f>(Table1345[[#This Row],[2050_OCCUPANTS]]/Table1345[[#This Row],[2020_OCCUPANTS]])-1</f>
        <v>0.80710869236365723</v>
      </c>
      <c r="AK310" s="1">
        <f>(Table1345[[#This Row],[2050_TOTAL_REPL_COST_USD]]/Table1345[[#This Row],[2020_TOTAL_REPL_COST_USD]])-1</f>
        <v>0.87442065985091211</v>
      </c>
      <c r="AL310"/>
      <c r="AM310"/>
    </row>
    <row r="311" spans="1:39" x14ac:dyDescent="0.2">
      <c r="A311" t="s">
        <v>638</v>
      </c>
      <c r="B311" t="s">
        <v>733</v>
      </c>
      <c r="C311" t="s">
        <v>735</v>
      </c>
      <c r="D311" t="s">
        <v>1460</v>
      </c>
      <c r="E311" t="s">
        <v>1461</v>
      </c>
      <c r="F311" s="2">
        <v>30494</v>
      </c>
      <c r="G311" s="2">
        <v>34253</v>
      </c>
      <c r="H311" s="2">
        <v>38183</v>
      </c>
      <c r="I311" s="2">
        <v>42277</v>
      </c>
      <c r="J311" s="2">
        <v>46691</v>
      </c>
      <c r="K311" s="2">
        <v>51122</v>
      </c>
      <c r="L311" s="2">
        <v>55551</v>
      </c>
      <c r="M311" s="2">
        <v>31889</v>
      </c>
      <c r="N311" s="2">
        <v>35832</v>
      </c>
      <c r="O311" s="2">
        <v>39970</v>
      </c>
      <c r="P311" s="2">
        <v>44273</v>
      </c>
      <c r="Q311" s="2">
        <v>48921</v>
      </c>
      <c r="R311" s="2">
        <v>53589</v>
      </c>
      <c r="S311" s="2">
        <v>58264</v>
      </c>
      <c r="T311" s="2">
        <v>262175</v>
      </c>
      <c r="U311" s="2">
        <v>294110</v>
      </c>
      <c r="V311" s="2">
        <v>327379</v>
      </c>
      <c r="W311" s="2">
        <v>361984</v>
      </c>
      <c r="X311" s="2">
        <v>399244</v>
      </c>
      <c r="Y311" s="2">
        <v>436509</v>
      </c>
      <c r="Z311" s="2">
        <v>473772</v>
      </c>
      <c r="AA311" s="2">
        <v>660779494</v>
      </c>
      <c r="AB311" s="2">
        <v>745741020</v>
      </c>
      <c r="AC311" s="2">
        <v>835302343</v>
      </c>
      <c r="AD311" s="2">
        <v>929337556</v>
      </c>
      <c r="AE311" s="2">
        <v>1031347924</v>
      </c>
      <c r="AF311" s="2">
        <v>1134542373</v>
      </c>
      <c r="AG311" s="2">
        <v>1238578743</v>
      </c>
      <c r="AH311" s="1">
        <f>(Table1345[[#This Row],[2050_BUILDINGS]]/Table1345[[#This Row],[2020_BUILDINGS]])-1</f>
        <v>0.82170263002557875</v>
      </c>
      <c r="AI311" s="1">
        <f>(Table1345[[#This Row],[2050_DWELLINGS]]/Table1345[[#This Row],[2020_DWELLINGS]])-1</f>
        <v>0.82708771049578234</v>
      </c>
      <c r="AJ311" s="1">
        <f>(Table1345[[#This Row],[2050_OCCUPANTS]]/Table1345[[#This Row],[2020_OCCUPANTS]])-1</f>
        <v>0.80708305521121382</v>
      </c>
      <c r="AK311" s="1">
        <f>(Table1345[[#This Row],[2050_TOTAL_REPL_COST_USD]]/Table1345[[#This Row],[2020_TOTAL_REPL_COST_USD]])-1</f>
        <v>0.87442067171654703</v>
      </c>
      <c r="AL311"/>
      <c r="AM311"/>
    </row>
    <row r="312" spans="1:39" x14ac:dyDescent="0.2">
      <c r="A312" t="s">
        <v>638</v>
      </c>
      <c r="B312" t="s">
        <v>733</v>
      </c>
      <c r="C312" t="s">
        <v>736</v>
      </c>
      <c r="D312" t="s">
        <v>1462</v>
      </c>
      <c r="E312" t="s">
        <v>1463</v>
      </c>
      <c r="F312" s="2">
        <v>16321</v>
      </c>
      <c r="G312" s="2">
        <v>18335</v>
      </c>
      <c r="H312" s="2">
        <v>20439</v>
      </c>
      <c r="I312" s="2">
        <v>22628</v>
      </c>
      <c r="J312" s="2">
        <v>24993</v>
      </c>
      <c r="K312" s="2">
        <v>27359</v>
      </c>
      <c r="L312" s="2">
        <v>29737</v>
      </c>
      <c r="M312" s="2">
        <v>17072</v>
      </c>
      <c r="N312" s="2">
        <v>19182</v>
      </c>
      <c r="O312" s="2">
        <v>21387</v>
      </c>
      <c r="P312" s="2">
        <v>23701</v>
      </c>
      <c r="Q312" s="2">
        <v>26187</v>
      </c>
      <c r="R312" s="2">
        <v>28680</v>
      </c>
      <c r="S312" s="2">
        <v>31185</v>
      </c>
      <c r="T312" s="2">
        <v>140332</v>
      </c>
      <c r="U312" s="2">
        <v>157428</v>
      </c>
      <c r="V312" s="2">
        <v>175231</v>
      </c>
      <c r="W312" s="2">
        <v>193759</v>
      </c>
      <c r="X312" s="2">
        <v>213698</v>
      </c>
      <c r="Y312" s="2">
        <v>233647</v>
      </c>
      <c r="Z312" s="2">
        <v>253591</v>
      </c>
      <c r="AA312" s="2">
        <v>353690839</v>
      </c>
      <c r="AB312" s="2">
        <v>399167599</v>
      </c>
      <c r="AC312" s="2">
        <v>447106470</v>
      </c>
      <c r="AD312" s="2">
        <v>497440044</v>
      </c>
      <c r="AE312" s="2">
        <v>552042423</v>
      </c>
      <c r="AF312" s="2">
        <v>607278589</v>
      </c>
      <c r="AG312" s="2">
        <v>662965415</v>
      </c>
      <c r="AH312" s="1">
        <f>(Table1345[[#This Row],[2050_BUILDINGS]]/Table1345[[#This Row],[2020_BUILDINGS]])-1</f>
        <v>0.8220084553642546</v>
      </c>
      <c r="AI312" s="1">
        <f>(Table1345[[#This Row],[2050_DWELLINGS]]/Table1345[[#This Row],[2020_DWELLINGS]])-1</f>
        <v>0.82667525773195871</v>
      </c>
      <c r="AJ312" s="1">
        <f>(Table1345[[#This Row],[2050_OCCUPANTS]]/Table1345[[#This Row],[2020_OCCUPANTS]])-1</f>
        <v>0.80707892711569706</v>
      </c>
      <c r="AK312" s="1">
        <f>(Table1345[[#This Row],[2050_TOTAL_REPL_COST_USD]]/Table1345[[#This Row],[2020_TOTAL_REPL_COST_USD]])-1</f>
        <v>0.87442065752797182</v>
      </c>
      <c r="AL312"/>
      <c r="AM312"/>
    </row>
    <row r="313" spans="1:39" x14ac:dyDescent="0.2">
      <c r="A313" t="s">
        <v>638</v>
      </c>
      <c r="B313" t="s">
        <v>733</v>
      </c>
      <c r="C313" t="s">
        <v>737</v>
      </c>
      <c r="D313" t="s">
        <v>1464</v>
      </c>
      <c r="E313" t="s">
        <v>1465</v>
      </c>
      <c r="F313" s="2">
        <v>4619</v>
      </c>
      <c r="G313" s="2">
        <v>5184</v>
      </c>
      <c r="H313" s="2">
        <v>5779</v>
      </c>
      <c r="I313" s="2">
        <v>6403</v>
      </c>
      <c r="J313" s="2">
        <v>7073</v>
      </c>
      <c r="K313" s="2">
        <v>7745</v>
      </c>
      <c r="L313" s="2">
        <v>8414</v>
      </c>
      <c r="M313" s="2">
        <v>4832</v>
      </c>
      <c r="N313" s="2">
        <v>5431</v>
      </c>
      <c r="O313" s="2">
        <v>6049</v>
      </c>
      <c r="P313" s="2">
        <v>6706</v>
      </c>
      <c r="Q313" s="2">
        <v>7412</v>
      </c>
      <c r="R313" s="2">
        <v>8117</v>
      </c>
      <c r="S313" s="2">
        <v>8824</v>
      </c>
      <c r="T313" s="2">
        <v>39713</v>
      </c>
      <c r="U313" s="2">
        <v>44549</v>
      </c>
      <c r="V313" s="2">
        <v>49591</v>
      </c>
      <c r="W313" s="2">
        <v>54836</v>
      </c>
      <c r="X313" s="2">
        <v>60474</v>
      </c>
      <c r="Y313" s="2">
        <v>66119</v>
      </c>
      <c r="Z313" s="2">
        <v>71760</v>
      </c>
      <c r="AA313" s="2">
        <v>100091925</v>
      </c>
      <c r="AB313" s="2">
        <v>112961516</v>
      </c>
      <c r="AC313" s="2">
        <v>126527861</v>
      </c>
      <c r="AD313" s="2">
        <v>140771895</v>
      </c>
      <c r="AE313" s="2">
        <v>156223972</v>
      </c>
      <c r="AF313" s="2">
        <v>171855401</v>
      </c>
      <c r="AG313" s="2">
        <v>187614367</v>
      </c>
      <c r="AH313" s="1">
        <f>(Table1345[[#This Row],[2050_BUILDINGS]]/Table1345[[#This Row],[2020_BUILDINGS]])-1</f>
        <v>0.82160640831348775</v>
      </c>
      <c r="AI313" s="1">
        <f>(Table1345[[#This Row],[2050_DWELLINGS]]/Table1345[[#This Row],[2020_DWELLINGS]])-1</f>
        <v>0.82615894039735105</v>
      </c>
      <c r="AJ313" s="1">
        <f>(Table1345[[#This Row],[2050_OCCUPANTS]]/Table1345[[#This Row],[2020_OCCUPANTS]])-1</f>
        <v>0.80696497368619857</v>
      </c>
      <c r="AK313" s="1">
        <f>(Table1345[[#This Row],[2050_TOTAL_REPL_COST_USD]]/Table1345[[#This Row],[2020_TOTAL_REPL_COST_USD]])-1</f>
        <v>0.8744206088553097</v>
      </c>
      <c r="AL313"/>
      <c r="AM313"/>
    </row>
    <row r="314" spans="1:39" x14ac:dyDescent="0.2">
      <c r="A314" t="s">
        <v>638</v>
      </c>
      <c r="B314" t="s">
        <v>733</v>
      </c>
      <c r="C314" t="s">
        <v>738</v>
      </c>
      <c r="D314" t="s">
        <v>1466</v>
      </c>
      <c r="E314" t="s">
        <v>1467</v>
      </c>
      <c r="F314" s="2">
        <v>26111</v>
      </c>
      <c r="G314" s="2">
        <v>29335</v>
      </c>
      <c r="H314" s="2">
        <v>32699</v>
      </c>
      <c r="I314" s="2">
        <v>36207</v>
      </c>
      <c r="J314" s="2">
        <v>39984</v>
      </c>
      <c r="K314" s="2">
        <v>43781</v>
      </c>
      <c r="L314" s="2">
        <v>47581</v>
      </c>
      <c r="M314" s="2">
        <v>27308</v>
      </c>
      <c r="N314" s="2">
        <v>30692</v>
      </c>
      <c r="O314" s="2">
        <v>34226</v>
      </c>
      <c r="P314" s="2">
        <v>37914</v>
      </c>
      <c r="Q314" s="2">
        <v>41896</v>
      </c>
      <c r="R314" s="2">
        <v>45894</v>
      </c>
      <c r="S314" s="2">
        <v>49900</v>
      </c>
      <c r="T314" s="2">
        <v>224523</v>
      </c>
      <c r="U314" s="2">
        <v>251871</v>
      </c>
      <c r="V314" s="2">
        <v>280371</v>
      </c>
      <c r="W314" s="2">
        <v>310003</v>
      </c>
      <c r="X314" s="2">
        <v>341913</v>
      </c>
      <c r="Y314" s="2">
        <v>373821</v>
      </c>
      <c r="Z314" s="2">
        <v>405737</v>
      </c>
      <c r="AA314" s="2">
        <v>565890391</v>
      </c>
      <c r="AB314" s="2">
        <v>638651295</v>
      </c>
      <c r="AC314" s="2">
        <v>715351450</v>
      </c>
      <c r="AD314" s="2">
        <v>795883046</v>
      </c>
      <c r="AE314" s="2">
        <v>883244546</v>
      </c>
      <c r="AF314" s="2">
        <v>971620085</v>
      </c>
      <c r="AG314" s="2">
        <v>1060716647</v>
      </c>
      <c r="AH314" s="1">
        <f>(Table1345[[#This Row],[2050_BUILDINGS]]/Table1345[[#This Row],[2020_BUILDINGS]])-1</f>
        <v>0.82225881812263024</v>
      </c>
      <c r="AI314" s="1">
        <f>(Table1345[[#This Row],[2050_DWELLINGS]]/Table1345[[#This Row],[2020_DWELLINGS]])-1</f>
        <v>0.82730335432840185</v>
      </c>
      <c r="AJ314" s="1">
        <f>(Table1345[[#This Row],[2050_OCCUPANTS]]/Table1345[[#This Row],[2020_OCCUPANTS]])-1</f>
        <v>0.80710662159333335</v>
      </c>
      <c r="AK314" s="1">
        <f>(Table1345[[#This Row],[2050_TOTAL_REPL_COST_USD]]/Table1345[[#This Row],[2020_TOTAL_REPL_COST_USD]])-1</f>
        <v>0.87442067204141649</v>
      </c>
      <c r="AL314"/>
      <c r="AM314"/>
    </row>
    <row r="315" spans="1:39" x14ac:dyDescent="0.2">
      <c r="A315" t="s">
        <v>638</v>
      </c>
      <c r="B315" t="s">
        <v>733</v>
      </c>
      <c r="C315" t="s">
        <v>739</v>
      </c>
      <c r="D315" t="s">
        <v>1468</v>
      </c>
      <c r="E315" t="s">
        <v>1469</v>
      </c>
      <c r="F315" s="2">
        <v>32732</v>
      </c>
      <c r="G315" s="2">
        <v>36772</v>
      </c>
      <c r="H315" s="2">
        <v>40987</v>
      </c>
      <c r="I315" s="2">
        <v>45382</v>
      </c>
      <c r="J315" s="2">
        <v>50121</v>
      </c>
      <c r="K315" s="2">
        <v>54875</v>
      </c>
      <c r="L315" s="2">
        <v>59639</v>
      </c>
      <c r="M315" s="2">
        <v>34232</v>
      </c>
      <c r="N315" s="2">
        <v>38475</v>
      </c>
      <c r="O315" s="2">
        <v>42903</v>
      </c>
      <c r="P315" s="2">
        <v>47521</v>
      </c>
      <c r="Q315" s="2">
        <v>52514</v>
      </c>
      <c r="R315" s="2">
        <v>57527</v>
      </c>
      <c r="S315" s="2">
        <v>62548</v>
      </c>
      <c r="T315" s="2">
        <v>281432</v>
      </c>
      <c r="U315" s="2">
        <v>315715</v>
      </c>
      <c r="V315" s="2">
        <v>351426</v>
      </c>
      <c r="W315" s="2">
        <v>388572</v>
      </c>
      <c r="X315" s="2">
        <v>428567</v>
      </c>
      <c r="Y315" s="2">
        <v>468566</v>
      </c>
      <c r="Z315" s="2">
        <v>508568</v>
      </c>
      <c r="AA315" s="2">
        <v>709310185</v>
      </c>
      <c r="AB315" s="2">
        <v>800511676</v>
      </c>
      <c r="AC315" s="2">
        <v>896650794</v>
      </c>
      <c r="AD315" s="2">
        <v>997592385</v>
      </c>
      <c r="AE315" s="2">
        <v>1107094868</v>
      </c>
      <c r="AF315" s="2">
        <v>1217868386</v>
      </c>
      <c r="AG315" s="2">
        <v>1329545665</v>
      </c>
      <c r="AH315" s="1">
        <f>(Table1345[[#This Row],[2050_BUILDINGS]]/Table1345[[#This Row],[2020_BUILDINGS]])-1</f>
        <v>0.82203959428082607</v>
      </c>
      <c r="AI315" s="1">
        <f>(Table1345[[#This Row],[2050_DWELLINGS]]/Table1345[[#This Row],[2020_DWELLINGS]])-1</f>
        <v>0.82717924748773086</v>
      </c>
      <c r="AJ315" s="1">
        <f>(Table1345[[#This Row],[2050_OCCUPANTS]]/Table1345[[#This Row],[2020_OCCUPANTS]])-1</f>
        <v>0.8070724011484125</v>
      </c>
      <c r="AK315" s="1">
        <f>(Table1345[[#This Row],[2050_TOTAL_REPL_COST_USD]]/Table1345[[#This Row],[2020_TOTAL_REPL_COST_USD]])-1</f>
        <v>0.87442065984150497</v>
      </c>
      <c r="AL315"/>
      <c r="AM315"/>
    </row>
    <row r="316" spans="1:39" x14ac:dyDescent="0.2">
      <c r="A316" t="s">
        <v>638</v>
      </c>
      <c r="B316" t="s">
        <v>733</v>
      </c>
      <c r="C316" t="s">
        <v>740</v>
      </c>
      <c r="D316" t="s">
        <v>1470</v>
      </c>
      <c r="E316" t="s">
        <v>1471</v>
      </c>
      <c r="F316" s="2">
        <v>32273</v>
      </c>
      <c r="G316" s="2">
        <v>36248</v>
      </c>
      <c r="H316" s="2">
        <v>40401</v>
      </c>
      <c r="I316" s="2">
        <v>44743</v>
      </c>
      <c r="J316" s="2">
        <v>49406</v>
      </c>
      <c r="K316" s="2">
        <v>54092</v>
      </c>
      <c r="L316" s="2">
        <v>58796</v>
      </c>
      <c r="M316" s="2">
        <v>33744</v>
      </c>
      <c r="N316" s="2">
        <v>37925</v>
      </c>
      <c r="O316" s="2">
        <v>42288</v>
      </c>
      <c r="P316" s="2">
        <v>46855</v>
      </c>
      <c r="Q316" s="2">
        <v>51771</v>
      </c>
      <c r="R316" s="2">
        <v>56704</v>
      </c>
      <c r="S316" s="2">
        <v>61663</v>
      </c>
      <c r="T316" s="2">
        <v>277437</v>
      </c>
      <c r="U316" s="2">
        <v>311233</v>
      </c>
      <c r="V316" s="2">
        <v>346437</v>
      </c>
      <c r="W316" s="2">
        <v>383058</v>
      </c>
      <c r="X316" s="2">
        <v>422489</v>
      </c>
      <c r="Y316" s="2">
        <v>461923</v>
      </c>
      <c r="Z316" s="2">
        <v>501354</v>
      </c>
      <c r="AA316" s="2">
        <v>699248477</v>
      </c>
      <c r="AB316" s="2">
        <v>789156256</v>
      </c>
      <c r="AC316" s="2">
        <v>883931625</v>
      </c>
      <c r="AD316" s="2">
        <v>983441342</v>
      </c>
      <c r="AE316" s="2">
        <v>1091390511</v>
      </c>
      <c r="AF316" s="2">
        <v>1200592686</v>
      </c>
      <c r="AG316" s="2">
        <v>1310685801</v>
      </c>
      <c r="AH316" s="1">
        <f>(Table1345[[#This Row],[2050_BUILDINGS]]/Table1345[[#This Row],[2020_BUILDINGS]])-1</f>
        <v>0.82183249155640947</v>
      </c>
      <c r="AI316" s="1">
        <f>(Table1345[[#This Row],[2050_DWELLINGS]]/Table1345[[#This Row],[2020_DWELLINGS]])-1</f>
        <v>0.82737671882408725</v>
      </c>
      <c r="AJ316" s="1">
        <f>(Table1345[[#This Row],[2050_OCCUPANTS]]/Table1345[[#This Row],[2020_OCCUPANTS]])-1</f>
        <v>0.80709133965548929</v>
      </c>
      <c r="AK316" s="1">
        <f>(Table1345[[#This Row],[2050_TOTAL_REPL_COST_USD]]/Table1345[[#This Row],[2020_TOTAL_REPL_COST_USD]])-1</f>
        <v>0.87442067321084771</v>
      </c>
      <c r="AL316"/>
      <c r="AM316"/>
    </row>
    <row r="317" spans="1:39" x14ac:dyDescent="0.2">
      <c r="A317" t="s">
        <v>638</v>
      </c>
      <c r="B317" t="s">
        <v>733</v>
      </c>
      <c r="C317" t="s">
        <v>741</v>
      </c>
      <c r="D317" t="s">
        <v>1472</v>
      </c>
      <c r="E317" t="s">
        <v>1473</v>
      </c>
      <c r="F317" s="2">
        <v>8640</v>
      </c>
      <c r="G317" s="2">
        <v>9706</v>
      </c>
      <c r="H317" s="2">
        <v>10818</v>
      </c>
      <c r="I317" s="2">
        <v>11977</v>
      </c>
      <c r="J317" s="2">
        <v>13227</v>
      </c>
      <c r="K317" s="2">
        <v>14483</v>
      </c>
      <c r="L317" s="2">
        <v>15735</v>
      </c>
      <c r="M317" s="2">
        <v>9036</v>
      </c>
      <c r="N317" s="2">
        <v>10154</v>
      </c>
      <c r="O317" s="2">
        <v>11322</v>
      </c>
      <c r="P317" s="2">
        <v>12542</v>
      </c>
      <c r="Q317" s="2">
        <v>13860</v>
      </c>
      <c r="R317" s="2">
        <v>15182</v>
      </c>
      <c r="S317" s="2">
        <v>16505</v>
      </c>
      <c r="T317" s="2">
        <v>74268</v>
      </c>
      <c r="U317" s="2">
        <v>83324</v>
      </c>
      <c r="V317" s="2">
        <v>92746</v>
      </c>
      <c r="W317" s="2">
        <v>102548</v>
      </c>
      <c r="X317" s="2">
        <v>113101</v>
      </c>
      <c r="Y317" s="2">
        <v>123655</v>
      </c>
      <c r="Z317" s="2">
        <v>134216</v>
      </c>
      <c r="AA317" s="2">
        <v>187192263</v>
      </c>
      <c r="AB317" s="2">
        <v>211261020</v>
      </c>
      <c r="AC317" s="2">
        <v>236632853</v>
      </c>
      <c r="AD317" s="2">
        <v>263272095</v>
      </c>
      <c r="AE317" s="2">
        <v>292170618</v>
      </c>
      <c r="AF317" s="2">
        <v>321404584</v>
      </c>
      <c r="AG317" s="2">
        <v>350877048</v>
      </c>
      <c r="AH317" s="1">
        <f>(Table1345[[#This Row],[2050_BUILDINGS]]/Table1345[[#This Row],[2020_BUILDINGS]])-1</f>
        <v>0.82118055555555558</v>
      </c>
      <c r="AI317" s="1">
        <f>(Table1345[[#This Row],[2050_DWELLINGS]]/Table1345[[#This Row],[2020_DWELLINGS]])-1</f>
        <v>0.82658255865427188</v>
      </c>
      <c r="AJ317" s="1">
        <f>(Table1345[[#This Row],[2050_OCCUPANTS]]/Table1345[[#This Row],[2020_OCCUPANTS]])-1</f>
        <v>0.80718479021920619</v>
      </c>
      <c r="AK317" s="1">
        <f>(Table1345[[#This Row],[2050_TOTAL_REPL_COST_USD]]/Table1345[[#This Row],[2020_TOTAL_REPL_COST_USD]])-1</f>
        <v>0.87442067517502053</v>
      </c>
      <c r="AL317"/>
      <c r="AM317"/>
    </row>
    <row r="318" spans="1:39" x14ac:dyDescent="0.2">
      <c r="A318" t="s">
        <v>638</v>
      </c>
      <c r="B318" t="s">
        <v>733</v>
      </c>
      <c r="C318" t="s">
        <v>742</v>
      </c>
      <c r="D318" t="s">
        <v>1474</v>
      </c>
      <c r="E318" t="s">
        <v>1475</v>
      </c>
      <c r="F318" s="2">
        <v>12975</v>
      </c>
      <c r="G318" s="2">
        <v>14574</v>
      </c>
      <c r="H318" s="2">
        <v>16247</v>
      </c>
      <c r="I318" s="2">
        <v>17986</v>
      </c>
      <c r="J318" s="2">
        <v>19866</v>
      </c>
      <c r="K318" s="2">
        <v>21748</v>
      </c>
      <c r="L318" s="2">
        <v>23639</v>
      </c>
      <c r="M318" s="2">
        <v>13571</v>
      </c>
      <c r="N318" s="2">
        <v>15249</v>
      </c>
      <c r="O318" s="2">
        <v>17006</v>
      </c>
      <c r="P318" s="2">
        <v>18837</v>
      </c>
      <c r="Q318" s="2">
        <v>20819</v>
      </c>
      <c r="R318" s="2">
        <v>22799</v>
      </c>
      <c r="S318" s="2">
        <v>24793</v>
      </c>
      <c r="T318" s="2">
        <v>111548</v>
      </c>
      <c r="U318" s="2">
        <v>125137</v>
      </c>
      <c r="V318" s="2">
        <v>139294</v>
      </c>
      <c r="W318" s="2">
        <v>154012</v>
      </c>
      <c r="X318" s="2">
        <v>169865</v>
      </c>
      <c r="Y318" s="2">
        <v>185718</v>
      </c>
      <c r="Z318" s="2">
        <v>201574</v>
      </c>
      <c r="AA318" s="2">
        <v>281142905</v>
      </c>
      <c r="AB318" s="2">
        <v>317291625</v>
      </c>
      <c r="AC318" s="2">
        <v>355397426</v>
      </c>
      <c r="AD318" s="2">
        <v>395406737</v>
      </c>
      <c r="AE318" s="2">
        <v>438809250</v>
      </c>
      <c r="AF318" s="2">
        <v>482715553</v>
      </c>
      <c r="AG318" s="2">
        <v>526980077</v>
      </c>
      <c r="AH318" s="1">
        <f>(Table1345[[#This Row],[2050_BUILDINGS]]/Table1345[[#This Row],[2020_BUILDINGS]])-1</f>
        <v>0.82188824662813098</v>
      </c>
      <c r="AI318" s="1">
        <f>(Table1345[[#This Row],[2050_DWELLINGS]]/Table1345[[#This Row],[2020_DWELLINGS]])-1</f>
        <v>0.82691032348389948</v>
      </c>
      <c r="AJ318" s="1">
        <f>(Table1345[[#This Row],[2050_OCCUPANTS]]/Table1345[[#This Row],[2020_OCCUPANTS]])-1</f>
        <v>0.80706063757306268</v>
      </c>
      <c r="AK318" s="1">
        <f>(Table1345[[#This Row],[2050_TOTAL_REPL_COST_USD]]/Table1345[[#This Row],[2020_TOTAL_REPL_COST_USD]])-1</f>
        <v>0.87442068651883642</v>
      </c>
      <c r="AL318"/>
      <c r="AM318"/>
    </row>
    <row r="319" spans="1:39" x14ac:dyDescent="0.2">
      <c r="A319" t="s">
        <v>12</v>
      </c>
      <c r="B319" t="s">
        <v>110</v>
      </c>
      <c r="C319" t="s">
        <v>111</v>
      </c>
      <c r="D319" t="s">
        <v>1476</v>
      </c>
      <c r="E319" t="s">
        <v>1477</v>
      </c>
      <c r="F319" s="2">
        <v>856</v>
      </c>
      <c r="G319" s="2">
        <v>1004</v>
      </c>
      <c r="H319" s="2">
        <v>1147</v>
      </c>
      <c r="I319" s="2">
        <v>1288</v>
      </c>
      <c r="J319" s="2">
        <v>1439</v>
      </c>
      <c r="K319" s="2">
        <v>1589</v>
      </c>
      <c r="L319" s="2">
        <v>1731</v>
      </c>
      <c r="M319" s="2">
        <v>903</v>
      </c>
      <c r="N319" s="2">
        <v>1056</v>
      </c>
      <c r="O319" s="2">
        <v>1209</v>
      </c>
      <c r="P319" s="2">
        <v>1362</v>
      </c>
      <c r="Q319" s="2">
        <v>1512</v>
      </c>
      <c r="R319" s="2">
        <v>1676</v>
      </c>
      <c r="S319" s="2">
        <v>1825</v>
      </c>
      <c r="T319" s="2">
        <v>5686</v>
      </c>
      <c r="U319" s="2">
        <v>6657</v>
      </c>
      <c r="V319" s="2">
        <v>7591</v>
      </c>
      <c r="W319" s="2">
        <v>8567</v>
      </c>
      <c r="X319" s="2">
        <v>9542</v>
      </c>
      <c r="Y319" s="2">
        <v>10510</v>
      </c>
      <c r="Z319" s="2">
        <v>11445</v>
      </c>
      <c r="AA319" s="2">
        <v>15648197</v>
      </c>
      <c r="AB319" s="2">
        <v>18410905</v>
      </c>
      <c r="AC319" s="2">
        <v>21071868</v>
      </c>
      <c r="AD319" s="2">
        <v>23855974</v>
      </c>
      <c r="AE319" s="2">
        <v>26642553</v>
      </c>
      <c r="AF319" s="2">
        <v>29438306</v>
      </c>
      <c r="AG319" s="2">
        <v>32127698</v>
      </c>
      <c r="AH319" s="1">
        <f>(Table1345[[#This Row],[2050_BUILDINGS]]/Table1345[[#This Row],[2020_BUILDINGS]])-1</f>
        <v>1.0221962616822431</v>
      </c>
      <c r="AI319" s="1">
        <f>(Table1345[[#This Row],[2050_DWELLINGS]]/Table1345[[#This Row],[2020_DWELLINGS]])-1</f>
        <v>1.0210409745293467</v>
      </c>
      <c r="AJ319" s="1">
        <f>(Table1345[[#This Row],[2050_OCCUPANTS]]/Table1345[[#This Row],[2020_OCCUPANTS]])-1</f>
        <v>1.0128385508265918</v>
      </c>
      <c r="AK319" s="1">
        <f>(Table1345[[#This Row],[2050_TOTAL_REPL_COST_USD]]/Table1345[[#This Row],[2020_TOTAL_REPL_COST_USD]])-1</f>
        <v>1.05312458681342</v>
      </c>
      <c r="AL319"/>
      <c r="AM319"/>
    </row>
    <row r="320" spans="1:39" x14ac:dyDescent="0.2">
      <c r="A320" t="s">
        <v>12</v>
      </c>
      <c r="B320" t="s">
        <v>110</v>
      </c>
      <c r="C320" t="s">
        <v>112</v>
      </c>
      <c r="D320" t="s">
        <v>1478</v>
      </c>
      <c r="E320" t="s">
        <v>1479</v>
      </c>
      <c r="F320" s="2">
        <v>53097</v>
      </c>
      <c r="G320" s="2">
        <v>62259</v>
      </c>
      <c r="H320" s="2">
        <v>71050</v>
      </c>
      <c r="I320" s="2">
        <v>80231</v>
      </c>
      <c r="J320" s="2">
        <v>89404</v>
      </c>
      <c r="K320" s="2">
        <v>98590</v>
      </c>
      <c r="L320" s="2">
        <v>107403</v>
      </c>
      <c r="M320" s="2">
        <v>55806</v>
      </c>
      <c r="N320" s="2">
        <v>65453</v>
      </c>
      <c r="O320" s="2">
        <v>74715</v>
      </c>
      <c r="P320" s="2">
        <v>84392</v>
      </c>
      <c r="Q320" s="2">
        <v>94068</v>
      </c>
      <c r="R320" s="2">
        <v>103749</v>
      </c>
      <c r="S320" s="2">
        <v>113038</v>
      </c>
      <c r="T320" s="2">
        <v>351481</v>
      </c>
      <c r="U320" s="2">
        <v>411735</v>
      </c>
      <c r="V320" s="2">
        <v>469484</v>
      </c>
      <c r="W320" s="2">
        <v>529736</v>
      </c>
      <c r="X320" s="2">
        <v>589992</v>
      </c>
      <c r="Y320" s="2">
        <v>650245</v>
      </c>
      <c r="Z320" s="2">
        <v>707995</v>
      </c>
      <c r="AA320" s="2">
        <v>967923142</v>
      </c>
      <c r="AB320" s="2">
        <v>1138811408</v>
      </c>
      <c r="AC320" s="2">
        <v>1303405747</v>
      </c>
      <c r="AD320" s="2">
        <v>1475617488</v>
      </c>
      <c r="AE320" s="2">
        <v>1647981768</v>
      </c>
      <c r="AF320" s="2">
        <v>1820913653</v>
      </c>
      <c r="AG320" s="2">
        <v>1987267142</v>
      </c>
      <c r="AH320" s="1">
        <f>(Table1345[[#This Row],[2050_BUILDINGS]]/Table1345[[#This Row],[2020_BUILDINGS]])-1</f>
        <v>1.0227696480027122</v>
      </c>
      <c r="AI320" s="1">
        <f>(Table1345[[#This Row],[2050_DWELLINGS]]/Table1345[[#This Row],[2020_DWELLINGS]])-1</f>
        <v>1.0255528079417986</v>
      </c>
      <c r="AJ320" s="1">
        <f>(Table1345[[#This Row],[2050_OCCUPANTS]]/Table1345[[#This Row],[2020_OCCUPANTS]])-1</f>
        <v>1.0143194084459757</v>
      </c>
      <c r="AK320" s="1">
        <f>(Table1345[[#This Row],[2050_TOTAL_REPL_COST_USD]]/Table1345[[#This Row],[2020_TOTAL_REPL_COST_USD]])-1</f>
        <v>1.0531249391286894</v>
      </c>
      <c r="AL320"/>
      <c r="AM320"/>
    </row>
    <row r="321" spans="1:39" x14ac:dyDescent="0.2">
      <c r="A321" t="s">
        <v>12</v>
      </c>
      <c r="B321" t="s">
        <v>110</v>
      </c>
      <c r="C321" t="s">
        <v>113</v>
      </c>
      <c r="D321" t="s">
        <v>1480</v>
      </c>
      <c r="E321" t="s">
        <v>1481</v>
      </c>
      <c r="F321" s="2">
        <v>5854</v>
      </c>
      <c r="G321" s="2">
        <v>6864</v>
      </c>
      <c r="H321" s="2">
        <v>7828</v>
      </c>
      <c r="I321" s="2">
        <v>8843</v>
      </c>
      <c r="J321" s="2">
        <v>9856</v>
      </c>
      <c r="K321" s="2">
        <v>10865</v>
      </c>
      <c r="L321" s="2">
        <v>11835</v>
      </c>
      <c r="M321" s="2">
        <v>6153</v>
      </c>
      <c r="N321" s="2">
        <v>7217</v>
      </c>
      <c r="O321" s="2">
        <v>8235</v>
      </c>
      <c r="P321" s="2">
        <v>9302</v>
      </c>
      <c r="Q321" s="2">
        <v>10366</v>
      </c>
      <c r="R321" s="2">
        <v>11431</v>
      </c>
      <c r="S321" s="2">
        <v>12458</v>
      </c>
      <c r="T321" s="2">
        <v>38733</v>
      </c>
      <c r="U321" s="2">
        <v>45382</v>
      </c>
      <c r="V321" s="2">
        <v>51735</v>
      </c>
      <c r="W321" s="2">
        <v>58380</v>
      </c>
      <c r="X321" s="2">
        <v>65025</v>
      </c>
      <c r="Y321" s="2">
        <v>71672</v>
      </c>
      <c r="Z321" s="2">
        <v>78031</v>
      </c>
      <c r="AA321" s="2">
        <v>106675692</v>
      </c>
      <c r="AB321" s="2">
        <v>125509444</v>
      </c>
      <c r="AC321" s="2">
        <v>143649540</v>
      </c>
      <c r="AD321" s="2">
        <v>162629158</v>
      </c>
      <c r="AE321" s="2">
        <v>181625581</v>
      </c>
      <c r="AF321" s="2">
        <v>200684566</v>
      </c>
      <c r="AG321" s="2">
        <v>219018534</v>
      </c>
      <c r="AH321" s="1">
        <f>(Table1345[[#This Row],[2050_BUILDINGS]]/Table1345[[#This Row],[2020_BUILDINGS]])-1</f>
        <v>1.0216945678168772</v>
      </c>
      <c r="AI321" s="1">
        <f>(Table1345[[#This Row],[2050_DWELLINGS]]/Table1345[[#This Row],[2020_DWELLINGS]])-1</f>
        <v>1.0247033967170487</v>
      </c>
      <c r="AJ321" s="1">
        <f>(Table1345[[#This Row],[2050_OCCUPANTS]]/Table1345[[#This Row],[2020_OCCUPANTS]])-1</f>
        <v>1.0145870446389385</v>
      </c>
      <c r="AK321" s="1">
        <f>(Table1345[[#This Row],[2050_TOTAL_REPL_COST_USD]]/Table1345[[#This Row],[2020_TOTAL_REPL_COST_USD]])-1</f>
        <v>1.0531250362078737</v>
      </c>
      <c r="AL321"/>
      <c r="AM321"/>
    </row>
    <row r="322" spans="1:39" x14ac:dyDescent="0.2">
      <c r="A322" t="s">
        <v>12</v>
      </c>
      <c r="B322" t="s">
        <v>110</v>
      </c>
      <c r="C322" t="s">
        <v>114</v>
      </c>
      <c r="D322" t="s">
        <v>1482</v>
      </c>
      <c r="E322" t="s">
        <v>1483</v>
      </c>
      <c r="F322" s="2">
        <v>63419</v>
      </c>
      <c r="G322" s="2">
        <v>74360</v>
      </c>
      <c r="H322" s="2">
        <v>84860</v>
      </c>
      <c r="I322" s="2">
        <v>95824</v>
      </c>
      <c r="J322" s="2">
        <v>106786</v>
      </c>
      <c r="K322" s="2">
        <v>117754</v>
      </c>
      <c r="L322" s="2">
        <v>128277</v>
      </c>
      <c r="M322" s="2">
        <v>66653</v>
      </c>
      <c r="N322" s="2">
        <v>78180</v>
      </c>
      <c r="O322" s="2">
        <v>89238</v>
      </c>
      <c r="P322" s="2">
        <v>100796</v>
      </c>
      <c r="Q322" s="2">
        <v>112350</v>
      </c>
      <c r="R322" s="2">
        <v>123919</v>
      </c>
      <c r="S322" s="2">
        <v>135009</v>
      </c>
      <c r="T322" s="2">
        <v>419792</v>
      </c>
      <c r="U322" s="2">
        <v>491753</v>
      </c>
      <c r="V322" s="2">
        <v>560724</v>
      </c>
      <c r="W322" s="2">
        <v>632685</v>
      </c>
      <c r="X322" s="2">
        <v>704645</v>
      </c>
      <c r="Y322" s="2">
        <v>776624</v>
      </c>
      <c r="Z322" s="2">
        <v>845581</v>
      </c>
      <c r="AA322" s="2">
        <v>1156036910</v>
      </c>
      <c r="AB322" s="2">
        <v>1360136931</v>
      </c>
      <c r="AC322" s="2">
        <v>1556719826</v>
      </c>
      <c r="AD322" s="2">
        <v>1762400540</v>
      </c>
      <c r="AE322" s="2">
        <v>1968263457</v>
      </c>
      <c r="AF322" s="2">
        <v>2174804275</v>
      </c>
      <c r="AG322" s="2">
        <v>2373488202</v>
      </c>
      <c r="AH322" s="1">
        <f>(Table1345[[#This Row],[2050_BUILDINGS]]/Table1345[[#This Row],[2020_BUILDINGS]])-1</f>
        <v>1.0226903609328435</v>
      </c>
      <c r="AI322" s="1">
        <f>(Table1345[[#This Row],[2050_DWELLINGS]]/Table1345[[#This Row],[2020_DWELLINGS]])-1</f>
        <v>1.0255502377987487</v>
      </c>
      <c r="AJ322" s="1">
        <f>(Table1345[[#This Row],[2050_OCCUPANTS]]/Table1345[[#This Row],[2020_OCCUPANTS]])-1</f>
        <v>1.0142856462247969</v>
      </c>
      <c r="AK322" s="1">
        <f>(Table1345[[#This Row],[2050_TOTAL_REPL_COST_USD]]/Table1345[[#This Row],[2020_TOTAL_REPL_COST_USD]])-1</f>
        <v>1.0531249317982416</v>
      </c>
      <c r="AL322"/>
      <c r="AM322"/>
    </row>
    <row r="323" spans="1:39" x14ac:dyDescent="0.2">
      <c r="A323" t="s">
        <v>12</v>
      </c>
      <c r="B323" t="s">
        <v>110</v>
      </c>
      <c r="C323" t="s">
        <v>115</v>
      </c>
      <c r="D323" t="s">
        <v>1484</v>
      </c>
      <c r="E323" t="s">
        <v>1485</v>
      </c>
      <c r="F323" s="2">
        <v>31040</v>
      </c>
      <c r="G323" s="2">
        <v>36403</v>
      </c>
      <c r="H323" s="2">
        <v>41538</v>
      </c>
      <c r="I323" s="2">
        <v>46908</v>
      </c>
      <c r="J323" s="2">
        <v>52269</v>
      </c>
      <c r="K323" s="2">
        <v>57646</v>
      </c>
      <c r="L323" s="2">
        <v>62794</v>
      </c>
      <c r="M323" s="2">
        <v>32625</v>
      </c>
      <c r="N323" s="2">
        <v>38273</v>
      </c>
      <c r="O323" s="2">
        <v>43687</v>
      </c>
      <c r="P323" s="2">
        <v>49342</v>
      </c>
      <c r="Q323" s="2">
        <v>54997</v>
      </c>
      <c r="R323" s="2">
        <v>60661</v>
      </c>
      <c r="S323" s="2">
        <v>66089</v>
      </c>
      <c r="T323" s="2">
        <v>205504</v>
      </c>
      <c r="U323" s="2">
        <v>240729</v>
      </c>
      <c r="V323" s="2">
        <v>274492</v>
      </c>
      <c r="W323" s="2">
        <v>309720</v>
      </c>
      <c r="X323" s="2">
        <v>344948</v>
      </c>
      <c r="Y323" s="2">
        <v>380175</v>
      </c>
      <c r="Z323" s="2">
        <v>413942</v>
      </c>
      <c r="AA323" s="2">
        <v>565910877</v>
      </c>
      <c r="AB323" s="2">
        <v>665823285</v>
      </c>
      <c r="AC323" s="2">
        <v>762055851</v>
      </c>
      <c r="AD323" s="2">
        <v>862742041</v>
      </c>
      <c r="AE323" s="2">
        <v>963517426</v>
      </c>
      <c r="AF323" s="2">
        <v>1064624668</v>
      </c>
      <c r="AG323" s="2">
        <v>1161885746</v>
      </c>
      <c r="AH323" s="1">
        <f>(Table1345[[#This Row],[2050_BUILDINGS]]/Table1345[[#This Row],[2020_BUILDINGS]])-1</f>
        <v>1.0230025773195877</v>
      </c>
      <c r="AI323" s="1">
        <f>(Table1345[[#This Row],[2050_DWELLINGS]]/Table1345[[#This Row],[2020_DWELLINGS]])-1</f>
        <v>1.0257164750957855</v>
      </c>
      <c r="AJ323" s="1">
        <f>(Table1345[[#This Row],[2050_OCCUPANTS]]/Table1345[[#This Row],[2020_OCCUPANTS]])-1</f>
        <v>1.014277094363127</v>
      </c>
      <c r="AK323" s="1">
        <f>(Table1345[[#This Row],[2050_TOTAL_REPL_COST_USD]]/Table1345[[#This Row],[2020_TOTAL_REPL_COST_USD]])-1</f>
        <v>1.0531249587556522</v>
      </c>
      <c r="AL323"/>
      <c r="AM323"/>
    </row>
    <row r="324" spans="1:39" x14ac:dyDescent="0.2">
      <c r="A324" t="s">
        <v>12</v>
      </c>
      <c r="B324" t="s">
        <v>110</v>
      </c>
      <c r="C324" t="s">
        <v>116</v>
      </c>
      <c r="D324" t="s">
        <v>1486</v>
      </c>
      <c r="E324" t="s">
        <v>1487</v>
      </c>
      <c r="F324" s="2">
        <v>23384</v>
      </c>
      <c r="G324" s="2">
        <v>27423</v>
      </c>
      <c r="H324" s="2">
        <v>31296</v>
      </c>
      <c r="I324" s="2">
        <v>35343</v>
      </c>
      <c r="J324" s="2">
        <v>39381</v>
      </c>
      <c r="K324" s="2">
        <v>43427</v>
      </c>
      <c r="L324" s="2">
        <v>47304</v>
      </c>
      <c r="M324" s="2">
        <v>24576</v>
      </c>
      <c r="N324" s="2">
        <v>28830</v>
      </c>
      <c r="O324" s="2">
        <v>32910</v>
      </c>
      <c r="P324" s="2">
        <v>37179</v>
      </c>
      <c r="Q324" s="2">
        <v>41436</v>
      </c>
      <c r="R324" s="2">
        <v>45705</v>
      </c>
      <c r="S324" s="2">
        <v>49793</v>
      </c>
      <c r="T324" s="2">
        <v>154822</v>
      </c>
      <c r="U324" s="2">
        <v>181363</v>
      </c>
      <c r="V324" s="2">
        <v>206797</v>
      </c>
      <c r="W324" s="2">
        <v>233341</v>
      </c>
      <c r="X324" s="2">
        <v>259882</v>
      </c>
      <c r="Y324" s="2">
        <v>286413</v>
      </c>
      <c r="Z324" s="2">
        <v>311850</v>
      </c>
      <c r="AA324" s="2">
        <v>426346942</v>
      </c>
      <c r="AB324" s="2">
        <v>501619118</v>
      </c>
      <c r="AC324" s="2">
        <v>574118984</v>
      </c>
      <c r="AD324" s="2">
        <v>649974126</v>
      </c>
      <c r="AE324" s="2">
        <v>725896459</v>
      </c>
      <c r="AF324" s="2">
        <v>802068813</v>
      </c>
      <c r="AG324" s="2">
        <v>875343533</v>
      </c>
      <c r="AH324" s="1">
        <f>(Table1345[[#This Row],[2050_BUILDINGS]]/Table1345[[#This Row],[2020_BUILDINGS]])-1</f>
        <v>1.0229216558330481</v>
      </c>
      <c r="AI324" s="1">
        <f>(Table1345[[#This Row],[2050_DWELLINGS]]/Table1345[[#This Row],[2020_DWELLINGS]])-1</f>
        <v>1.0260823567708335</v>
      </c>
      <c r="AJ324" s="1">
        <f>(Table1345[[#This Row],[2050_OCCUPANTS]]/Table1345[[#This Row],[2020_OCCUPANTS]])-1</f>
        <v>1.0142486209970158</v>
      </c>
      <c r="AK324" s="1">
        <f>(Table1345[[#This Row],[2050_TOTAL_REPL_COST_USD]]/Table1345[[#This Row],[2020_TOTAL_REPL_COST_USD]])-1</f>
        <v>1.0531249242547633</v>
      </c>
      <c r="AL324"/>
      <c r="AM324"/>
    </row>
    <row r="325" spans="1:39" x14ac:dyDescent="0.2">
      <c r="A325" t="s">
        <v>12</v>
      </c>
      <c r="B325" t="s">
        <v>110</v>
      </c>
      <c r="C325" t="s">
        <v>117</v>
      </c>
      <c r="D325" t="s">
        <v>1488</v>
      </c>
      <c r="E325" t="s">
        <v>1489</v>
      </c>
      <c r="F325" s="2">
        <v>33314</v>
      </c>
      <c r="G325" s="2">
        <v>39061</v>
      </c>
      <c r="H325" s="2">
        <v>44577</v>
      </c>
      <c r="I325" s="2">
        <v>50335</v>
      </c>
      <c r="J325" s="2">
        <v>56091</v>
      </c>
      <c r="K325" s="2">
        <v>61856</v>
      </c>
      <c r="L325" s="2">
        <v>67388</v>
      </c>
      <c r="M325" s="2">
        <v>35016</v>
      </c>
      <c r="N325" s="2">
        <v>41067</v>
      </c>
      <c r="O325" s="2">
        <v>46883</v>
      </c>
      <c r="P325" s="2">
        <v>52951</v>
      </c>
      <c r="Q325" s="2">
        <v>59021</v>
      </c>
      <c r="R325" s="2">
        <v>65098</v>
      </c>
      <c r="S325" s="2">
        <v>70921</v>
      </c>
      <c r="T325" s="2">
        <v>220526</v>
      </c>
      <c r="U325" s="2">
        <v>258333</v>
      </c>
      <c r="V325" s="2">
        <v>294563</v>
      </c>
      <c r="W325" s="2">
        <v>332365</v>
      </c>
      <c r="X325" s="2">
        <v>370165</v>
      </c>
      <c r="Y325" s="2">
        <v>407977</v>
      </c>
      <c r="Z325" s="2">
        <v>444199</v>
      </c>
      <c r="AA325" s="2">
        <v>607295343</v>
      </c>
      <c r="AB325" s="2">
        <v>714514230</v>
      </c>
      <c r="AC325" s="2">
        <v>817784182</v>
      </c>
      <c r="AD325" s="2">
        <v>925833450</v>
      </c>
      <c r="AE325" s="2">
        <v>1033978427</v>
      </c>
      <c r="AF325" s="2">
        <v>1142479528</v>
      </c>
      <c r="AG325" s="2">
        <v>1246853207</v>
      </c>
      <c r="AH325" s="1">
        <f>(Table1345[[#This Row],[2050_BUILDINGS]]/Table1345[[#This Row],[2020_BUILDINGS]])-1</f>
        <v>1.022813231674371</v>
      </c>
      <c r="AI325" s="1">
        <f>(Table1345[[#This Row],[2050_DWELLINGS]]/Table1345[[#This Row],[2020_DWELLINGS]])-1</f>
        <v>1.0253883938770847</v>
      </c>
      <c r="AJ325" s="1">
        <f>(Table1345[[#This Row],[2050_OCCUPANTS]]/Table1345[[#This Row],[2020_OCCUPANTS]])-1</f>
        <v>1.0142704261629016</v>
      </c>
      <c r="AK325" s="1">
        <f>(Table1345[[#This Row],[2050_TOTAL_REPL_COST_USD]]/Table1345[[#This Row],[2020_TOTAL_REPL_COST_USD]])-1</f>
        <v>1.0531249273880898</v>
      </c>
      <c r="AL325"/>
      <c r="AM325"/>
    </row>
    <row r="326" spans="1:39" x14ac:dyDescent="0.2">
      <c r="A326" t="s">
        <v>145</v>
      </c>
      <c r="B326" t="s">
        <v>176</v>
      </c>
      <c r="C326" t="s">
        <v>177</v>
      </c>
      <c r="D326" t="s">
        <v>1490</v>
      </c>
      <c r="E326" t="s">
        <v>1491</v>
      </c>
      <c r="F326" s="2">
        <v>278381</v>
      </c>
      <c r="G326" s="2">
        <v>310640</v>
      </c>
      <c r="H326" s="2">
        <v>343958</v>
      </c>
      <c r="I326" s="2">
        <v>378398</v>
      </c>
      <c r="J326" s="2">
        <v>412364</v>
      </c>
      <c r="K326" s="2">
        <v>444811</v>
      </c>
      <c r="L326" s="2">
        <v>475769</v>
      </c>
      <c r="M326" s="2">
        <v>290212</v>
      </c>
      <c r="N326" s="2">
        <v>324167</v>
      </c>
      <c r="O326" s="2">
        <v>359328</v>
      </c>
      <c r="P326" s="2">
        <v>395777</v>
      </c>
      <c r="Q326" s="2">
        <v>431836</v>
      </c>
      <c r="R326" s="2">
        <v>466400</v>
      </c>
      <c r="S326" s="2">
        <v>499514</v>
      </c>
      <c r="T326" s="2">
        <v>1055789</v>
      </c>
      <c r="U326" s="2">
        <v>1177459</v>
      </c>
      <c r="V326" s="2">
        <v>1303047</v>
      </c>
      <c r="W326" s="2">
        <v>1432581</v>
      </c>
      <c r="X326" s="2">
        <v>1560127</v>
      </c>
      <c r="Y326" s="2">
        <v>1681803</v>
      </c>
      <c r="Z326" s="2">
        <v>1797590</v>
      </c>
      <c r="AA326" s="2">
        <v>4786443973</v>
      </c>
      <c r="AB326" s="2">
        <v>5393291997</v>
      </c>
      <c r="AC326" s="2">
        <v>6034423615</v>
      </c>
      <c r="AD326" s="2">
        <v>6714379263</v>
      </c>
      <c r="AE326" s="2">
        <v>7402335605</v>
      </c>
      <c r="AF326" s="2">
        <v>8076752032</v>
      </c>
      <c r="AG326" s="2">
        <v>8743096921</v>
      </c>
      <c r="AH326" s="1">
        <f>(Table1345[[#This Row],[2050_BUILDINGS]]/Table1345[[#This Row],[2020_BUILDINGS]])-1</f>
        <v>0.70905701179318981</v>
      </c>
      <c r="AI326" s="1">
        <f>(Table1345[[#This Row],[2050_DWELLINGS]]/Table1345[[#This Row],[2020_DWELLINGS]])-1</f>
        <v>0.72120380962882313</v>
      </c>
      <c r="AJ326" s="1">
        <f>(Table1345[[#This Row],[2050_OCCUPANTS]]/Table1345[[#This Row],[2020_OCCUPANTS]])-1</f>
        <v>0.70260345580414274</v>
      </c>
      <c r="AK326" s="1">
        <f>(Table1345[[#This Row],[2050_TOTAL_REPL_COST_USD]]/Table1345[[#This Row],[2020_TOTAL_REPL_COST_USD]])-1</f>
        <v>0.82663726355499123</v>
      </c>
      <c r="AL326"/>
      <c r="AM326"/>
    </row>
    <row r="327" spans="1:39" x14ac:dyDescent="0.2">
      <c r="A327" t="s">
        <v>145</v>
      </c>
      <c r="B327" t="s">
        <v>176</v>
      </c>
      <c r="C327" t="s">
        <v>178</v>
      </c>
      <c r="D327" t="s">
        <v>1492</v>
      </c>
      <c r="E327" t="s">
        <v>1493</v>
      </c>
      <c r="F327" s="2">
        <v>199317</v>
      </c>
      <c r="G327" s="2">
        <v>222414</v>
      </c>
      <c r="H327" s="2">
        <v>246273</v>
      </c>
      <c r="I327" s="2">
        <v>270924</v>
      </c>
      <c r="J327" s="2">
        <v>295254</v>
      </c>
      <c r="K327" s="2">
        <v>318482</v>
      </c>
      <c r="L327" s="2">
        <v>340640</v>
      </c>
      <c r="M327" s="2">
        <v>207790</v>
      </c>
      <c r="N327" s="2">
        <v>232093</v>
      </c>
      <c r="O327" s="2">
        <v>257276</v>
      </c>
      <c r="P327" s="2">
        <v>283373</v>
      </c>
      <c r="Q327" s="2">
        <v>309186</v>
      </c>
      <c r="R327" s="2">
        <v>333934</v>
      </c>
      <c r="S327" s="2">
        <v>357637</v>
      </c>
      <c r="T327" s="2">
        <v>755930</v>
      </c>
      <c r="U327" s="2">
        <v>843053</v>
      </c>
      <c r="V327" s="2">
        <v>932973</v>
      </c>
      <c r="W327" s="2">
        <v>1025711</v>
      </c>
      <c r="X327" s="2">
        <v>1117039</v>
      </c>
      <c r="Y327" s="2">
        <v>1204157</v>
      </c>
      <c r="Z327" s="2">
        <v>1287055</v>
      </c>
      <c r="AA327" s="2">
        <v>3427048347</v>
      </c>
      <c r="AB327" s="2">
        <v>3861545763</v>
      </c>
      <c r="AC327" s="2">
        <v>4320589901</v>
      </c>
      <c r="AD327" s="2">
        <v>4807431680</v>
      </c>
      <c r="AE327" s="2">
        <v>5300001867</v>
      </c>
      <c r="AF327" s="2">
        <v>5782877615</v>
      </c>
      <c r="AG327" s="2">
        <v>6259974213</v>
      </c>
      <c r="AH327" s="1">
        <f>(Table1345[[#This Row],[2050_BUILDINGS]]/Table1345[[#This Row],[2020_BUILDINGS]])-1</f>
        <v>0.70903635916655383</v>
      </c>
      <c r="AI327" s="1">
        <f>(Table1345[[#This Row],[2050_DWELLINGS]]/Table1345[[#This Row],[2020_DWELLINGS]])-1</f>
        <v>0.72114634967996527</v>
      </c>
      <c r="AJ327" s="1">
        <f>(Table1345[[#This Row],[2050_OCCUPANTS]]/Table1345[[#This Row],[2020_OCCUPANTS]])-1</f>
        <v>0.70261135290304666</v>
      </c>
      <c r="AK327" s="1">
        <f>(Table1345[[#This Row],[2050_TOTAL_REPL_COST_USD]]/Table1345[[#This Row],[2020_TOTAL_REPL_COST_USD]])-1</f>
        <v>0.82663726307798124</v>
      </c>
      <c r="AL327"/>
      <c r="AM327"/>
    </row>
    <row r="328" spans="1:39" x14ac:dyDescent="0.2">
      <c r="A328" t="s">
        <v>145</v>
      </c>
      <c r="B328" t="s">
        <v>176</v>
      </c>
      <c r="C328" t="s">
        <v>179</v>
      </c>
      <c r="D328" t="s">
        <v>1494</v>
      </c>
      <c r="E328" t="s">
        <v>1495</v>
      </c>
      <c r="F328" s="2">
        <v>274399</v>
      </c>
      <c r="G328" s="2">
        <v>306183</v>
      </c>
      <c r="H328" s="2">
        <v>339031</v>
      </c>
      <c r="I328" s="2">
        <v>372967</v>
      </c>
      <c r="J328" s="2">
        <v>406443</v>
      </c>
      <c r="K328" s="2">
        <v>438433</v>
      </c>
      <c r="L328" s="2">
        <v>468944</v>
      </c>
      <c r="M328" s="2">
        <v>286059</v>
      </c>
      <c r="N328" s="2">
        <v>319514</v>
      </c>
      <c r="O328" s="2">
        <v>354186</v>
      </c>
      <c r="P328" s="2">
        <v>390102</v>
      </c>
      <c r="Q328" s="2">
        <v>425640</v>
      </c>
      <c r="R328" s="2">
        <v>459711</v>
      </c>
      <c r="S328" s="2">
        <v>492345</v>
      </c>
      <c r="T328" s="2">
        <v>1040646</v>
      </c>
      <c r="U328" s="2">
        <v>1160568</v>
      </c>
      <c r="V328" s="2">
        <v>1284366</v>
      </c>
      <c r="W328" s="2">
        <v>1412024</v>
      </c>
      <c r="X328" s="2">
        <v>1537747</v>
      </c>
      <c r="Y328" s="2">
        <v>1657675</v>
      </c>
      <c r="Z328" s="2">
        <v>1771798</v>
      </c>
      <c r="AA328" s="2">
        <v>4717792647</v>
      </c>
      <c r="AB328" s="2">
        <v>5315936746</v>
      </c>
      <c r="AC328" s="2">
        <v>5947872696</v>
      </c>
      <c r="AD328" s="2">
        <v>6618075848</v>
      </c>
      <c r="AE328" s="2">
        <v>7296164914</v>
      </c>
      <c r="AF328" s="2">
        <v>7960908274</v>
      </c>
      <c r="AG328" s="2">
        <v>8617695882</v>
      </c>
      <c r="AH328" s="1">
        <f>(Table1345[[#This Row],[2050_BUILDINGS]]/Table1345[[#This Row],[2020_BUILDINGS]])-1</f>
        <v>0.70898581991916876</v>
      </c>
      <c r="AI328" s="1">
        <f>(Table1345[[#This Row],[2050_DWELLINGS]]/Table1345[[#This Row],[2020_DWELLINGS]])-1</f>
        <v>0.72113095550218653</v>
      </c>
      <c r="AJ328" s="1">
        <f>(Table1345[[#This Row],[2050_OCCUPANTS]]/Table1345[[#This Row],[2020_OCCUPANTS]])-1</f>
        <v>0.70259435004795101</v>
      </c>
      <c r="AK328" s="1">
        <f>(Table1345[[#This Row],[2050_TOTAL_REPL_COST_USD]]/Table1345[[#This Row],[2020_TOTAL_REPL_COST_USD]])-1</f>
        <v>0.82663727018183208</v>
      </c>
      <c r="AL328"/>
      <c r="AM328"/>
    </row>
    <row r="329" spans="1:39" x14ac:dyDescent="0.2">
      <c r="A329" t="s">
        <v>145</v>
      </c>
      <c r="B329" t="s">
        <v>176</v>
      </c>
      <c r="C329" t="s">
        <v>180</v>
      </c>
      <c r="D329" t="s">
        <v>1496</v>
      </c>
      <c r="E329" t="s">
        <v>1497</v>
      </c>
      <c r="F329" s="2">
        <v>250633</v>
      </c>
      <c r="G329" s="2">
        <v>279669</v>
      </c>
      <c r="H329" s="2">
        <v>309663</v>
      </c>
      <c r="I329" s="2">
        <v>340667</v>
      </c>
      <c r="J329" s="2">
        <v>371255</v>
      </c>
      <c r="K329" s="2">
        <v>400464</v>
      </c>
      <c r="L329" s="2">
        <v>428333</v>
      </c>
      <c r="M329" s="2">
        <v>261276</v>
      </c>
      <c r="N329" s="2">
        <v>291846</v>
      </c>
      <c r="O329" s="2">
        <v>323506</v>
      </c>
      <c r="P329" s="2">
        <v>356318</v>
      </c>
      <c r="Q329" s="2">
        <v>388788</v>
      </c>
      <c r="R329" s="2">
        <v>419900</v>
      </c>
      <c r="S329" s="2">
        <v>449708</v>
      </c>
      <c r="T329" s="2">
        <v>950519</v>
      </c>
      <c r="U329" s="2">
        <v>1060061</v>
      </c>
      <c r="V329" s="2">
        <v>1173136</v>
      </c>
      <c r="W329" s="2">
        <v>1289741</v>
      </c>
      <c r="X329" s="2">
        <v>1404578</v>
      </c>
      <c r="Y329" s="2">
        <v>1514121</v>
      </c>
      <c r="Z329" s="2">
        <v>1618356</v>
      </c>
      <c r="AA329" s="2">
        <v>4309213519</v>
      </c>
      <c r="AB329" s="2">
        <v>4855556013</v>
      </c>
      <c r="AC329" s="2">
        <v>5432763867</v>
      </c>
      <c r="AD329" s="2">
        <v>6044924822</v>
      </c>
      <c r="AE329" s="2">
        <v>6664288752</v>
      </c>
      <c r="AF329" s="2">
        <v>7271462757</v>
      </c>
      <c r="AG329" s="2">
        <v>7871370023</v>
      </c>
      <c r="AH329" s="1">
        <f>(Table1345[[#This Row],[2050_BUILDINGS]]/Table1345[[#This Row],[2020_BUILDINGS]])-1</f>
        <v>0.70900479984678788</v>
      </c>
      <c r="AI329" s="1">
        <f>(Table1345[[#This Row],[2050_DWELLINGS]]/Table1345[[#This Row],[2020_DWELLINGS]])-1</f>
        <v>0.72119903856458301</v>
      </c>
      <c r="AJ329" s="1">
        <f>(Table1345[[#This Row],[2050_OCCUPANTS]]/Table1345[[#This Row],[2020_OCCUPANTS]])-1</f>
        <v>0.70260247296476974</v>
      </c>
      <c r="AK329" s="1">
        <f>(Table1345[[#This Row],[2050_TOTAL_REPL_COST_USD]]/Table1345[[#This Row],[2020_TOTAL_REPL_COST_USD]])-1</f>
        <v>0.82663727111545815</v>
      </c>
      <c r="AL329"/>
      <c r="AM329"/>
    </row>
    <row r="330" spans="1:39" x14ac:dyDescent="0.2">
      <c r="A330" t="s">
        <v>145</v>
      </c>
      <c r="B330" t="s">
        <v>176</v>
      </c>
      <c r="C330" t="s">
        <v>181</v>
      </c>
      <c r="D330" t="s">
        <v>1498</v>
      </c>
      <c r="E330" t="s">
        <v>1499</v>
      </c>
      <c r="F330" s="2">
        <v>186552</v>
      </c>
      <c r="G330" s="2">
        <v>208164</v>
      </c>
      <c r="H330" s="2">
        <v>230501</v>
      </c>
      <c r="I330" s="2">
        <v>253585</v>
      </c>
      <c r="J330" s="2">
        <v>276329</v>
      </c>
      <c r="K330" s="2">
        <v>298082</v>
      </c>
      <c r="L330" s="2">
        <v>318830</v>
      </c>
      <c r="M330" s="2">
        <v>194477</v>
      </c>
      <c r="N330" s="2">
        <v>217233</v>
      </c>
      <c r="O330" s="2">
        <v>240800</v>
      </c>
      <c r="P330" s="2">
        <v>265223</v>
      </c>
      <c r="Q330" s="2">
        <v>289390</v>
      </c>
      <c r="R330" s="2">
        <v>312543</v>
      </c>
      <c r="S330" s="2">
        <v>334734</v>
      </c>
      <c r="T330" s="2">
        <v>707518</v>
      </c>
      <c r="U330" s="2">
        <v>789049</v>
      </c>
      <c r="V330" s="2">
        <v>873210</v>
      </c>
      <c r="W330" s="2">
        <v>960000</v>
      </c>
      <c r="X330" s="2">
        <v>1045488</v>
      </c>
      <c r="Y330" s="2">
        <v>1127020</v>
      </c>
      <c r="Z330" s="2">
        <v>1204607</v>
      </c>
      <c r="AA330" s="2">
        <v>3207522700</v>
      </c>
      <c r="AB330" s="2">
        <v>3614187609</v>
      </c>
      <c r="AC330" s="2">
        <v>4043826871</v>
      </c>
      <c r="AD330" s="2">
        <v>4499483141</v>
      </c>
      <c r="AE330" s="2">
        <v>4960500879</v>
      </c>
      <c r="AF330" s="2">
        <v>5412445167</v>
      </c>
      <c r="AG330" s="2">
        <v>5858980503</v>
      </c>
      <c r="AH330" s="1">
        <f>(Table1345[[#This Row],[2050_BUILDINGS]]/Table1345[[#This Row],[2020_BUILDINGS]])-1</f>
        <v>0.70906771302371463</v>
      </c>
      <c r="AI330" s="1">
        <f>(Table1345[[#This Row],[2050_DWELLINGS]]/Table1345[[#This Row],[2020_DWELLINGS]])-1</f>
        <v>0.72120096463849204</v>
      </c>
      <c r="AJ330" s="1">
        <f>(Table1345[[#This Row],[2050_OCCUPANTS]]/Table1345[[#This Row],[2020_OCCUPANTS]])-1</f>
        <v>0.70258141842327682</v>
      </c>
      <c r="AK330" s="1">
        <f>(Table1345[[#This Row],[2050_TOTAL_REPL_COST_USD]]/Table1345[[#This Row],[2020_TOTAL_REPL_COST_USD]])-1</f>
        <v>0.82663726838160811</v>
      </c>
      <c r="AL330"/>
      <c r="AM330"/>
    </row>
    <row r="331" spans="1:39" x14ac:dyDescent="0.2">
      <c r="A331" t="s">
        <v>145</v>
      </c>
      <c r="B331" t="s">
        <v>176</v>
      </c>
      <c r="C331" t="s">
        <v>182</v>
      </c>
      <c r="D331" t="s">
        <v>1500</v>
      </c>
      <c r="E331" t="s">
        <v>1501</v>
      </c>
      <c r="F331" s="2">
        <v>351967</v>
      </c>
      <c r="G331" s="2">
        <v>392749</v>
      </c>
      <c r="H331" s="2">
        <v>434891</v>
      </c>
      <c r="I331" s="2">
        <v>478426</v>
      </c>
      <c r="J331" s="2">
        <v>521366</v>
      </c>
      <c r="K331" s="2">
        <v>562391</v>
      </c>
      <c r="L331" s="2">
        <v>601532</v>
      </c>
      <c r="M331" s="2">
        <v>366932</v>
      </c>
      <c r="N331" s="2">
        <v>409844</v>
      </c>
      <c r="O331" s="2">
        <v>454325</v>
      </c>
      <c r="P331" s="2">
        <v>500403</v>
      </c>
      <c r="Q331" s="2">
        <v>545985</v>
      </c>
      <c r="R331" s="2">
        <v>589677</v>
      </c>
      <c r="S331" s="2">
        <v>631550</v>
      </c>
      <c r="T331" s="2">
        <v>1334872</v>
      </c>
      <c r="U331" s="2">
        <v>1488708</v>
      </c>
      <c r="V331" s="2">
        <v>1647495</v>
      </c>
      <c r="W331" s="2">
        <v>1811253</v>
      </c>
      <c r="X331" s="2">
        <v>1972532</v>
      </c>
      <c r="Y331" s="2">
        <v>2126360</v>
      </c>
      <c r="Z331" s="2">
        <v>2272754</v>
      </c>
      <c r="AA331" s="2">
        <v>6051681483</v>
      </c>
      <c r="AB331" s="2">
        <v>6818942306</v>
      </c>
      <c r="AC331" s="2">
        <v>7629549172</v>
      </c>
      <c r="AD331" s="2">
        <v>8489242732</v>
      </c>
      <c r="AE331" s="2">
        <v>9359051850</v>
      </c>
      <c r="AF331" s="2">
        <v>10211741952</v>
      </c>
      <c r="AG331" s="2">
        <v>11054226919</v>
      </c>
      <c r="AH331" s="1">
        <f>(Table1345[[#This Row],[2050_BUILDINGS]]/Table1345[[#This Row],[2020_BUILDINGS]])-1</f>
        <v>0.70905795145567629</v>
      </c>
      <c r="AI331" s="1">
        <f>(Table1345[[#This Row],[2050_DWELLINGS]]/Table1345[[#This Row],[2020_DWELLINGS]])-1</f>
        <v>0.72116359434445609</v>
      </c>
      <c r="AJ331" s="1">
        <f>(Table1345[[#This Row],[2050_OCCUPANTS]]/Table1345[[#This Row],[2020_OCCUPANTS]])-1</f>
        <v>0.70260069879359222</v>
      </c>
      <c r="AK331" s="1">
        <f>(Table1345[[#This Row],[2050_TOTAL_REPL_COST_USD]]/Table1345[[#This Row],[2020_TOTAL_REPL_COST_USD]])-1</f>
        <v>0.82663726603140519</v>
      </c>
      <c r="AL331"/>
      <c r="AM331"/>
    </row>
    <row r="332" spans="1:39" x14ac:dyDescent="0.2">
      <c r="A332" t="s">
        <v>145</v>
      </c>
      <c r="B332" t="s">
        <v>176</v>
      </c>
      <c r="C332" t="s">
        <v>183</v>
      </c>
      <c r="D332" t="s">
        <v>1502</v>
      </c>
      <c r="E332" t="s">
        <v>1503</v>
      </c>
      <c r="F332" s="2">
        <v>287871</v>
      </c>
      <c r="G332" s="2">
        <v>321225</v>
      </c>
      <c r="H332" s="2">
        <v>355693</v>
      </c>
      <c r="I332" s="2">
        <v>391297</v>
      </c>
      <c r="J332" s="2">
        <v>426419</v>
      </c>
      <c r="K332" s="2">
        <v>459975</v>
      </c>
      <c r="L332" s="2">
        <v>491981</v>
      </c>
      <c r="M332" s="2">
        <v>300103</v>
      </c>
      <c r="N332" s="2">
        <v>335217</v>
      </c>
      <c r="O332" s="2">
        <v>371590</v>
      </c>
      <c r="P332" s="2">
        <v>409273</v>
      </c>
      <c r="Q332" s="2">
        <v>446567</v>
      </c>
      <c r="R332" s="2">
        <v>482296</v>
      </c>
      <c r="S332" s="2">
        <v>516537</v>
      </c>
      <c r="T332" s="2">
        <v>1091783</v>
      </c>
      <c r="U332" s="2">
        <v>1217593</v>
      </c>
      <c r="V332" s="2">
        <v>1347473</v>
      </c>
      <c r="W332" s="2">
        <v>1481408</v>
      </c>
      <c r="X332" s="2">
        <v>1613312</v>
      </c>
      <c r="Y332" s="2">
        <v>1739121</v>
      </c>
      <c r="Z332" s="2">
        <v>1858866</v>
      </c>
      <c r="AA332" s="2">
        <v>4949607007</v>
      </c>
      <c r="AB332" s="2">
        <v>5577141622</v>
      </c>
      <c r="AC332" s="2">
        <v>6240128498</v>
      </c>
      <c r="AD332" s="2">
        <v>6943262869</v>
      </c>
      <c r="AE332" s="2">
        <v>7654670655</v>
      </c>
      <c r="AF332" s="2">
        <v>8352076978</v>
      </c>
      <c r="AG332" s="2">
        <v>9041136620</v>
      </c>
      <c r="AH332" s="1">
        <f>(Table1345[[#This Row],[2050_BUILDINGS]]/Table1345[[#This Row],[2020_BUILDINGS]])-1</f>
        <v>0.70903286541541166</v>
      </c>
      <c r="AI332" s="1">
        <f>(Table1345[[#This Row],[2050_DWELLINGS]]/Table1345[[#This Row],[2020_DWELLINGS]])-1</f>
        <v>0.7211990549911198</v>
      </c>
      <c r="AJ332" s="1">
        <f>(Table1345[[#This Row],[2050_OCCUPANTS]]/Table1345[[#This Row],[2020_OCCUPANTS]])-1</f>
        <v>0.70259657825776745</v>
      </c>
      <c r="AK332" s="1">
        <f>(Table1345[[#This Row],[2050_TOTAL_REPL_COST_USD]]/Table1345[[#This Row],[2020_TOTAL_REPL_COST_USD]])-1</f>
        <v>0.8266372678100582</v>
      </c>
      <c r="AL332"/>
      <c r="AM332"/>
    </row>
    <row r="333" spans="1:39" x14ac:dyDescent="0.2">
      <c r="A333" t="s">
        <v>145</v>
      </c>
      <c r="B333" t="s">
        <v>176</v>
      </c>
      <c r="C333" t="s">
        <v>184</v>
      </c>
      <c r="D333" t="s">
        <v>1504</v>
      </c>
      <c r="E333" t="s">
        <v>1505</v>
      </c>
      <c r="F333" s="2">
        <v>1220274</v>
      </c>
      <c r="G333" s="2">
        <v>1361628</v>
      </c>
      <c r="H333" s="2">
        <v>1507747</v>
      </c>
      <c r="I333" s="2">
        <v>1658661</v>
      </c>
      <c r="J333" s="2">
        <v>1807548</v>
      </c>
      <c r="K333" s="2">
        <v>1949791</v>
      </c>
      <c r="L333" s="2">
        <v>2085484</v>
      </c>
      <c r="M333" s="2">
        <v>1272135</v>
      </c>
      <c r="N333" s="2">
        <v>1420936</v>
      </c>
      <c r="O333" s="2">
        <v>1575118</v>
      </c>
      <c r="P333" s="2">
        <v>1734874</v>
      </c>
      <c r="Q333" s="2">
        <v>1892935</v>
      </c>
      <c r="R333" s="2">
        <v>2044420</v>
      </c>
      <c r="S333" s="2">
        <v>2189551</v>
      </c>
      <c r="T333" s="2">
        <v>4627936</v>
      </c>
      <c r="U333" s="2">
        <v>5161275</v>
      </c>
      <c r="V333" s="2">
        <v>5711804</v>
      </c>
      <c r="W333" s="2">
        <v>6279537</v>
      </c>
      <c r="X333" s="2">
        <v>6838680</v>
      </c>
      <c r="Y333" s="2">
        <v>7372011</v>
      </c>
      <c r="Z333" s="2">
        <v>7879528</v>
      </c>
      <c r="AA333" s="2">
        <v>20980916642</v>
      </c>
      <c r="AB333" s="2">
        <v>23640976584</v>
      </c>
      <c r="AC333" s="2">
        <v>26451315353</v>
      </c>
      <c r="AD333" s="2">
        <v>29431835555</v>
      </c>
      <c r="AE333" s="2">
        <v>32447425962</v>
      </c>
      <c r="AF333" s="2">
        <v>35403665486</v>
      </c>
      <c r="AG333" s="2">
        <v>38324524220</v>
      </c>
      <c r="AH333" s="1">
        <f>(Table1345[[#This Row],[2050_BUILDINGS]]/Table1345[[#This Row],[2020_BUILDINGS]])-1</f>
        <v>0.7090292835871288</v>
      </c>
      <c r="AI333" s="1">
        <f>(Table1345[[#This Row],[2050_DWELLINGS]]/Table1345[[#This Row],[2020_DWELLINGS]])-1</f>
        <v>0.72116245524256462</v>
      </c>
      <c r="AJ333" s="1">
        <f>(Table1345[[#This Row],[2050_OCCUPANTS]]/Table1345[[#This Row],[2020_OCCUPANTS]])-1</f>
        <v>0.70260090027174105</v>
      </c>
      <c r="AK333" s="1">
        <f>(Table1345[[#This Row],[2050_TOTAL_REPL_COST_USD]]/Table1345[[#This Row],[2020_TOTAL_REPL_COST_USD]])-1</f>
        <v>0.82663726632807055</v>
      </c>
      <c r="AL333"/>
      <c r="AM333"/>
    </row>
    <row r="334" spans="1:39" x14ac:dyDescent="0.2">
      <c r="A334" t="s">
        <v>145</v>
      </c>
      <c r="B334" t="s">
        <v>176</v>
      </c>
      <c r="C334" t="s">
        <v>185</v>
      </c>
      <c r="D334" t="s">
        <v>1506</v>
      </c>
      <c r="E334" t="s">
        <v>1507</v>
      </c>
      <c r="F334" s="2">
        <v>209030</v>
      </c>
      <c r="G334" s="2">
        <v>233246</v>
      </c>
      <c r="H334" s="2">
        <v>258271</v>
      </c>
      <c r="I334" s="2">
        <v>284122</v>
      </c>
      <c r="J334" s="2">
        <v>309616</v>
      </c>
      <c r="K334" s="2">
        <v>333997</v>
      </c>
      <c r="L334" s="2">
        <v>357230</v>
      </c>
      <c r="M334" s="2">
        <v>217914</v>
      </c>
      <c r="N334" s="2">
        <v>243402</v>
      </c>
      <c r="O334" s="2">
        <v>269811</v>
      </c>
      <c r="P334" s="2">
        <v>297174</v>
      </c>
      <c r="Q334" s="2">
        <v>324243</v>
      </c>
      <c r="R334" s="2">
        <v>350196</v>
      </c>
      <c r="S334" s="2">
        <v>375055</v>
      </c>
      <c r="T334" s="2">
        <v>792740</v>
      </c>
      <c r="U334" s="2">
        <v>884090</v>
      </c>
      <c r="V334" s="2">
        <v>978396</v>
      </c>
      <c r="W334" s="2">
        <v>1075654</v>
      </c>
      <c r="X334" s="2">
        <v>1171431</v>
      </c>
      <c r="Y334" s="2">
        <v>1262789</v>
      </c>
      <c r="Z334" s="2">
        <v>1349717</v>
      </c>
      <c r="AA334" s="2">
        <v>3593918684</v>
      </c>
      <c r="AB334" s="2">
        <v>4049572706</v>
      </c>
      <c r="AC334" s="2">
        <v>4530968690</v>
      </c>
      <c r="AD334" s="2">
        <v>5041515839</v>
      </c>
      <c r="AE334" s="2">
        <v>5558070336</v>
      </c>
      <c r="AF334" s="2">
        <v>6064458338</v>
      </c>
      <c r="AG334" s="2">
        <v>6564785800</v>
      </c>
      <c r="AH334" s="1">
        <f>(Table1345[[#This Row],[2050_BUILDINGS]]/Table1345[[#This Row],[2020_BUILDINGS]])-1</f>
        <v>0.70898914031478744</v>
      </c>
      <c r="AI334" s="1">
        <f>(Table1345[[#This Row],[2050_DWELLINGS]]/Table1345[[#This Row],[2020_DWELLINGS]])-1</f>
        <v>0.72111475169103412</v>
      </c>
      <c r="AJ334" s="1">
        <f>(Table1345[[#This Row],[2050_OCCUPANTS]]/Table1345[[#This Row],[2020_OCCUPANTS]])-1</f>
        <v>0.7025973206852183</v>
      </c>
      <c r="AK334" s="1">
        <f>(Table1345[[#This Row],[2050_TOTAL_REPL_COST_USD]]/Table1345[[#This Row],[2020_TOTAL_REPL_COST_USD]])-1</f>
        <v>0.82663726623148048</v>
      </c>
      <c r="AL334"/>
      <c r="AM334"/>
    </row>
    <row r="335" spans="1:39" x14ac:dyDescent="0.2">
      <c r="A335" t="s">
        <v>145</v>
      </c>
      <c r="B335" t="s">
        <v>176</v>
      </c>
      <c r="C335" t="s">
        <v>186</v>
      </c>
      <c r="D335" t="s">
        <v>1508</v>
      </c>
      <c r="E335" t="s">
        <v>1509</v>
      </c>
      <c r="F335" s="2">
        <v>464166</v>
      </c>
      <c r="G335" s="2">
        <v>517926</v>
      </c>
      <c r="H335" s="2">
        <v>573500</v>
      </c>
      <c r="I335" s="2">
        <v>630908</v>
      </c>
      <c r="J335" s="2">
        <v>687538</v>
      </c>
      <c r="K335" s="2">
        <v>741647</v>
      </c>
      <c r="L335" s="2">
        <v>793259</v>
      </c>
      <c r="M335" s="2">
        <v>483884</v>
      </c>
      <c r="N335" s="2">
        <v>540482</v>
      </c>
      <c r="O335" s="2">
        <v>599129</v>
      </c>
      <c r="P335" s="2">
        <v>659898</v>
      </c>
      <c r="Q335" s="2">
        <v>720011</v>
      </c>
      <c r="R335" s="2">
        <v>777638</v>
      </c>
      <c r="S335" s="2">
        <v>832841</v>
      </c>
      <c r="T335" s="2">
        <v>1760333</v>
      </c>
      <c r="U335" s="2">
        <v>1963198</v>
      </c>
      <c r="V335" s="2">
        <v>2172614</v>
      </c>
      <c r="W335" s="2">
        <v>2388562</v>
      </c>
      <c r="X335" s="2">
        <v>2601239</v>
      </c>
      <c r="Y335" s="2">
        <v>2804106</v>
      </c>
      <c r="Z335" s="2">
        <v>2997151</v>
      </c>
      <c r="AA335" s="2">
        <v>7980545708</v>
      </c>
      <c r="AB335" s="2">
        <v>8992357075</v>
      </c>
      <c r="AC335" s="2">
        <v>10061330244</v>
      </c>
      <c r="AD335" s="2">
        <v>11195035614</v>
      </c>
      <c r="AE335" s="2">
        <v>12342080686</v>
      </c>
      <c r="AF335" s="2">
        <v>13466550363</v>
      </c>
      <c r="AG335" s="2">
        <v>14577562200</v>
      </c>
      <c r="AH335" s="1">
        <f>(Table1345[[#This Row],[2050_BUILDINGS]]/Table1345[[#This Row],[2020_BUILDINGS]])-1</f>
        <v>0.7089985048452494</v>
      </c>
      <c r="AI335" s="1">
        <f>(Table1345[[#This Row],[2050_DWELLINGS]]/Table1345[[#This Row],[2020_DWELLINGS]])-1</f>
        <v>0.72115837680105144</v>
      </c>
      <c r="AJ335" s="1">
        <f>(Table1345[[#This Row],[2050_OCCUPANTS]]/Table1345[[#This Row],[2020_OCCUPANTS]])-1</f>
        <v>0.70260456402282978</v>
      </c>
      <c r="AK335" s="1">
        <f>(Table1345[[#This Row],[2050_TOTAL_REPL_COST_USD]]/Table1345[[#This Row],[2020_TOTAL_REPL_COST_USD]])-1</f>
        <v>0.82663726684591277</v>
      </c>
      <c r="AL335"/>
      <c r="AM335"/>
    </row>
    <row r="336" spans="1:39" x14ac:dyDescent="0.2">
      <c r="A336" t="s">
        <v>145</v>
      </c>
      <c r="B336" t="s">
        <v>176</v>
      </c>
      <c r="C336" t="s">
        <v>187</v>
      </c>
      <c r="D336" t="s">
        <v>1510</v>
      </c>
      <c r="E336" t="s">
        <v>1511</v>
      </c>
      <c r="F336" s="2">
        <v>142830</v>
      </c>
      <c r="G336" s="2">
        <v>159373</v>
      </c>
      <c r="H336" s="2">
        <v>176477</v>
      </c>
      <c r="I336" s="2">
        <v>194140</v>
      </c>
      <c r="J336" s="2">
        <v>211562</v>
      </c>
      <c r="K336" s="2">
        <v>228198</v>
      </c>
      <c r="L336" s="2">
        <v>244091</v>
      </c>
      <c r="M336" s="2">
        <v>148894</v>
      </c>
      <c r="N336" s="2">
        <v>166315</v>
      </c>
      <c r="O336" s="2">
        <v>184359</v>
      </c>
      <c r="P336" s="2">
        <v>203054</v>
      </c>
      <c r="Q336" s="2">
        <v>221557</v>
      </c>
      <c r="R336" s="2">
        <v>239285</v>
      </c>
      <c r="S336" s="2">
        <v>256271</v>
      </c>
      <c r="T336" s="2">
        <v>541672</v>
      </c>
      <c r="U336" s="2">
        <v>604089</v>
      </c>
      <c r="V336" s="2">
        <v>668531</v>
      </c>
      <c r="W336" s="2">
        <v>734980</v>
      </c>
      <c r="X336" s="2">
        <v>800419</v>
      </c>
      <c r="Y336" s="2">
        <v>862846</v>
      </c>
      <c r="Z336" s="2">
        <v>922243</v>
      </c>
      <c r="AA336" s="2">
        <v>2455674261</v>
      </c>
      <c r="AB336" s="2">
        <v>2767016261</v>
      </c>
      <c r="AC336" s="2">
        <v>3095947395</v>
      </c>
      <c r="AD336" s="2">
        <v>3444797105</v>
      </c>
      <c r="AE336" s="2">
        <v>3797751543</v>
      </c>
      <c r="AF336" s="2">
        <v>4143759363</v>
      </c>
      <c r="AG336" s="2">
        <v>4485626111</v>
      </c>
      <c r="AH336" s="1">
        <f>(Table1345[[#This Row],[2050_BUILDINGS]]/Table1345[[#This Row],[2020_BUILDINGS]])-1</f>
        <v>0.70896170272351755</v>
      </c>
      <c r="AI336" s="1">
        <f>(Table1345[[#This Row],[2050_DWELLINGS]]/Table1345[[#This Row],[2020_DWELLINGS]])-1</f>
        <v>0.72116404959232749</v>
      </c>
      <c r="AJ336" s="1">
        <f>(Table1345[[#This Row],[2050_OCCUPANTS]]/Table1345[[#This Row],[2020_OCCUPANTS]])-1</f>
        <v>0.70258569761774647</v>
      </c>
      <c r="AK336" s="1">
        <f>(Table1345[[#This Row],[2050_TOTAL_REPL_COST_USD]]/Table1345[[#This Row],[2020_TOTAL_REPL_COST_USD]])-1</f>
        <v>0.82663726302745166</v>
      </c>
      <c r="AL336"/>
      <c r="AM336"/>
    </row>
    <row r="337" spans="1:39" x14ac:dyDescent="0.2">
      <c r="A337" t="s">
        <v>145</v>
      </c>
      <c r="B337" t="s">
        <v>176</v>
      </c>
      <c r="C337" t="s">
        <v>188</v>
      </c>
      <c r="D337" t="s">
        <v>1512</v>
      </c>
      <c r="E337" t="s">
        <v>1513</v>
      </c>
      <c r="F337" s="2">
        <v>370325</v>
      </c>
      <c r="G337" s="2">
        <v>413220</v>
      </c>
      <c r="H337" s="2">
        <v>457560</v>
      </c>
      <c r="I337" s="2">
        <v>503360</v>
      </c>
      <c r="J337" s="2">
        <v>548547</v>
      </c>
      <c r="K337" s="2">
        <v>591715</v>
      </c>
      <c r="L337" s="2">
        <v>632894</v>
      </c>
      <c r="M337" s="2">
        <v>386056</v>
      </c>
      <c r="N337" s="2">
        <v>431213</v>
      </c>
      <c r="O337" s="2">
        <v>478015</v>
      </c>
      <c r="P337" s="2">
        <v>526492</v>
      </c>
      <c r="Q337" s="2">
        <v>574460</v>
      </c>
      <c r="R337" s="2">
        <v>620432</v>
      </c>
      <c r="S337" s="2">
        <v>664475</v>
      </c>
      <c r="T337" s="2">
        <v>1404455</v>
      </c>
      <c r="U337" s="2">
        <v>1566308</v>
      </c>
      <c r="V337" s="2">
        <v>1733383</v>
      </c>
      <c r="W337" s="2">
        <v>1905694</v>
      </c>
      <c r="X337" s="2">
        <v>2075358</v>
      </c>
      <c r="Y337" s="2">
        <v>2237221</v>
      </c>
      <c r="Z337" s="2">
        <v>2391234</v>
      </c>
      <c r="AA337" s="2">
        <v>6367173552</v>
      </c>
      <c r="AB337" s="2">
        <v>7174433960</v>
      </c>
      <c r="AC337" s="2">
        <v>8027300149</v>
      </c>
      <c r="AD337" s="2">
        <v>8931812083</v>
      </c>
      <c r="AE337" s="2">
        <v>9846966930</v>
      </c>
      <c r="AF337" s="2">
        <v>10744110289</v>
      </c>
      <c r="AG337" s="2">
        <v>11630516481</v>
      </c>
      <c r="AH337" s="1">
        <f>(Table1345[[#This Row],[2050_BUILDINGS]]/Table1345[[#This Row],[2020_BUILDINGS]])-1</f>
        <v>0.70902315533652871</v>
      </c>
      <c r="AI337" s="1">
        <f>(Table1345[[#This Row],[2050_DWELLINGS]]/Table1345[[#This Row],[2020_DWELLINGS]])-1</f>
        <v>0.72118811778602065</v>
      </c>
      <c r="AJ337" s="1">
        <f>(Table1345[[#This Row],[2050_OCCUPANTS]]/Table1345[[#This Row],[2020_OCCUPANTS]])-1</f>
        <v>0.70260634908202824</v>
      </c>
      <c r="AK337" s="1">
        <f>(Table1345[[#This Row],[2050_TOTAL_REPL_COST_USD]]/Table1345[[#This Row],[2020_TOTAL_REPL_COST_USD]])-1</f>
        <v>0.82663726471641819</v>
      </c>
      <c r="AL337"/>
      <c r="AM337"/>
    </row>
    <row r="338" spans="1:39" x14ac:dyDescent="0.2">
      <c r="A338" t="s">
        <v>145</v>
      </c>
      <c r="B338" t="s">
        <v>176</v>
      </c>
      <c r="C338" t="s">
        <v>189</v>
      </c>
      <c r="D338" t="s">
        <v>1514</v>
      </c>
      <c r="E338" t="s">
        <v>1515</v>
      </c>
      <c r="F338" s="2">
        <v>165580</v>
      </c>
      <c r="G338" s="2">
        <v>184759</v>
      </c>
      <c r="H338" s="2">
        <v>204590</v>
      </c>
      <c r="I338" s="2">
        <v>225064</v>
      </c>
      <c r="J338" s="2">
        <v>245266</v>
      </c>
      <c r="K338" s="2">
        <v>264566</v>
      </c>
      <c r="L338" s="2">
        <v>282980</v>
      </c>
      <c r="M338" s="2">
        <v>172614</v>
      </c>
      <c r="N338" s="2">
        <v>192812</v>
      </c>
      <c r="O338" s="2">
        <v>213736</v>
      </c>
      <c r="P338" s="2">
        <v>235409</v>
      </c>
      <c r="Q338" s="2">
        <v>256857</v>
      </c>
      <c r="R338" s="2">
        <v>277410</v>
      </c>
      <c r="S338" s="2">
        <v>297103</v>
      </c>
      <c r="T338" s="2">
        <v>627980</v>
      </c>
      <c r="U338" s="2">
        <v>700347</v>
      </c>
      <c r="V338" s="2">
        <v>775054</v>
      </c>
      <c r="W338" s="2">
        <v>852083</v>
      </c>
      <c r="X338" s="2">
        <v>927954</v>
      </c>
      <c r="Y338" s="2">
        <v>1000331</v>
      </c>
      <c r="Z338" s="2">
        <v>1069191</v>
      </c>
      <c r="AA338" s="2">
        <v>2846946617</v>
      </c>
      <c r="AB338" s="2">
        <v>3207895986</v>
      </c>
      <c r="AC338" s="2">
        <v>3589237027</v>
      </c>
      <c r="AD338" s="2">
        <v>3993670352</v>
      </c>
      <c r="AE338" s="2">
        <v>4402862427</v>
      </c>
      <c r="AF338" s="2">
        <v>4804001059</v>
      </c>
      <c r="AG338" s="2">
        <v>5200338791</v>
      </c>
      <c r="AH338" s="1">
        <f>(Table1345[[#This Row],[2050_BUILDINGS]]/Table1345[[#This Row],[2020_BUILDINGS]])-1</f>
        <v>0.7090228288440632</v>
      </c>
      <c r="AI338" s="1">
        <f>(Table1345[[#This Row],[2050_DWELLINGS]]/Table1345[[#This Row],[2020_DWELLINGS]])-1</f>
        <v>0.72119874401844575</v>
      </c>
      <c r="AJ338" s="1">
        <f>(Table1345[[#This Row],[2050_OCCUPANTS]]/Table1345[[#This Row],[2020_OCCUPANTS]])-1</f>
        <v>0.70258766202745315</v>
      </c>
      <c r="AK338" s="1">
        <f>(Table1345[[#This Row],[2050_TOTAL_REPL_COST_USD]]/Table1345[[#This Row],[2020_TOTAL_REPL_COST_USD]])-1</f>
        <v>0.82663726813392513</v>
      </c>
      <c r="AL338"/>
      <c r="AM338"/>
    </row>
    <row r="339" spans="1:39" x14ac:dyDescent="0.2">
      <c r="A339" t="s">
        <v>145</v>
      </c>
      <c r="B339" t="s">
        <v>176</v>
      </c>
      <c r="C339" t="s">
        <v>190</v>
      </c>
      <c r="D339" t="s">
        <v>1516</v>
      </c>
      <c r="E339" t="s">
        <v>1517</v>
      </c>
      <c r="F339" s="2">
        <v>398231</v>
      </c>
      <c r="G339" s="2">
        <v>444357</v>
      </c>
      <c r="H339" s="2">
        <v>492049</v>
      </c>
      <c r="I339" s="2">
        <v>541292</v>
      </c>
      <c r="J339" s="2">
        <v>589891</v>
      </c>
      <c r="K339" s="2">
        <v>636303</v>
      </c>
      <c r="L339" s="2">
        <v>680589</v>
      </c>
      <c r="M339" s="2">
        <v>415159</v>
      </c>
      <c r="N339" s="2">
        <v>463718</v>
      </c>
      <c r="O339" s="2">
        <v>514038</v>
      </c>
      <c r="P339" s="2">
        <v>566163</v>
      </c>
      <c r="Q339" s="2">
        <v>617751</v>
      </c>
      <c r="R339" s="2">
        <v>667182</v>
      </c>
      <c r="S339" s="2">
        <v>714550</v>
      </c>
      <c r="T339" s="2">
        <v>1510312</v>
      </c>
      <c r="U339" s="2">
        <v>1684361</v>
      </c>
      <c r="V339" s="2">
        <v>1864026</v>
      </c>
      <c r="W339" s="2">
        <v>2049308</v>
      </c>
      <c r="X339" s="2">
        <v>2231788</v>
      </c>
      <c r="Y339" s="2">
        <v>2405830</v>
      </c>
      <c r="Z339" s="2">
        <v>2571460</v>
      </c>
      <c r="AA339" s="2">
        <v>6847047615</v>
      </c>
      <c r="AB339" s="2">
        <v>7715148715</v>
      </c>
      <c r="AC339" s="2">
        <v>8632292799</v>
      </c>
      <c r="AD339" s="2">
        <v>9604974976</v>
      </c>
      <c r="AE339" s="2">
        <v>10589102182</v>
      </c>
      <c r="AF339" s="2">
        <v>11553860453</v>
      </c>
      <c r="AG339" s="2">
        <v>12507072327</v>
      </c>
      <c r="AH339" s="1">
        <f>(Table1345[[#This Row],[2050_BUILDINGS]]/Table1345[[#This Row],[2020_BUILDINGS]])-1</f>
        <v>0.70903068821864701</v>
      </c>
      <c r="AI339" s="1">
        <f>(Table1345[[#This Row],[2050_DWELLINGS]]/Table1345[[#This Row],[2020_DWELLINGS]])-1</f>
        <v>0.72114780120387612</v>
      </c>
      <c r="AJ339" s="1">
        <f>(Table1345[[#This Row],[2050_OCCUPANTS]]/Table1345[[#This Row],[2020_OCCUPANTS]])-1</f>
        <v>0.70260184650588742</v>
      </c>
      <c r="AK339" s="1">
        <f>(Table1345[[#This Row],[2050_TOTAL_REPL_COST_USD]]/Table1345[[#This Row],[2020_TOTAL_REPL_COST_USD]])-1</f>
        <v>0.82663726473881116</v>
      </c>
      <c r="AL339"/>
      <c r="AM339"/>
    </row>
    <row r="340" spans="1:39" x14ac:dyDescent="0.2">
      <c r="A340" t="s">
        <v>145</v>
      </c>
      <c r="B340" t="s">
        <v>176</v>
      </c>
      <c r="C340" t="s">
        <v>191</v>
      </c>
      <c r="D340" t="s">
        <v>1518</v>
      </c>
      <c r="E340" t="s">
        <v>1519</v>
      </c>
      <c r="F340" s="2">
        <v>51282</v>
      </c>
      <c r="G340" s="2">
        <v>57212</v>
      </c>
      <c r="H340" s="2">
        <v>63361</v>
      </c>
      <c r="I340" s="2">
        <v>69705</v>
      </c>
      <c r="J340" s="2">
        <v>75948</v>
      </c>
      <c r="K340" s="2">
        <v>81923</v>
      </c>
      <c r="L340" s="2">
        <v>87627</v>
      </c>
      <c r="M340" s="2">
        <v>53457</v>
      </c>
      <c r="N340" s="2">
        <v>59710</v>
      </c>
      <c r="O340" s="2">
        <v>66191</v>
      </c>
      <c r="P340" s="2">
        <v>72905</v>
      </c>
      <c r="Q340" s="2">
        <v>79552</v>
      </c>
      <c r="R340" s="2">
        <v>85904</v>
      </c>
      <c r="S340" s="2">
        <v>92007</v>
      </c>
      <c r="T340" s="2">
        <v>194465</v>
      </c>
      <c r="U340" s="2">
        <v>216884</v>
      </c>
      <c r="V340" s="2">
        <v>240012</v>
      </c>
      <c r="W340" s="2">
        <v>263869</v>
      </c>
      <c r="X340" s="2">
        <v>287366</v>
      </c>
      <c r="Y340" s="2">
        <v>309769</v>
      </c>
      <c r="Z340" s="2">
        <v>331103</v>
      </c>
      <c r="AA340" s="2">
        <v>881627322</v>
      </c>
      <c r="AB340" s="2">
        <v>993404205</v>
      </c>
      <c r="AC340" s="2">
        <v>1111495876</v>
      </c>
      <c r="AD340" s="2">
        <v>1236738642</v>
      </c>
      <c r="AE340" s="2">
        <v>1363455069</v>
      </c>
      <c r="AF340" s="2">
        <v>1487677557</v>
      </c>
      <c r="AG340" s="2">
        <v>1610413312</v>
      </c>
      <c r="AH340" s="1">
        <f>(Table1345[[#This Row],[2050_BUILDINGS]]/Table1345[[#This Row],[2020_BUILDINGS]])-1</f>
        <v>0.70872820872820874</v>
      </c>
      <c r="AI340" s="1">
        <f>(Table1345[[#This Row],[2050_DWELLINGS]]/Table1345[[#This Row],[2020_DWELLINGS]])-1</f>
        <v>0.7211403557999887</v>
      </c>
      <c r="AJ340" s="1">
        <f>(Table1345[[#This Row],[2050_OCCUPANTS]]/Table1345[[#This Row],[2020_OCCUPANTS]])-1</f>
        <v>0.70263543568251352</v>
      </c>
      <c r="AK340" s="1">
        <f>(Table1345[[#This Row],[2050_TOTAL_REPL_COST_USD]]/Table1345[[#This Row],[2020_TOTAL_REPL_COST_USD]])-1</f>
        <v>0.82663725569067603</v>
      </c>
      <c r="AL340"/>
      <c r="AM340"/>
    </row>
    <row r="341" spans="1:39" x14ac:dyDescent="0.2">
      <c r="A341" t="s">
        <v>145</v>
      </c>
      <c r="B341" t="s">
        <v>176</v>
      </c>
      <c r="C341" t="s">
        <v>192</v>
      </c>
      <c r="D341" t="s">
        <v>1520</v>
      </c>
      <c r="E341" t="s">
        <v>1521</v>
      </c>
      <c r="F341" s="2">
        <v>569856</v>
      </c>
      <c r="G341" s="2">
        <v>635867</v>
      </c>
      <c r="H341" s="2">
        <v>704101</v>
      </c>
      <c r="I341" s="2">
        <v>774584</v>
      </c>
      <c r="J341" s="2">
        <v>844103</v>
      </c>
      <c r="K341" s="2">
        <v>910537</v>
      </c>
      <c r="L341" s="2">
        <v>973901</v>
      </c>
      <c r="M341" s="2">
        <v>594082</v>
      </c>
      <c r="N341" s="2">
        <v>663570</v>
      </c>
      <c r="O341" s="2">
        <v>735572</v>
      </c>
      <c r="P341" s="2">
        <v>810168</v>
      </c>
      <c r="Q341" s="2">
        <v>883976</v>
      </c>
      <c r="R341" s="2">
        <v>954721</v>
      </c>
      <c r="S341" s="2">
        <v>1022497</v>
      </c>
      <c r="T341" s="2">
        <v>2161195</v>
      </c>
      <c r="U341" s="2">
        <v>2410260</v>
      </c>
      <c r="V341" s="2">
        <v>2667359</v>
      </c>
      <c r="W341" s="2">
        <v>2932488</v>
      </c>
      <c r="X341" s="2">
        <v>3193596</v>
      </c>
      <c r="Y341" s="2">
        <v>3442660</v>
      </c>
      <c r="Z341" s="2">
        <v>3679672</v>
      </c>
      <c r="AA341" s="2">
        <v>9797887256</v>
      </c>
      <c r="AB341" s="2">
        <v>11040109793</v>
      </c>
      <c r="AC341" s="2">
        <v>12352511098</v>
      </c>
      <c r="AD341" s="2">
        <v>13744385502</v>
      </c>
      <c r="AE341" s="2">
        <v>15152637353</v>
      </c>
      <c r="AF341" s="2">
        <v>16533172913</v>
      </c>
      <c r="AG341" s="2">
        <v>17897185989</v>
      </c>
      <c r="AH341" s="1">
        <f>(Table1345[[#This Row],[2050_BUILDINGS]]/Table1345[[#This Row],[2020_BUILDINGS]])-1</f>
        <v>0.7090300005615453</v>
      </c>
      <c r="AI341" s="1">
        <f>(Table1345[[#This Row],[2050_DWELLINGS]]/Table1345[[#This Row],[2020_DWELLINGS]])-1</f>
        <v>0.72113782272480909</v>
      </c>
      <c r="AJ341" s="1">
        <f>(Table1345[[#This Row],[2050_OCCUPANTS]]/Table1345[[#This Row],[2020_OCCUPANTS]])-1</f>
        <v>0.70260989869030799</v>
      </c>
      <c r="AK341" s="1">
        <f>(Table1345[[#This Row],[2050_TOTAL_REPL_COST_USD]]/Table1345[[#This Row],[2020_TOTAL_REPL_COST_USD]])-1</f>
        <v>0.82663726591058451</v>
      </c>
      <c r="AL341"/>
      <c r="AM341"/>
    </row>
    <row r="342" spans="1:39" x14ac:dyDescent="0.2">
      <c r="A342" t="s">
        <v>145</v>
      </c>
      <c r="B342" t="s">
        <v>176</v>
      </c>
      <c r="C342" t="s">
        <v>193</v>
      </c>
      <c r="D342" t="s">
        <v>1522</v>
      </c>
      <c r="E342" t="s">
        <v>1523</v>
      </c>
      <c r="F342" s="2">
        <v>506804</v>
      </c>
      <c r="G342" s="2">
        <v>565514</v>
      </c>
      <c r="H342" s="2">
        <v>626201</v>
      </c>
      <c r="I342" s="2">
        <v>688884</v>
      </c>
      <c r="J342" s="2">
        <v>750714</v>
      </c>
      <c r="K342" s="2">
        <v>809787</v>
      </c>
      <c r="L342" s="2">
        <v>866151</v>
      </c>
      <c r="M342" s="2">
        <v>528353</v>
      </c>
      <c r="N342" s="2">
        <v>590144</v>
      </c>
      <c r="O342" s="2">
        <v>654185</v>
      </c>
      <c r="P342" s="2">
        <v>720534</v>
      </c>
      <c r="Q342" s="2">
        <v>786176</v>
      </c>
      <c r="R342" s="2">
        <v>849091</v>
      </c>
      <c r="S342" s="2">
        <v>909367</v>
      </c>
      <c r="T342" s="2">
        <v>1922088</v>
      </c>
      <c r="U342" s="2">
        <v>2143591</v>
      </c>
      <c r="V342" s="2">
        <v>2372235</v>
      </c>
      <c r="W342" s="2">
        <v>2608034</v>
      </c>
      <c r="X342" s="2">
        <v>2840265</v>
      </c>
      <c r="Y342" s="2">
        <v>3061759</v>
      </c>
      <c r="Z342" s="2">
        <v>3272540</v>
      </c>
      <c r="AA342" s="2">
        <v>8713840384</v>
      </c>
      <c r="AB342" s="2">
        <v>9818622327</v>
      </c>
      <c r="AC342" s="2">
        <v>10985818386</v>
      </c>
      <c r="AD342" s="2">
        <v>12223694587</v>
      </c>
      <c r="AE342" s="2">
        <v>13476136215</v>
      </c>
      <c r="AF342" s="2">
        <v>14703928108</v>
      </c>
      <c r="AG342" s="2">
        <v>15917025574</v>
      </c>
      <c r="AH342" s="1">
        <f>(Table1345[[#This Row],[2050_BUILDINGS]]/Table1345[[#This Row],[2020_BUILDINGS]])-1</f>
        <v>0.70904531140243576</v>
      </c>
      <c r="AI342" s="1">
        <f>(Table1345[[#This Row],[2050_DWELLINGS]]/Table1345[[#This Row],[2020_DWELLINGS]])-1</f>
        <v>0.72113530158814276</v>
      </c>
      <c r="AJ342" s="1">
        <f>(Table1345[[#This Row],[2050_OCCUPANTS]]/Table1345[[#This Row],[2020_OCCUPANTS]])-1</f>
        <v>0.70259634314349806</v>
      </c>
      <c r="AK342" s="1">
        <f>(Table1345[[#This Row],[2050_TOTAL_REPL_COST_USD]]/Table1345[[#This Row],[2020_TOTAL_REPL_COST_USD]])-1</f>
        <v>0.82663726584046637</v>
      </c>
      <c r="AL342"/>
      <c r="AM342"/>
    </row>
    <row r="343" spans="1:39" x14ac:dyDescent="0.2">
      <c r="A343" t="s">
        <v>145</v>
      </c>
      <c r="B343" t="s">
        <v>176</v>
      </c>
      <c r="C343" t="s">
        <v>194</v>
      </c>
      <c r="D343" t="s">
        <v>1524</v>
      </c>
      <c r="E343" t="s">
        <v>1525</v>
      </c>
      <c r="F343" s="2">
        <v>402899</v>
      </c>
      <c r="G343" s="2">
        <v>449577</v>
      </c>
      <c r="H343" s="2">
        <v>497824</v>
      </c>
      <c r="I343" s="2">
        <v>547652</v>
      </c>
      <c r="J343" s="2">
        <v>596807</v>
      </c>
      <c r="K343" s="2">
        <v>643776</v>
      </c>
      <c r="L343" s="2">
        <v>688579</v>
      </c>
      <c r="M343" s="2">
        <v>420023</v>
      </c>
      <c r="N343" s="2">
        <v>469162</v>
      </c>
      <c r="O343" s="2">
        <v>520068</v>
      </c>
      <c r="P343" s="2">
        <v>572818</v>
      </c>
      <c r="Q343" s="2">
        <v>625003</v>
      </c>
      <c r="R343" s="2">
        <v>675018</v>
      </c>
      <c r="S343" s="2">
        <v>722934</v>
      </c>
      <c r="T343" s="2">
        <v>1528033</v>
      </c>
      <c r="U343" s="2">
        <v>1704131</v>
      </c>
      <c r="V343" s="2">
        <v>1885904</v>
      </c>
      <c r="W343" s="2">
        <v>2073357</v>
      </c>
      <c r="X343" s="2">
        <v>2257964</v>
      </c>
      <c r="Y343" s="2">
        <v>2434056</v>
      </c>
      <c r="Z343" s="2">
        <v>2601636</v>
      </c>
      <c r="AA343" s="2">
        <v>6927387511</v>
      </c>
      <c r="AB343" s="2">
        <v>7805674491</v>
      </c>
      <c r="AC343" s="2">
        <v>8733579883</v>
      </c>
      <c r="AD343" s="2">
        <v>9717675044</v>
      </c>
      <c r="AE343" s="2">
        <v>10713349521</v>
      </c>
      <c r="AF343" s="2">
        <v>11689427794</v>
      </c>
      <c r="AG343" s="2">
        <v>12653824174</v>
      </c>
      <c r="AH343" s="1">
        <f>(Table1345[[#This Row],[2050_BUILDINGS]]/Table1345[[#This Row],[2020_BUILDINGS]])-1</f>
        <v>0.70906107982397582</v>
      </c>
      <c r="AI343" s="1">
        <f>(Table1345[[#This Row],[2050_DWELLINGS]]/Table1345[[#This Row],[2020_DWELLINGS]])-1</f>
        <v>0.72117717363096778</v>
      </c>
      <c r="AJ343" s="1">
        <f>(Table1345[[#This Row],[2050_OCCUPANTS]]/Table1345[[#This Row],[2020_OCCUPANTS]])-1</f>
        <v>0.70260459034588907</v>
      </c>
      <c r="AK343" s="1">
        <f>(Table1345[[#This Row],[2050_TOTAL_REPL_COST_USD]]/Table1345[[#This Row],[2020_TOTAL_REPL_COST_USD]])-1</f>
        <v>0.82663726461194642</v>
      </c>
      <c r="AL343"/>
      <c r="AM343"/>
    </row>
    <row r="344" spans="1:39" x14ac:dyDescent="0.2">
      <c r="A344" t="s">
        <v>145</v>
      </c>
      <c r="B344" t="s">
        <v>176</v>
      </c>
      <c r="C344" t="s">
        <v>195</v>
      </c>
      <c r="D344" t="s">
        <v>1526</v>
      </c>
      <c r="E344" t="s">
        <v>1527</v>
      </c>
      <c r="F344" s="2">
        <v>162579</v>
      </c>
      <c r="G344" s="2">
        <v>181408</v>
      </c>
      <c r="H344" s="2">
        <v>200871</v>
      </c>
      <c r="I344" s="2">
        <v>220985</v>
      </c>
      <c r="J344" s="2">
        <v>240817</v>
      </c>
      <c r="K344" s="2">
        <v>259775</v>
      </c>
      <c r="L344" s="2">
        <v>277849</v>
      </c>
      <c r="M344" s="2">
        <v>169495</v>
      </c>
      <c r="N344" s="2">
        <v>189307</v>
      </c>
      <c r="O344" s="2">
        <v>209857</v>
      </c>
      <c r="P344" s="2">
        <v>231133</v>
      </c>
      <c r="Q344" s="2">
        <v>252201</v>
      </c>
      <c r="R344" s="2">
        <v>272381</v>
      </c>
      <c r="S344" s="2">
        <v>291717</v>
      </c>
      <c r="T344" s="2">
        <v>616575</v>
      </c>
      <c r="U344" s="2">
        <v>687630</v>
      </c>
      <c r="V344" s="2">
        <v>760975</v>
      </c>
      <c r="W344" s="2">
        <v>836621</v>
      </c>
      <c r="X344" s="2">
        <v>911115</v>
      </c>
      <c r="Y344" s="2">
        <v>982168</v>
      </c>
      <c r="Z344" s="2">
        <v>1049788</v>
      </c>
      <c r="AA344" s="2">
        <v>2795274238</v>
      </c>
      <c r="AB344" s="2">
        <v>3149672345</v>
      </c>
      <c r="AC344" s="2">
        <v>3524092000</v>
      </c>
      <c r="AD344" s="2">
        <v>3921184818</v>
      </c>
      <c r="AE344" s="2">
        <v>4322950021</v>
      </c>
      <c r="AF344" s="2">
        <v>4716807941</v>
      </c>
      <c r="AG344" s="2">
        <v>5105952100</v>
      </c>
      <c r="AH344" s="1">
        <f>(Table1345[[#This Row],[2050_BUILDINGS]]/Table1345[[#This Row],[2020_BUILDINGS]])-1</f>
        <v>0.70900915862442249</v>
      </c>
      <c r="AI344" s="1">
        <f>(Table1345[[#This Row],[2050_DWELLINGS]]/Table1345[[#This Row],[2020_DWELLINGS]])-1</f>
        <v>0.72109501755214023</v>
      </c>
      <c r="AJ344" s="1">
        <f>(Table1345[[#This Row],[2050_OCCUPANTS]]/Table1345[[#This Row],[2020_OCCUPANTS]])-1</f>
        <v>0.70261200989336259</v>
      </c>
      <c r="AK344" s="1">
        <f>(Table1345[[#This Row],[2050_TOTAL_REPL_COST_USD]]/Table1345[[#This Row],[2020_TOTAL_REPL_COST_USD]])-1</f>
        <v>0.82663726892616962</v>
      </c>
      <c r="AL344"/>
      <c r="AM344"/>
    </row>
    <row r="345" spans="1:39" x14ac:dyDescent="0.2">
      <c r="A345" t="s">
        <v>145</v>
      </c>
      <c r="B345" t="s">
        <v>176</v>
      </c>
      <c r="C345" t="s">
        <v>196</v>
      </c>
      <c r="D345" t="s">
        <v>1528</v>
      </c>
      <c r="E345" t="s">
        <v>1529</v>
      </c>
      <c r="F345" s="2">
        <v>326188</v>
      </c>
      <c r="G345" s="2">
        <v>363977</v>
      </c>
      <c r="H345" s="2">
        <v>403028</v>
      </c>
      <c r="I345" s="2">
        <v>443375</v>
      </c>
      <c r="J345" s="2">
        <v>483166</v>
      </c>
      <c r="K345" s="2">
        <v>521200</v>
      </c>
      <c r="L345" s="2">
        <v>557462</v>
      </c>
      <c r="M345" s="2">
        <v>340046</v>
      </c>
      <c r="N345" s="2">
        <v>379824</v>
      </c>
      <c r="O345" s="2">
        <v>421035</v>
      </c>
      <c r="P345" s="2">
        <v>463740</v>
      </c>
      <c r="Q345" s="2">
        <v>505995</v>
      </c>
      <c r="R345" s="2">
        <v>546486</v>
      </c>
      <c r="S345" s="2">
        <v>585280</v>
      </c>
      <c r="T345" s="2">
        <v>1237072</v>
      </c>
      <c r="U345" s="2">
        <v>1379636</v>
      </c>
      <c r="V345" s="2">
        <v>1526795</v>
      </c>
      <c r="W345" s="2">
        <v>1678553</v>
      </c>
      <c r="X345" s="2">
        <v>1828016</v>
      </c>
      <c r="Y345" s="2">
        <v>1970574</v>
      </c>
      <c r="Z345" s="2">
        <v>2106244</v>
      </c>
      <c r="AA345" s="2">
        <v>5608313704</v>
      </c>
      <c r="AB345" s="2">
        <v>6319362265</v>
      </c>
      <c r="AC345" s="2">
        <v>7070581184</v>
      </c>
      <c r="AD345" s="2">
        <v>7867290535</v>
      </c>
      <c r="AE345" s="2">
        <v>8673374330</v>
      </c>
      <c r="AF345" s="2">
        <v>9463593304</v>
      </c>
      <c r="AG345" s="2">
        <v>10244354819</v>
      </c>
      <c r="AH345" s="1">
        <f>(Table1345[[#This Row],[2050_BUILDINGS]]/Table1345[[#This Row],[2020_BUILDINGS]])-1</f>
        <v>0.70902056482764531</v>
      </c>
      <c r="AI345" s="1">
        <f>(Table1345[[#This Row],[2050_DWELLINGS]]/Table1345[[#This Row],[2020_DWELLINGS]])-1</f>
        <v>0.72117889932538537</v>
      </c>
      <c r="AJ345" s="1">
        <f>(Table1345[[#This Row],[2050_OCCUPANTS]]/Table1345[[#This Row],[2020_OCCUPANTS]])-1</f>
        <v>0.70260421382102245</v>
      </c>
      <c r="AK345" s="1">
        <f>(Table1345[[#This Row],[2050_TOTAL_REPL_COST_USD]]/Table1345[[#This Row],[2020_TOTAL_REPL_COST_USD]])-1</f>
        <v>0.82663726740061838</v>
      </c>
      <c r="AL345"/>
      <c r="AM345"/>
    </row>
    <row r="346" spans="1:39" x14ac:dyDescent="0.2">
      <c r="A346" t="s">
        <v>145</v>
      </c>
      <c r="B346" t="s">
        <v>176</v>
      </c>
      <c r="C346" t="s">
        <v>197</v>
      </c>
      <c r="D346" t="s">
        <v>1530</v>
      </c>
      <c r="E346" t="s">
        <v>1531</v>
      </c>
      <c r="F346" s="2">
        <v>217961</v>
      </c>
      <c r="G346" s="2">
        <v>243222</v>
      </c>
      <c r="H346" s="2">
        <v>269313</v>
      </c>
      <c r="I346" s="2">
        <v>296267</v>
      </c>
      <c r="J346" s="2">
        <v>322868</v>
      </c>
      <c r="K346" s="2">
        <v>348268</v>
      </c>
      <c r="L346" s="2">
        <v>372507</v>
      </c>
      <c r="M346" s="2">
        <v>227229</v>
      </c>
      <c r="N346" s="2">
        <v>253804</v>
      </c>
      <c r="O346" s="2">
        <v>281351</v>
      </c>
      <c r="P346" s="2">
        <v>309885</v>
      </c>
      <c r="Q346" s="2">
        <v>338117</v>
      </c>
      <c r="R346" s="2">
        <v>365173</v>
      </c>
      <c r="S346" s="2">
        <v>391090</v>
      </c>
      <c r="T346" s="2">
        <v>826634</v>
      </c>
      <c r="U346" s="2">
        <v>921909</v>
      </c>
      <c r="V346" s="2">
        <v>1020227</v>
      </c>
      <c r="W346" s="2">
        <v>1121643</v>
      </c>
      <c r="X346" s="2">
        <v>1221509</v>
      </c>
      <c r="Y346" s="2">
        <v>1316772</v>
      </c>
      <c r="Z346" s="2">
        <v>1407428</v>
      </c>
      <c r="AA346" s="2">
        <v>3747576322</v>
      </c>
      <c r="AB346" s="2">
        <v>4222711783</v>
      </c>
      <c r="AC346" s="2">
        <v>4724689812</v>
      </c>
      <c r="AD346" s="2">
        <v>5257065343</v>
      </c>
      <c r="AE346" s="2">
        <v>5795705075</v>
      </c>
      <c r="AF346" s="2">
        <v>6323743648</v>
      </c>
      <c r="AG346" s="2">
        <v>6845462559</v>
      </c>
      <c r="AH346" s="1">
        <f>(Table1345[[#This Row],[2050_BUILDINGS]]/Table1345[[#This Row],[2020_BUILDINGS]])-1</f>
        <v>0.70905345451709256</v>
      </c>
      <c r="AI346" s="1">
        <f>(Table1345[[#This Row],[2050_DWELLINGS]]/Table1345[[#This Row],[2020_DWELLINGS]])-1</f>
        <v>0.72112714486267149</v>
      </c>
      <c r="AJ346" s="1">
        <f>(Table1345[[#This Row],[2050_OCCUPANTS]]/Table1345[[#This Row],[2020_OCCUPANTS]])-1</f>
        <v>0.70260115117452226</v>
      </c>
      <c r="AK346" s="1">
        <f>(Table1345[[#This Row],[2050_TOTAL_REPL_COST_USD]]/Table1345[[#This Row],[2020_TOTAL_REPL_COST_USD]])-1</f>
        <v>0.82663726388011916</v>
      </c>
      <c r="AL346"/>
      <c r="AM346"/>
    </row>
    <row r="347" spans="1:39" x14ac:dyDescent="0.2">
      <c r="A347" t="s">
        <v>145</v>
      </c>
      <c r="B347" t="s">
        <v>176</v>
      </c>
      <c r="C347" t="s">
        <v>198</v>
      </c>
      <c r="D347" t="s">
        <v>1532</v>
      </c>
      <c r="E347" t="s">
        <v>1533</v>
      </c>
      <c r="F347" s="2">
        <v>153762</v>
      </c>
      <c r="G347" s="2">
        <v>171572</v>
      </c>
      <c r="H347" s="2">
        <v>189990</v>
      </c>
      <c r="I347" s="2">
        <v>209006</v>
      </c>
      <c r="J347" s="2">
        <v>227755</v>
      </c>
      <c r="K347" s="2">
        <v>245685</v>
      </c>
      <c r="L347" s="2">
        <v>262782</v>
      </c>
      <c r="M347" s="2">
        <v>160303</v>
      </c>
      <c r="N347" s="2">
        <v>179046</v>
      </c>
      <c r="O347" s="2">
        <v>198478</v>
      </c>
      <c r="P347" s="2">
        <v>218604</v>
      </c>
      <c r="Q347" s="2">
        <v>238518</v>
      </c>
      <c r="R347" s="2">
        <v>257611</v>
      </c>
      <c r="S347" s="2">
        <v>275899</v>
      </c>
      <c r="T347" s="2">
        <v>583145</v>
      </c>
      <c r="U347" s="2">
        <v>650356</v>
      </c>
      <c r="V347" s="2">
        <v>719722</v>
      </c>
      <c r="W347" s="2">
        <v>791268</v>
      </c>
      <c r="X347" s="2">
        <v>861718</v>
      </c>
      <c r="Y347" s="2">
        <v>928928</v>
      </c>
      <c r="Z347" s="2">
        <v>992870</v>
      </c>
      <c r="AA347" s="2">
        <v>2643734898</v>
      </c>
      <c r="AB347" s="2">
        <v>2978920128</v>
      </c>
      <c r="AC347" s="2">
        <v>3333041484</v>
      </c>
      <c r="AD347" s="2">
        <v>3708606832</v>
      </c>
      <c r="AE347" s="2">
        <v>4088591260</v>
      </c>
      <c r="AF347" s="2">
        <v>4461097082</v>
      </c>
      <c r="AG347" s="2">
        <v>4829144696</v>
      </c>
      <c r="AH347" s="1">
        <f>(Table1345[[#This Row],[2050_BUILDINGS]]/Table1345[[#This Row],[2020_BUILDINGS]])-1</f>
        <v>0.70901783275451669</v>
      </c>
      <c r="AI347" s="1">
        <f>(Table1345[[#This Row],[2050_DWELLINGS]]/Table1345[[#This Row],[2020_DWELLINGS]])-1</f>
        <v>0.72110939907550087</v>
      </c>
      <c r="AJ347" s="1">
        <f>(Table1345[[#This Row],[2050_OCCUPANTS]]/Table1345[[#This Row],[2020_OCCUPANTS]])-1</f>
        <v>0.70261255776865106</v>
      </c>
      <c r="AK347" s="1">
        <f>(Table1345[[#This Row],[2050_TOTAL_REPL_COST_USD]]/Table1345[[#This Row],[2020_TOTAL_REPL_COST_USD]])-1</f>
        <v>0.82663726974034901</v>
      </c>
      <c r="AL347"/>
      <c r="AM347"/>
    </row>
    <row r="348" spans="1:39" x14ac:dyDescent="0.2">
      <c r="A348" t="s">
        <v>145</v>
      </c>
      <c r="B348" t="s">
        <v>176</v>
      </c>
      <c r="C348" t="s">
        <v>199</v>
      </c>
      <c r="D348" t="s">
        <v>1534</v>
      </c>
      <c r="E348" t="s">
        <v>1535</v>
      </c>
      <c r="F348" s="2">
        <v>324089</v>
      </c>
      <c r="G348" s="2">
        <v>361641</v>
      </c>
      <c r="H348" s="2">
        <v>400440</v>
      </c>
      <c r="I348" s="2">
        <v>440532</v>
      </c>
      <c r="J348" s="2">
        <v>480070</v>
      </c>
      <c r="K348" s="2">
        <v>517852</v>
      </c>
      <c r="L348" s="2">
        <v>553881</v>
      </c>
      <c r="M348" s="2">
        <v>337863</v>
      </c>
      <c r="N348" s="2">
        <v>377383</v>
      </c>
      <c r="O348" s="2">
        <v>418338</v>
      </c>
      <c r="P348" s="2">
        <v>460768</v>
      </c>
      <c r="Q348" s="2">
        <v>502741</v>
      </c>
      <c r="R348" s="2">
        <v>542976</v>
      </c>
      <c r="S348" s="2">
        <v>581518</v>
      </c>
      <c r="T348" s="2">
        <v>1229133</v>
      </c>
      <c r="U348" s="2">
        <v>1370783</v>
      </c>
      <c r="V348" s="2">
        <v>1516998</v>
      </c>
      <c r="W348" s="2">
        <v>1667780</v>
      </c>
      <c r="X348" s="2">
        <v>1816276</v>
      </c>
      <c r="Y348" s="2">
        <v>1957926</v>
      </c>
      <c r="Z348" s="2">
        <v>2092725</v>
      </c>
      <c r="AA348" s="2">
        <v>5572324807</v>
      </c>
      <c r="AB348" s="2">
        <v>6278810530</v>
      </c>
      <c r="AC348" s="2">
        <v>7025208827</v>
      </c>
      <c r="AD348" s="2">
        <v>7816805638</v>
      </c>
      <c r="AE348" s="2">
        <v>8617716741</v>
      </c>
      <c r="AF348" s="2">
        <v>9402864846</v>
      </c>
      <c r="AG348" s="2">
        <v>10178616159</v>
      </c>
      <c r="AH348" s="1">
        <f>(Table1345[[#This Row],[2050_BUILDINGS]]/Table1345[[#This Row],[2020_BUILDINGS]])-1</f>
        <v>0.70903980079546058</v>
      </c>
      <c r="AI348" s="1">
        <f>(Table1345[[#This Row],[2050_DWELLINGS]]/Table1345[[#This Row],[2020_DWELLINGS]])-1</f>
        <v>0.72116508762427367</v>
      </c>
      <c r="AJ348" s="1">
        <f>(Table1345[[#This Row],[2050_OCCUPANTS]]/Table1345[[#This Row],[2020_OCCUPANTS]])-1</f>
        <v>0.70260256619910133</v>
      </c>
      <c r="AK348" s="1">
        <f>(Table1345[[#This Row],[2050_TOTAL_REPL_COST_USD]]/Table1345[[#This Row],[2020_TOTAL_REPL_COST_USD]])-1</f>
        <v>0.82663726748547384</v>
      </c>
      <c r="AL348"/>
      <c r="AM348"/>
    </row>
    <row r="349" spans="1:39" x14ac:dyDescent="0.2">
      <c r="A349" t="s">
        <v>145</v>
      </c>
      <c r="B349" t="s">
        <v>176</v>
      </c>
      <c r="C349" t="s">
        <v>200</v>
      </c>
      <c r="D349" t="s">
        <v>1536</v>
      </c>
      <c r="E349" t="s">
        <v>1537</v>
      </c>
      <c r="F349" s="2">
        <v>36365</v>
      </c>
      <c r="G349" s="2">
        <v>40570</v>
      </c>
      <c r="H349" s="2">
        <v>44929</v>
      </c>
      <c r="I349" s="2">
        <v>49429</v>
      </c>
      <c r="J349" s="2">
        <v>53868</v>
      </c>
      <c r="K349" s="2">
        <v>58106</v>
      </c>
      <c r="L349" s="2">
        <v>62139</v>
      </c>
      <c r="M349" s="2">
        <v>37907</v>
      </c>
      <c r="N349" s="2">
        <v>42343</v>
      </c>
      <c r="O349" s="2">
        <v>46940</v>
      </c>
      <c r="P349" s="2">
        <v>51699</v>
      </c>
      <c r="Q349" s="2">
        <v>56409</v>
      </c>
      <c r="R349" s="2">
        <v>60919</v>
      </c>
      <c r="S349" s="2">
        <v>65242</v>
      </c>
      <c r="T349" s="2">
        <v>137913</v>
      </c>
      <c r="U349" s="2">
        <v>153804</v>
      </c>
      <c r="V349" s="2">
        <v>170203</v>
      </c>
      <c r="W349" s="2">
        <v>187125</v>
      </c>
      <c r="X349" s="2">
        <v>203786</v>
      </c>
      <c r="Y349" s="2">
        <v>219683</v>
      </c>
      <c r="Z349" s="2">
        <v>234808</v>
      </c>
      <c r="AA349" s="2">
        <v>625233771</v>
      </c>
      <c r="AB349" s="2">
        <v>704503868</v>
      </c>
      <c r="AC349" s="2">
        <v>788252285</v>
      </c>
      <c r="AD349" s="2">
        <v>877072144</v>
      </c>
      <c r="AE349" s="2">
        <v>966937088</v>
      </c>
      <c r="AF349" s="2">
        <v>1055033379</v>
      </c>
      <c r="AG349" s="2">
        <v>1142075302</v>
      </c>
      <c r="AH349" s="1">
        <f>(Table1345[[#This Row],[2050_BUILDINGS]]/Table1345[[#This Row],[2020_BUILDINGS]])-1</f>
        <v>0.70875842155919155</v>
      </c>
      <c r="AI349" s="1">
        <f>(Table1345[[#This Row],[2050_DWELLINGS]]/Table1345[[#This Row],[2020_DWELLINGS]])-1</f>
        <v>0.72110691956630713</v>
      </c>
      <c r="AJ349" s="1">
        <f>(Table1345[[#This Row],[2050_OCCUPANTS]]/Table1345[[#This Row],[2020_OCCUPANTS]])-1</f>
        <v>0.7025806124150733</v>
      </c>
      <c r="AK349" s="1">
        <f>(Table1345[[#This Row],[2050_TOTAL_REPL_COST_USD]]/Table1345[[#This Row],[2020_TOTAL_REPL_COST_USD]])-1</f>
        <v>0.82663725948993894</v>
      </c>
      <c r="AL349"/>
      <c r="AM349"/>
    </row>
    <row r="350" spans="1:39" x14ac:dyDescent="0.2">
      <c r="A350" t="s">
        <v>145</v>
      </c>
      <c r="B350" t="s">
        <v>176</v>
      </c>
      <c r="C350" t="s">
        <v>201</v>
      </c>
      <c r="D350" t="s">
        <v>1538</v>
      </c>
      <c r="E350" t="s">
        <v>1539</v>
      </c>
      <c r="F350" s="2">
        <v>687527</v>
      </c>
      <c r="G350" s="2">
        <v>767169</v>
      </c>
      <c r="H350" s="2">
        <v>849487</v>
      </c>
      <c r="I350" s="2">
        <v>934519</v>
      </c>
      <c r="J350" s="2">
        <v>1018397</v>
      </c>
      <c r="K350" s="2">
        <v>1098531</v>
      </c>
      <c r="L350" s="2">
        <v>1174992</v>
      </c>
      <c r="M350" s="2">
        <v>716737</v>
      </c>
      <c r="N350" s="2">
        <v>800580</v>
      </c>
      <c r="O350" s="2">
        <v>887450</v>
      </c>
      <c r="P350" s="2">
        <v>977449</v>
      </c>
      <c r="Q350" s="2">
        <v>1066500</v>
      </c>
      <c r="R350" s="2">
        <v>1151847</v>
      </c>
      <c r="S350" s="2">
        <v>1233617</v>
      </c>
      <c r="T350" s="2">
        <v>2607443</v>
      </c>
      <c r="U350" s="2">
        <v>2907922</v>
      </c>
      <c r="V350" s="2">
        <v>3218105</v>
      </c>
      <c r="W350" s="2">
        <v>3537981</v>
      </c>
      <c r="X350" s="2">
        <v>3853011</v>
      </c>
      <c r="Y350" s="2">
        <v>4153490</v>
      </c>
      <c r="Z350" s="2">
        <v>4439445</v>
      </c>
      <c r="AA350" s="2">
        <v>11820930563</v>
      </c>
      <c r="AB350" s="2">
        <v>13319644103</v>
      </c>
      <c r="AC350" s="2">
        <v>14903026758</v>
      </c>
      <c r="AD350" s="2">
        <v>16582291919</v>
      </c>
      <c r="AE350" s="2">
        <v>18281316092</v>
      </c>
      <c r="AF350" s="2">
        <v>19946901194</v>
      </c>
      <c r="AG350" s="2">
        <v>21592552293</v>
      </c>
      <c r="AH350" s="1">
        <f>(Table1345[[#This Row],[2050_BUILDINGS]]/Table1345[[#This Row],[2020_BUILDINGS]])-1</f>
        <v>0.7090121551589974</v>
      </c>
      <c r="AI350" s="1">
        <f>(Table1345[[#This Row],[2050_DWELLINGS]]/Table1345[[#This Row],[2020_DWELLINGS]])-1</f>
        <v>0.72115713295113837</v>
      </c>
      <c r="AJ350" s="1">
        <f>(Table1345[[#This Row],[2050_OCCUPANTS]]/Table1345[[#This Row],[2020_OCCUPANTS]])-1</f>
        <v>0.70260481245419371</v>
      </c>
      <c r="AK350" s="1">
        <f>(Table1345[[#This Row],[2050_TOTAL_REPL_COST_USD]]/Table1345[[#This Row],[2020_TOTAL_REPL_COST_USD]])-1</f>
        <v>0.82663726666203252</v>
      </c>
      <c r="AL350"/>
      <c r="AM350"/>
    </row>
    <row r="351" spans="1:39" x14ac:dyDescent="0.2">
      <c r="A351" t="s">
        <v>145</v>
      </c>
      <c r="B351" t="s">
        <v>176</v>
      </c>
      <c r="C351" t="s">
        <v>202</v>
      </c>
      <c r="D351" t="s">
        <v>1540</v>
      </c>
      <c r="E351" t="s">
        <v>1541</v>
      </c>
      <c r="F351" s="2">
        <v>93820</v>
      </c>
      <c r="G351" s="2">
        <v>104683</v>
      </c>
      <c r="H351" s="2">
        <v>115914</v>
      </c>
      <c r="I351" s="2">
        <v>127515</v>
      </c>
      <c r="J351" s="2">
        <v>138966</v>
      </c>
      <c r="K351" s="2">
        <v>149897</v>
      </c>
      <c r="L351" s="2">
        <v>160338</v>
      </c>
      <c r="M351" s="2">
        <v>97802</v>
      </c>
      <c r="N351" s="2">
        <v>109236</v>
      </c>
      <c r="O351" s="2">
        <v>121099</v>
      </c>
      <c r="P351" s="2">
        <v>133379</v>
      </c>
      <c r="Q351" s="2">
        <v>145536</v>
      </c>
      <c r="R351" s="2">
        <v>157183</v>
      </c>
      <c r="S351" s="2">
        <v>168334</v>
      </c>
      <c r="T351" s="2">
        <v>355800</v>
      </c>
      <c r="U351" s="2">
        <v>396804</v>
      </c>
      <c r="V351" s="2">
        <v>439128</v>
      </c>
      <c r="W351" s="2">
        <v>482773</v>
      </c>
      <c r="X351" s="2">
        <v>525773</v>
      </c>
      <c r="Y351" s="2">
        <v>566767</v>
      </c>
      <c r="Z351" s="2">
        <v>605791</v>
      </c>
      <c r="AA351" s="2">
        <v>1613046878</v>
      </c>
      <c r="AB351" s="2">
        <v>1817556601</v>
      </c>
      <c r="AC351" s="2">
        <v>2033620000</v>
      </c>
      <c r="AD351" s="2">
        <v>2262767222</v>
      </c>
      <c r="AE351" s="2">
        <v>2494610696</v>
      </c>
      <c r="AF351" s="2">
        <v>2721891194</v>
      </c>
      <c r="AG351" s="2">
        <v>2946451544</v>
      </c>
      <c r="AH351" s="1">
        <f>(Table1345[[#This Row],[2050_BUILDINGS]]/Table1345[[#This Row],[2020_BUILDINGS]])-1</f>
        <v>0.70899594969089752</v>
      </c>
      <c r="AI351" s="1">
        <f>(Table1345[[#This Row],[2050_DWELLINGS]]/Table1345[[#This Row],[2020_DWELLINGS]])-1</f>
        <v>0.7211713461892395</v>
      </c>
      <c r="AJ351" s="1">
        <f>(Table1345[[#This Row],[2050_OCCUPANTS]]/Table1345[[#This Row],[2020_OCCUPANTS]])-1</f>
        <v>0.70261663856098933</v>
      </c>
      <c r="AK351" s="1">
        <f>(Table1345[[#This Row],[2050_TOTAL_REPL_COST_USD]]/Table1345[[#This Row],[2020_TOTAL_REPL_COST_USD]])-1</f>
        <v>0.82663726900068424</v>
      </c>
      <c r="AL351"/>
      <c r="AM351"/>
    </row>
    <row r="352" spans="1:39" x14ac:dyDescent="0.2">
      <c r="A352" t="s">
        <v>145</v>
      </c>
      <c r="B352" t="s">
        <v>176</v>
      </c>
      <c r="C352" t="s">
        <v>203</v>
      </c>
      <c r="D352" t="s">
        <v>1542</v>
      </c>
      <c r="E352" t="s">
        <v>1543</v>
      </c>
      <c r="F352" s="2">
        <v>438504</v>
      </c>
      <c r="G352" s="2">
        <v>489299</v>
      </c>
      <c r="H352" s="2">
        <v>541808</v>
      </c>
      <c r="I352" s="2">
        <v>596044</v>
      </c>
      <c r="J352" s="2">
        <v>649554</v>
      </c>
      <c r="K352" s="2">
        <v>700667</v>
      </c>
      <c r="L352" s="2">
        <v>749427</v>
      </c>
      <c r="M352" s="2">
        <v>457142</v>
      </c>
      <c r="N352" s="2">
        <v>510618</v>
      </c>
      <c r="O352" s="2">
        <v>566027</v>
      </c>
      <c r="P352" s="2">
        <v>623427</v>
      </c>
      <c r="Q352" s="2">
        <v>680224</v>
      </c>
      <c r="R352" s="2">
        <v>734662</v>
      </c>
      <c r="S352" s="2">
        <v>786824</v>
      </c>
      <c r="T352" s="2">
        <v>1663059</v>
      </c>
      <c r="U352" s="2">
        <v>1854717</v>
      </c>
      <c r="V352" s="2">
        <v>2052550</v>
      </c>
      <c r="W352" s="2">
        <v>2256573</v>
      </c>
      <c r="X352" s="2">
        <v>2457503</v>
      </c>
      <c r="Y352" s="2">
        <v>2649152</v>
      </c>
      <c r="Z352" s="2">
        <v>2831526</v>
      </c>
      <c r="AA352" s="2">
        <v>7539539340</v>
      </c>
      <c r="AB352" s="2">
        <v>8495437833</v>
      </c>
      <c r="AC352" s="2">
        <v>9505339353</v>
      </c>
      <c r="AD352" s="2">
        <v>10576395958</v>
      </c>
      <c r="AE352" s="2">
        <v>11660055118</v>
      </c>
      <c r="AF352" s="2">
        <v>12722386405</v>
      </c>
      <c r="AG352" s="2">
        <v>13772003525</v>
      </c>
      <c r="AH352" s="1">
        <f>(Table1345[[#This Row],[2050_BUILDINGS]]/Table1345[[#This Row],[2020_BUILDINGS]])-1</f>
        <v>0.70905396530020259</v>
      </c>
      <c r="AI352" s="1">
        <f>(Table1345[[#This Row],[2050_DWELLINGS]]/Table1345[[#This Row],[2020_DWELLINGS]])-1</f>
        <v>0.7211807272138635</v>
      </c>
      <c r="AJ352" s="1">
        <f>(Table1345[[#This Row],[2050_OCCUPANTS]]/Table1345[[#This Row],[2020_OCCUPANTS]])-1</f>
        <v>0.70260105023333508</v>
      </c>
      <c r="AK352" s="1">
        <f>(Table1345[[#This Row],[2050_TOTAL_REPL_COST_USD]]/Table1345[[#This Row],[2020_TOTAL_REPL_COST_USD]])-1</f>
        <v>0.8266372657457346</v>
      </c>
      <c r="AL352"/>
      <c r="AM352"/>
    </row>
    <row r="353" spans="1:39" x14ac:dyDescent="0.2">
      <c r="A353" t="s">
        <v>145</v>
      </c>
      <c r="B353" t="s">
        <v>176</v>
      </c>
      <c r="C353" t="s">
        <v>204</v>
      </c>
      <c r="D353" t="s">
        <v>1544</v>
      </c>
      <c r="E353" t="s">
        <v>1545</v>
      </c>
      <c r="F353" s="2">
        <v>332719</v>
      </c>
      <c r="G353" s="2">
        <v>371264</v>
      </c>
      <c r="H353" s="2">
        <v>411106</v>
      </c>
      <c r="I353" s="2">
        <v>452249</v>
      </c>
      <c r="J353" s="2">
        <v>492839</v>
      </c>
      <c r="K353" s="2">
        <v>531635</v>
      </c>
      <c r="L353" s="2">
        <v>568619</v>
      </c>
      <c r="M353" s="2">
        <v>346860</v>
      </c>
      <c r="N353" s="2">
        <v>387429</v>
      </c>
      <c r="O353" s="2">
        <v>429475</v>
      </c>
      <c r="P353" s="2">
        <v>473030</v>
      </c>
      <c r="Q353" s="2">
        <v>516118</v>
      </c>
      <c r="R353" s="2">
        <v>557435</v>
      </c>
      <c r="S353" s="2">
        <v>597002</v>
      </c>
      <c r="T353" s="2">
        <v>1261857</v>
      </c>
      <c r="U353" s="2">
        <v>1407276</v>
      </c>
      <c r="V353" s="2">
        <v>1557384</v>
      </c>
      <c r="W353" s="2">
        <v>1712182</v>
      </c>
      <c r="X353" s="2">
        <v>1864643</v>
      </c>
      <c r="Y353" s="2">
        <v>2010056</v>
      </c>
      <c r="Z353" s="2">
        <v>2148445</v>
      </c>
      <c r="AA353" s="2">
        <v>5720665461</v>
      </c>
      <c r="AB353" s="2">
        <v>6445958506</v>
      </c>
      <c r="AC353" s="2">
        <v>7212226647</v>
      </c>
      <c r="AD353" s="2">
        <v>8024896530</v>
      </c>
      <c r="AE353" s="2">
        <v>8847128653</v>
      </c>
      <c r="AF353" s="2">
        <v>9653178153</v>
      </c>
      <c r="AG353" s="2">
        <v>10449580714</v>
      </c>
      <c r="AH353" s="1">
        <f>(Table1345[[#This Row],[2050_BUILDINGS]]/Table1345[[#This Row],[2020_BUILDINGS]])-1</f>
        <v>0.70900669934689642</v>
      </c>
      <c r="AI353" s="1">
        <f>(Table1345[[#This Row],[2050_DWELLINGS]]/Table1345[[#This Row],[2020_DWELLINGS]])-1</f>
        <v>0.7211612754425416</v>
      </c>
      <c r="AJ353" s="1">
        <f>(Table1345[[#This Row],[2050_OCCUPANTS]]/Table1345[[#This Row],[2020_OCCUPANTS]])-1</f>
        <v>0.70260576277660625</v>
      </c>
      <c r="AK353" s="1">
        <f>(Table1345[[#This Row],[2050_TOTAL_REPL_COST_USD]]/Table1345[[#This Row],[2020_TOTAL_REPL_COST_USD]])-1</f>
        <v>0.82663726540886784</v>
      </c>
      <c r="AL353"/>
      <c r="AM353"/>
    </row>
    <row r="354" spans="1:39" x14ac:dyDescent="0.2">
      <c r="A354" t="s">
        <v>145</v>
      </c>
      <c r="B354" t="s">
        <v>176</v>
      </c>
      <c r="C354" t="s">
        <v>205</v>
      </c>
      <c r="D354" t="s">
        <v>1546</v>
      </c>
      <c r="E354" t="s">
        <v>1547</v>
      </c>
      <c r="F354" s="2">
        <v>288129</v>
      </c>
      <c r="G354" s="2">
        <v>321499</v>
      </c>
      <c r="H354" s="2">
        <v>356008</v>
      </c>
      <c r="I354" s="2">
        <v>391633</v>
      </c>
      <c r="J354" s="2">
        <v>426798</v>
      </c>
      <c r="K354" s="2">
        <v>460377</v>
      </c>
      <c r="L354" s="2">
        <v>492415</v>
      </c>
      <c r="M354" s="2">
        <v>300376</v>
      </c>
      <c r="N354" s="2">
        <v>335504</v>
      </c>
      <c r="O354" s="2">
        <v>371910</v>
      </c>
      <c r="P354" s="2">
        <v>409628</v>
      </c>
      <c r="Q354" s="2">
        <v>446956</v>
      </c>
      <c r="R354" s="2">
        <v>482718</v>
      </c>
      <c r="S354" s="2">
        <v>516993</v>
      </c>
      <c r="T354" s="2">
        <v>1092731</v>
      </c>
      <c r="U354" s="2">
        <v>1218661</v>
      </c>
      <c r="V354" s="2">
        <v>1348644</v>
      </c>
      <c r="W354" s="2">
        <v>1482698</v>
      </c>
      <c r="X354" s="2">
        <v>1614716</v>
      </c>
      <c r="Y354" s="2">
        <v>1740651</v>
      </c>
      <c r="Z354" s="2">
        <v>1860479</v>
      </c>
      <c r="AA354" s="2">
        <v>4953932560</v>
      </c>
      <c r="AB354" s="2">
        <v>5582015601</v>
      </c>
      <c r="AC354" s="2">
        <v>6245581872</v>
      </c>
      <c r="AD354" s="2">
        <v>6949330734</v>
      </c>
      <c r="AE354" s="2">
        <v>7661360223</v>
      </c>
      <c r="AF354" s="2">
        <v>8359376028</v>
      </c>
      <c r="AG354" s="2">
        <v>9049037851</v>
      </c>
      <c r="AH354" s="1">
        <f>(Table1345[[#This Row],[2050_BUILDINGS]]/Table1345[[#This Row],[2020_BUILDINGS]])-1</f>
        <v>0.70900881202516919</v>
      </c>
      <c r="AI354" s="1">
        <f>(Table1345[[#This Row],[2050_DWELLINGS]]/Table1345[[#This Row],[2020_DWELLINGS]])-1</f>
        <v>0.72115282179668139</v>
      </c>
      <c r="AJ354" s="1">
        <f>(Table1345[[#This Row],[2050_OCCUPANTS]]/Table1345[[#This Row],[2020_OCCUPANTS]])-1</f>
        <v>0.70259560678703181</v>
      </c>
      <c r="AK354" s="1">
        <f>(Table1345[[#This Row],[2050_TOTAL_REPL_COST_USD]]/Table1345[[#This Row],[2020_TOTAL_REPL_COST_USD]])-1</f>
        <v>0.82663727077463478</v>
      </c>
      <c r="AL354"/>
      <c r="AM354"/>
    </row>
    <row r="355" spans="1:39" x14ac:dyDescent="0.2">
      <c r="A355" t="s">
        <v>145</v>
      </c>
      <c r="B355" t="s">
        <v>176</v>
      </c>
      <c r="C355" t="s">
        <v>206</v>
      </c>
      <c r="D355" t="s">
        <v>1548</v>
      </c>
      <c r="E355" t="s">
        <v>1549</v>
      </c>
      <c r="F355" s="2">
        <v>184830</v>
      </c>
      <c r="G355" s="2">
        <v>206226</v>
      </c>
      <c r="H355" s="2">
        <v>228361</v>
      </c>
      <c r="I355" s="2">
        <v>251222</v>
      </c>
      <c r="J355" s="2">
        <v>273772</v>
      </c>
      <c r="K355" s="2">
        <v>295321</v>
      </c>
      <c r="L355" s="2">
        <v>315866</v>
      </c>
      <c r="M355" s="2">
        <v>192682</v>
      </c>
      <c r="N355" s="2">
        <v>215215</v>
      </c>
      <c r="O355" s="2">
        <v>238570</v>
      </c>
      <c r="P355" s="2">
        <v>262764</v>
      </c>
      <c r="Q355" s="2">
        <v>286702</v>
      </c>
      <c r="R355" s="2">
        <v>309644</v>
      </c>
      <c r="S355" s="2">
        <v>331627</v>
      </c>
      <c r="T355" s="2">
        <v>700945</v>
      </c>
      <c r="U355" s="2">
        <v>781723</v>
      </c>
      <c r="V355" s="2">
        <v>865106</v>
      </c>
      <c r="W355" s="2">
        <v>951096</v>
      </c>
      <c r="X355" s="2">
        <v>1035780</v>
      </c>
      <c r="Y355" s="2">
        <v>1116556</v>
      </c>
      <c r="Z355" s="2">
        <v>1193435</v>
      </c>
      <c r="AA355" s="2">
        <v>3177757220</v>
      </c>
      <c r="AB355" s="2">
        <v>3580648318</v>
      </c>
      <c r="AC355" s="2">
        <v>4006300566</v>
      </c>
      <c r="AD355" s="2">
        <v>4457728386</v>
      </c>
      <c r="AE355" s="2">
        <v>4914467930</v>
      </c>
      <c r="AF355" s="2">
        <v>5362218217</v>
      </c>
      <c r="AG355" s="2">
        <v>5804609755</v>
      </c>
      <c r="AH355" s="1">
        <f>(Table1345[[#This Row],[2050_BUILDINGS]]/Table1345[[#This Row],[2020_BUILDINGS]])-1</f>
        <v>0.70895417410593509</v>
      </c>
      <c r="AI355" s="1">
        <f>(Table1345[[#This Row],[2050_DWELLINGS]]/Table1345[[#This Row],[2020_DWELLINGS]])-1</f>
        <v>0.72111043065776781</v>
      </c>
      <c r="AJ355" s="1">
        <f>(Table1345[[#This Row],[2050_OCCUPANTS]]/Table1345[[#This Row],[2020_OCCUPANTS]])-1</f>
        <v>0.70260862121849788</v>
      </c>
      <c r="AK355" s="1">
        <f>(Table1345[[#This Row],[2050_TOTAL_REPL_COST_USD]]/Table1345[[#This Row],[2020_TOTAL_REPL_COST_USD]])-1</f>
        <v>0.82663726431561702</v>
      </c>
      <c r="AL355"/>
      <c r="AM355"/>
    </row>
    <row r="356" spans="1:39" x14ac:dyDescent="0.2">
      <c r="A356" t="s">
        <v>145</v>
      </c>
      <c r="B356" t="s">
        <v>176</v>
      </c>
      <c r="C356" t="s">
        <v>207</v>
      </c>
      <c r="D356" t="s">
        <v>1550</v>
      </c>
      <c r="E356" t="s">
        <v>1551</v>
      </c>
      <c r="F356" s="2">
        <v>213952</v>
      </c>
      <c r="G356" s="2">
        <v>238725</v>
      </c>
      <c r="H356" s="2">
        <v>264350</v>
      </c>
      <c r="I356" s="2">
        <v>290806</v>
      </c>
      <c r="J356" s="2">
        <v>316909</v>
      </c>
      <c r="K356" s="2">
        <v>341854</v>
      </c>
      <c r="L356" s="2">
        <v>365643</v>
      </c>
      <c r="M356" s="2">
        <v>223036</v>
      </c>
      <c r="N356" s="2">
        <v>249129</v>
      </c>
      <c r="O356" s="2">
        <v>276167</v>
      </c>
      <c r="P356" s="2">
        <v>304170</v>
      </c>
      <c r="Q356" s="2">
        <v>331888</v>
      </c>
      <c r="R356" s="2">
        <v>358449</v>
      </c>
      <c r="S356" s="2">
        <v>383893</v>
      </c>
      <c r="T356" s="2">
        <v>811399</v>
      </c>
      <c r="U356" s="2">
        <v>904909</v>
      </c>
      <c r="V356" s="2">
        <v>1001436</v>
      </c>
      <c r="W356" s="2">
        <v>1100981</v>
      </c>
      <c r="X356" s="2">
        <v>1199008</v>
      </c>
      <c r="Y356" s="2">
        <v>1292514</v>
      </c>
      <c r="Z356" s="2">
        <v>1381499</v>
      </c>
      <c r="AA356" s="2">
        <v>3678539373</v>
      </c>
      <c r="AB356" s="2">
        <v>4144922006</v>
      </c>
      <c r="AC356" s="2">
        <v>4637652703</v>
      </c>
      <c r="AD356" s="2">
        <v>5160220961</v>
      </c>
      <c r="AE356" s="2">
        <v>5688937992</v>
      </c>
      <c r="AF356" s="2">
        <v>6207249169</v>
      </c>
      <c r="AG356" s="2">
        <v>6719357098</v>
      </c>
      <c r="AH356" s="1">
        <f>(Table1345[[#This Row],[2050_BUILDINGS]]/Table1345[[#This Row],[2020_BUILDINGS]])-1</f>
        <v>0.70899547562069998</v>
      </c>
      <c r="AI356" s="1">
        <f>(Table1345[[#This Row],[2050_DWELLINGS]]/Table1345[[#This Row],[2020_DWELLINGS]])-1</f>
        <v>0.72121540917161364</v>
      </c>
      <c r="AJ356" s="1">
        <f>(Table1345[[#This Row],[2050_OCCUPANTS]]/Table1345[[#This Row],[2020_OCCUPANTS]])-1</f>
        <v>0.70261363398278776</v>
      </c>
      <c r="AK356" s="1">
        <f>(Table1345[[#This Row],[2050_TOTAL_REPL_COST_USD]]/Table1345[[#This Row],[2020_TOTAL_REPL_COST_USD]])-1</f>
        <v>0.82663726459453057</v>
      </c>
      <c r="AL356"/>
      <c r="AM356"/>
    </row>
    <row r="357" spans="1:39" x14ac:dyDescent="0.2">
      <c r="A357" t="s">
        <v>145</v>
      </c>
      <c r="B357" t="s">
        <v>176</v>
      </c>
      <c r="C357" t="s">
        <v>208</v>
      </c>
      <c r="D357" t="s">
        <v>1552</v>
      </c>
      <c r="E357" t="s">
        <v>1553</v>
      </c>
      <c r="F357" s="2">
        <v>84969</v>
      </c>
      <c r="G357" s="2">
        <v>94808</v>
      </c>
      <c r="H357" s="2">
        <v>104977</v>
      </c>
      <c r="I357" s="2">
        <v>115491</v>
      </c>
      <c r="J357" s="2">
        <v>125858</v>
      </c>
      <c r="K357" s="2">
        <v>135760</v>
      </c>
      <c r="L357" s="2">
        <v>145203</v>
      </c>
      <c r="M357" s="2">
        <v>88577</v>
      </c>
      <c r="N357" s="2">
        <v>98935</v>
      </c>
      <c r="O357" s="2">
        <v>109670</v>
      </c>
      <c r="P357" s="2">
        <v>120791</v>
      </c>
      <c r="Q357" s="2">
        <v>131797</v>
      </c>
      <c r="R357" s="2">
        <v>142355</v>
      </c>
      <c r="S357" s="2">
        <v>152454</v>
      </c>
      <c r="T357" s="2">
        <v>322231</v>
      </c>
      <c r="U357" s="2">
        <v>359371</v>
      </c>
      <c r="V357" s="2">
        <v>397697</v>
      </c>
      <c r="W357" s="2">
        <v>437227</v>
      </c>
      <c r="X357" s="2">
        <v>476159</v>
      </c>
      <c r="Y357" s="2">
        <v>513290</v>
      </c>
      <c r="Z357" s="2">
        <v>548634</v>
      </c>
      <c r="AA357" s="2">
        <v>1460843658</v>
      </c>
      <c r="AB357" s="2">
        <v>1646056336</v>
      </c>
      <c r="AC357" s="2">
        <v>1841732520</v>
      </c>
      <c r="AD357" s="2">
        <v>2049257960</v>
      </c>
      <c r="AE357" s="2">
        <v>2259225239</v>
      </c>
      <c r="AF357" s="2">
        <v>2465060090</v>
      </c>
      <c r="AG357" s="2">
        <v>2668431468</v>
      </c>
      <c r="AH357" s="1">
        <f>(Table1345[[#This Row],[2050_BUILDINGS]]/Table1345[[#This Row],[2020_BUILDINGS]])-1</f>
        <v>0.70889383186809307</v>
      </c>
      <c r="AI357" s="1">
        <f>(Table1345[[#This Row],[2050_DWELLINGS]]/Table1345[[#This Row],[2020_DWELLINGS]])-1</f>
        <v>0.72114657303814766</v>
      </c>
      <c r="AJ357" s="1">
        <f>(Table1345[[#This Row],[2050_OCCUPANTS]]/Table1345[[#This Row],[2020_OCCUPANTS]])-1</f>
        <v>0.70261085991105765</v>
      </c>
      <c r="AK357" s="1">
        <f>(Table1345[[#This Row],[2050_TOTAL_REPL_COST_USD]]/Table1345[[#This Row],[2020_TOTAL_REPL_COST_USD]])-1</f>
        <v>0.82663726770958812</v>
      </c>
      <c r="AL357"/>
      <c r="AM357"/>
    </row>
    <row r="358" spans="1:39" x14ac:dyDescent="0.2">
      <c r="A358" t="s">
        <v>145</v>
      </c>
      <c r="B358" t="s">
        <v>176</v>
      </c>
      <c r="C358" t="s">
        <v>209</v>
      </c>
      <c r="D358" t="s">
        <v>1554</v>
      </c>
      <c r="E358" t="s">
        <v>1555</v>
      </c>
      <c r="F358" s="2">
        <v>100296</v>
      </c>
      <c r="G358" s="2">
        <v>111917</v>
      </c>
      <c r="H358" s="2">
        <v>123927</v>
      </c>
      <c r="I358" s="2">
        <v>136333</v>
      </c>
      <c r="J358" s="2">
        <v>148569</v>
      </c>
      <c r="K358" s="2">
        <v>160255</v>
      </c>
      <c r="L358" s="2">
        <v>171409</v>
      </c>
      <c r="M358" s="2">
        <v>104559</v>
      </c>
      <c r="N358" s="2">
        <v>116787</v>
      </c>
      <c r="O358" s="2">
        <v>129462</v>
      </c>
      <c r="P358" s="2">
        <v>142594</v>
      </c>
      <c r="Q358" s="2">
        <v>155582</v>
      </c>
      <c r="R358" s="2">
        <v>168027</v>
      </c>
      <c r="S358" s="2">
        <v>179978</v>
      </c>
      <c r="T358" s="2">
        <v>380382</v>
      </c>
      <c r="U358" s="2">
        <v>424218</v>
      </c>
      <c r="V358" s="2">
        <v>469472</v>
      </c>
      <c r="W358" s="2">
        <v>516121</v>
      </c>
      <c r="X358" s="2">
        <v>562086</v>
      </c>
      <c r="Y358" s="2">
        <v>605916</v>
      </c>
      <c r="Z358" s="2">
        <v>647636</v>
      </c>
      <c r="AA358" s="2">
        <v>1724468555</v>
      </c>
      <c r="AB358" s="2">
        <v>1943104834</v>
      </c>
      <c r="AC358" s="2">
        <v>2174092879</v>
      </c>
      <c r="AD358" s="2">
        <v>2419068514</v>
      </c>
      <c r="AE358" s="2">
        <v>2666926642</v>
      </c>
      <c r="AF358" s="2">
        <v>2909906597</v>
      </c>
      <c r="AG358" s="2">
        <v>3149978520</v>
      </c>
      <c r="AH358" s="1">
        <f>(Table1345[[#This Row],[2050_BUILDINGS]]/Table1345[[#This Row],[2020_BUILDINGS]])-1</f>
        <v>0.70903126744835299</v>
      </c>
      <c r="AI358" s="1">
        <f>(Table1345[[#This Row],[2050_DWELLINGS]]/Table1345[[#This Row],[2020_DWELLINGS]])-1</f>
        <v>0.72130567430828529</v>
      </c>
      <c r="AJ358" s="1">
        <f>(Table1345[[#This Row],[2050_OCCUPANTS]]/Table1345[[#This Row],[2020_OCCUPANTS]])-1</f>
        <v>0.70259370842994673</v>
      </c>
      <c r="AK358" s="1">
        <f>(Table1345[[#This Row],[2050_TOTAL_REPL_COST_USD]]/Table1345[[#This Row],[2020_TOTAL_REPL_COST_USD]])-1</f>
        <v>0.82663726216799582</v>
      </c>
      <c r="AL358"/>
      <c r="AM358"/>
    </row>
    <row r="359" spans="1:39" x14ac:dyDescent="0.2">
      <c r="A359" t="s">
        <v>145</v>
      </c>
      <c r="B359" t="s">
        <v>176</v>
      </c>
      <c r="C359" t="s">
        <v>210</v>
      </c>
      <c r="D359" t="s">
        <v>1556</v>
      </c>
      <c r="E359" t="s">
        <v>1557</v>
      </c>
      <c r="F359" s="2">
        <v>312689</v>
      </c>
      <c r="G359" s="2">
        <v>348905</v>
      </c>
      <c r="H359" s="2">
        <v>386349</v>
      </c>
      <c r="I359" s="2">
        <v>425017</v>
      </c>
      <c r="J359" s="2">
        <v>463166</v>
      </c>
      <c r="K359" s="2">
        <v>499611</v>
      </c>
      <c r="L359" s="2">
        <v>534378</v>
      </c>
      <c r="M359" s="2">
        <v>325975</v>
      </c>
      <c r="N359" s="2">
        <v>364092</v>
      </c>
      <c r="O359" s="2">
        <v>403615</v>
      </c>
      <c r="P359" s="2">
        <v>444551</v>
      </c>
      <c r="Q359" s="2">
        <v>485047</v>
      </c>
      <c r="R359" s="2">
        <v>523865</v>
      </c>
      <c r="S359" s="2">
        <v>561055</v>
      </c>
      <c r="T359" s="2">
        <v>1185864</v>
      </c>
      <c r="U359" s="2">
        <v>1322539</v>
      </c>
      <c r="V359" s="2">
        <v>1463603</v>
      </c>
      <c r="W359" s="2">
        <v>1609080</v>
      </c>
      <c r="X359" s="2">
        <v>1752356</v>
      </c>
      <c r="Y359" s="2">
        <v>1889011</v>
      </c>
      <c r="Z359" s="2">
        <v>2019064</v>
      </c>
      <c r="AA359" s="2">
        <v>5376178035</v>
      </c>
      <c r="AB359" s="2">
        <v>6057795347</v>
      </c>
      <c r="AC359" s="2">
        <v>6777920286</v>
      </c>
      <c r="AD359" s="2">
        <v>7541652764</v>
      </c>
      <c r="AE359" s="2">
        <v>8314371667</v>
      </c>
      <c r="AF359" s="2">
        <v>9071882423</v>
      </c>
      <c r="AG359" s="2">
        <v>9820327153</v>
      </c>
      <c r="AH359" s="1">
        <f>(Table1345[[#This Row],[2050_BUILDINGS]]/Table1345[[#This Row],[2020_BUILDINGS]])-1</f>
        <v>0.70897601130836074</v>
      </c>
      <c r="AI359" s="1">
        <f>(Table1345[[#This Row],[2050_DWELLINGS]]/Table1345[[#This Row],[2020_DWELLINGS]])-1</f>
        <v>0.7211595981286909</v>
      </c>
      <c r="AJ359" s="1">
        <f>(Table1345[[#This Row],[2050_OCCUPANTS]]/Table1345[[#This Row],[2020_OCCUPANTS]])-1</f>
        <v>0.70261008007663617</v>
      </c>
      <c r="AK359" s="1">
        <f>(Table1345[[#This Row],[2050_TOTAL_REPL_COST_USD]]/Table1345[[#This Row],[2020_TOTAL_REPL_COST_USD]])-1</f>
        <v>0.82663726704504503</v>
      </c>
      <c r="AL359"/>
      <c r="AM359"/>
    </row>
    <row r="360" spans="1:39" x14ac:dyDescent="0.2">
      <c r="A360" t="s">
        <v>145</v>
      </c>
      <c r="B360" t="s">
        <v>176</v>
      </c>
      <c r="C360" t="s">
        <v>211</v>
      </c>
      <c r="D360" t="s">
        <v>1558</v>
      </c>
      <c r="E360" t="s">
        <v>1559</v>
      </c>
      <c r="F360" s="2">
        <v>102214</v>
      </c>
      <c r="G360" s="2">
        <v>114052</v>
      </c>
      <c r="H360" s="2">
        <v>126296</v>
      </c>
      <c r="I360" s="2">
        <v>138934</v>
      </c>
      <c r="J360" s="2">
        <v>151406</v>
      </c>
      <c r="K360" s="2">
        <v>163314</v>
      </c>
      <c r="L360" s="2">
        <v>174692</v>
      </c>
      <c r="M360" s="2">
        <v>106558</v>
      </c>
      <c r="N360" s="2">
        <v>119018</v>
      </c>
      <c r="O360" s="2">
        <v>131942</v>
      </c>
      <c r="P360" s="2">
        <v>145311</v>
      </c>
      <c r="Q360" s="2">
        <v>158564</v>
      </c>
      <c r="R360" s="2">
        <v>171246</v>
      </c>
      <c r="S360" s="2">
        <v>183403</v>
      </c>
      <c r="T360" s="2">
        <v>387655</v>
      </c>
      <c r="U360" s="2">
        <v>432330</v>
      </c>
      <c r="V360" s="2">
        <v>478446</v>
      </c>
      <c r="W360" s="2">
        <v>526003</v>
      </c>
      <c r="X360" s="2">
        <v>572831</v>
      </c>
      <c r="Y360" s="2">
        <v>617504</v>
      </c>
      <c r="Z360" s="2">
        <v>660020</v>
      </c>
      <c r="AA360" s="2">
        <v>1757435137</v>
      </c>
      <c r="AB360" s="2">
        <v>1980251083</v>
      </c>
      <c r="AC360" s="2">
        <v>2215654914</v>
      </c>
      <c r="AD360" s="2">
        <v>2465313735</v>
      </c>
      <c r="AE360" s="2">
        <v>2717910163</v>
      </c>
      <c r="AF360" s="2">
        <v>2965535146</v>
      </c>
      <c r="AG360" s="2">
        <v>3210196522</v>
      </c>
      <c r="AH360" s="1">
        <f>(Table1345[[#This Row],[2050_BUILDINGS]]/Table1345[[#This Row],[2020_BUILDINGS]])-1</f>
        <v>0.70908094781536768</v>
      </c>
      <c r="AI360" s="1">
        <f>(Table1345[[#This Row],[2050_DWELLINGS]]/Table1345[[#This Row],[2020_DWELLINGS]])-1</f>
        <v>0.72115655323861194</v>
      </c>
      <c r="AJ360" s="1">
        <f>(Table1345[[#This Row],[2050_OCCUPANTS]]/Table1345[[#This Row],[2020_OCCUPANTS]])-1</f>
        <v>0.70259638080251774</v>
      </c>
      <c r="AK360" s="1">
        <f>(Table1345[[#This Row],[2050_TOTAL_REPL_COST_USD]]/Table1345[[#This Row],[2020_TOTAL_REPL_COST_USD]])-1</f>
        <v>0.82663727065336357</v>
      </c>
      <c r="AL360"/>
      <c r="AM360"/>
    </row>
    <row r="361" spans="1:39" x14ac:dyDescent="0.2">
      <c r="A361" t="s">
        <v>145</v>
      </c>
      <c r="B361" t="s">
        <v>176</v>
      </c>
      <c r="C361" t="s">
        <v>212</v>
      </c>
      <c r="D361" t="s">
        <v>1560</v>
      </c>
      <c r="E361" t="s">
        <v>1561</v>
      </c>
      <c r="F361" s="2">
        <v>113350</v>
      </c>
      <c r="G361" s="2">
        <v>126473</v>
      </c>
      <c r="H361" s="2">
        <v>140049</v>
      </c>
      <c r="I361" s="2">
        <v>154062</v>
      </c>
      <c r="J361" s="2">
        <v>167898</v>
      </c>
      <c r="K361" s="2">
        <v>181108</v>
      </c>
      <c r="L361" s="2">
        <v>193709</v>
      </c>
      <c r="M361" s="2">
        <v>118165</v>
      </c>
      <c r="N361" s="2">
        <v>131981</v>
      </c>
      <c r="O361" s="2">
        <v>146301</v>
      </c>
      <c r="P361" s="2">
        <v>161146</v>
      </c>
      <c r="Q361" s="2">
        <v>175823</v>
      </c>
      <c r="R361" s="2">
        <v>189888</v>
      </c>
      <c r="S361" s="2">
        <v>203374</v>
      </c>
      <c r="T361" s="2">
        <v>429862</v>
      </c>
      <c r="U361" s="2">
        <v>479401</v>
      </c>
      <c r="V361" s="2">
        <v>530538</v>
      </c>
      <c r="W361" s="2">
        <v>583278</v>
      </c>
      <c r="X361" s="2">
        <v>635213</v>
      </c>
      <c r="Y361" s="2">
        <v>684743</v>
      </c>
      <c r="Z361" s="2">
        <v>731893</v>
      </c>
      <c r="AA361" s="2">
        <v>1948804845</v>
      </c>
      <c r="AB361" s="2">
        <v>2195883538</v>
      </c>
      <c r="AC361" s="2">
        <v>2456920834</v>
      </c>
      <c r="AD361" s="2">
        <v>2733765381</v>
      </c>
      <c r="AE361" s="2">
        <v>3013867400</v>
      </c>
      <c r="AF361" s="2">
        <v>3288456638</v>
      </c>
      <c r="AG361" s="2">
        <v>3559759546</v>
      </c>
      <c r="AH361" s="1">
        <f>(Table1345[[#This Row],[2050_BUILDINGS]]/Table1345[[#This Row],[2020_BUILDINGS]])-1</f>
        <v>0.70894574327304816</v>
      </c>
      <c r="AI361" s="1">
        <f>(Table1345[[#This Row],[2050_DWELLINGS]]/Table1345[[#This Row],[2020_DWELLINGS]])-1</f>
        <v>0.72110184910929642</v>
      </c>
      <c r="AJ361" s="1">
        <f>(Table1345[[#This Row],[2050_OCCUPANTS]]/Table1345[[#This Row],[2020_OCCUPANTS]])-1</f>
        <v>0.70262316743513042</v>
      </c>
      <c r="AK361" s="1">
        <f>(Table1345[[#This Row],[2050_TOTAL_REPL_COST_USD]]/Table1345[[#This Row],[2020_TOTAL_REPL_COST_USD]])-1</f>
        <v>0.82663726187523934</v>
      </c>
      <c r="AL361"/>
      <c r="AM361"/>
    </row>
    <row r="362" spans="1:39" x14ac:dyDescent="0.2">
      <c r="A362" t="s">
        <v>145</v>
      </c>
      <c r="B362" t="s">
        <v>176</v>
      </c>
      <c r="C362" t="s">
        <v>213</v>
      </c>
      <c r="D362" t="s">
        <v>1562</v>
      </c>
      <c r="E362" t="s">
        <v>1563</v>
      </c>
      <c r="F362" s="2">
        <v>310949</v>
      </c>
      <c r="G362" s="2">
        <v>346976</v>
      </c>
      <c r="H362" s="2">
        <v>384210</v>
      </c>
      <c r="I362" s="2">
        <v>422676</v>
      </c>
      <c r="J362" s="2">
        <v>460612</v>
      </c>
      <c r="K362" s="2">
        <v>496855</v>
      </c>
      <c r="L362" s="2">
        <v>531428</v>
      </c>
      <c r="M362" s="2">
        <v>324165</v>
      </c>
      <c r="N362" s="2">
        <v>362087</v>
      </c>
      <c r="O362" s="2">
        <v>401378</v>
      </c>
      <c r="P362" s="2">
        <v>442083</v>
      </c>
      <c r="Q362" s="2">
        <v>482364</v>
      </c>
      <c r="R362" s="2">
        <v>520970</v>
      </c>
      <c r="S362" s="2">
        <v>557949</v>
      </c>
      <c r="T362" s="2">
        <v>1179305</v>
      </c>
      <c r="U362" s="2">
        <v>1315215</v>
      </c>
      <c r="V362" s="2">
        <v>1455501</v>
      </c>
      <c r="W362" s="2">
        <v>1600177</v>
      </c>
      <c r="X362" s="2">
        <v>1742654</v>
      </c>
      <c r="Y362" s="2">
        <v>1878561</v>
      </c>
      <c r="Z362" s="2">
        <v>2007893</v>
      </c>
      <c r="AA362" s="2">
        <v>5346429552</v>
      </c>
      <c r="AB362" s="2">
        <v>6024275200</v>
      </c>
      <c r="AC362" s="2">
        <v>6740415421</v>
      </c>
      <c r="AD362" s="2">
        <v>7499921862</v>
      </c>
      <c r="AE362" s="2">
        <v>8268365008</v>
      </c>
      <c r="AF362" s="2">
        <v>9021684163</v>
      </c>
      <c r="AG362" s="2">
        <v>9765987452</v>
      </c>
      <c r="AH362" s="1">
        <f>(Table1345[[#This Row],[2050_BUILDINGS]]/Table1345[[#This Row],[2020_BUILDINGS]])-1</f>
        <v>0.70905196672123072</v>
      </c>
      <c r="AI362" s="1">
        <f>(Table1345[[#This Row],[2050_DWELLINGS]]/Table1345[[#This Row],[2020_DWELLINGS]])-1</f>
        <v>0.72118828374438948</v>
      </c>
      <c r="AJ362" s="1">
        <f>(Table1345[[#This Row],[2050_OCCUPANTS]]/Table1345[[#This Row],[2020_OCCUPANTS]])-1</f>
        <v>0.70260704397929286</v>
      </c>
      <c r="AK362" s="1">
        <f>(Table1345[[#This Row],[2050_TOTAL_REPL_COST_USD]]/Table1345[[#This Row],[2020_TOTAL_REPL_COST_USD]])-1</f>
        <v>0.82663726455475794</v>
      </c>
      <c r="AL362"/>
      <c r="AM362"/>
    </row>
    <row r="363" spans="1:39" x14ac:dyDescent="0.2">
      <c r="A363" t="s">
        <v>145</v>
      </c>
      <c r="B363" t="s">
        <v>176</v>
      </c>
      <c r="C363" t="s">
        <v>214</v>
      </c>
      <c r="D363" t="s">
        <v>1564</v>
      </c>
      <c r="E363" t="s">
        <v>1565</v>
      </c>
      <c r="F363" s="2">
        <v>317512</v>
      </c>
      <c r="G363" s="2">
        <v>354298</v>
      </c>
      <c r="H363" s="2">
        <v>392302</v>
      </c>
      <c r="I363" s="2">
        <v>431580</v>
      </c>
      <c r="J363" s="2">
        <v>470324</v>
      </c>
      <c r="K363" s="2">
        <v>507328</v>
      </c>
      <c r="L363" s="2">
        <v>542630</v>
      </c>
      <c r="M363" s="2">
        <v>331005</v>
      </c>
      <c r="N363" s="2">
        <v>369724</v>
      </c>
      <c r="O363" s="2">
        <v>409836</v>
      </c>
      <c r="P363" s="2">
        <v>451407</v>
      </c>
      <c r="Q363" s="2">
        <v>492533</v>
      </c>
      <c r="R363" s="2">
        <v>531942</v>
      </c>
      <c r="S363" s="2">
        <v>569705</v>
      </c>
      <c r="T363" s="2">
        <v>1204165</v>
      </c>
      <c r="U363" s="2">
        <v>1342938</v>
      </c>
      <c r="V363" s="2">
        <v>1486176</v>
      </c>
      <c r="W363" s="2">
        <v>1633899</v>
      </c>
      <c r="X363" s="2">
        <v>1779389</v>
      </c>
      <c r="Y363" s="2">
        <v>1918158</v>
      </c>
      <c r="Z363" s="2">
        <v>2050210</v>
      </c>
      <c r="AA363" s="2">
        <v>5459123018</v>
      </c>
      <c r="AB363" s="2">
        <v>6151256482</v>
      </c>
      <c r="AC363" s="2">
        <v>6882491699</v>
      </c>
      <c r="AD363" s="2">
        <v>7658007210</v>
      </c>
      <c r="AE363" s="2">
        <v>8442647808</v>
      </c>
      <c r="AF363" s="2">
        <v>9211845630</v>
      </c>
      <c r="AG363" s="2">
        <v>9971837549</v>
      </c>
      <c r="AH363" s="1">
        <f>(Table1345[[#This Row],[2050_BUILDINGS]]/Table1345[[#This Row],[2020_BUILDINGS]])-1</f>
        <v>0.7090062737786289</v>
      </c>
      <c r="AI363" s="1">
        <f>(Table1345[[#This Row],[2050_DWELLINGS]]/Table1345[[#This Row],[2020_DWELLINGS]])-1</f>
        <v>0.7211371429434601</v>
      </c>
      <c r="AJ363" s="1">
        <f>(Table1345[[#This Row],[2050_OCCUPANTS]]/Table1345[[#This Row],[2020_OCCUPANTS]])-1</f>
        <v>0.70259889633065242</v>
      </c>
      <c r="AK363" s="1">
        <f>(Table1345[[#This Row],[2050_TOTAL_REPL_COST_USD]]/Table1345[[#This Row],[2020_TOTAL_REPL_COST_USD]])-1</f>
        <v>0.82663726685046823</v>
      </c>
      <c r="AL363"/>
      <c r="AM363"/>
    </row>
    <row r="364" spans="1:39" x14ac:dyDescent="0.2">
      <c r="A364" t="s">
        <v>145</v>
      </c>
      <c r="B364" t="s">
        <v>176</v>
      </c>
      <c r="C364" t="s">
        <v>215</v>
      </c>
      <c r="D364" t="s">
        <v>1566</v>
      </c>
      <c r="E364" t="s">
        <v>1567</v>
      </c>
      <c r="F364" s="2">
        <v>343084</v>
      </c>
      <c r="G364" s="2">
        <v>382833</v>
      </c>
      <c r="H364" s="2">
        <v>423905</v>
      </c>
      <c r="I364" s="2">
        <v>466336</v>
      </c>
      <c r="J364" s="2">
        <v>508193</v>
      </c>
      <c r="K364" s="2">
        <v>548191</v>
      </c>
      <c r="L364" s="2">
        <v>586333</v>
      </c>
      <c r="M364" s="2">
        <v>357661</v>
      </c>
      <c r="N364" s="2">
        <v>399501</v>
      </c>
      <c r="O364" s="2">
        <v>442852</v>
      </c>
      <c r="P364" s="2">
        <v>487758</v>
      </c>
      <c r="Q364" s="2">
        <v>532198</v>
      </c>
      <c r="R364" s="2">
        <v>574792</v>
      </c>
      <c r="S364" s="2">
        <v>615590</v>
      </c>
      <c r="T364" s="2">
        <v>1301145</v>
      </c>
      <c r="U364" s="2">
        <v>1451096</v>
      </c>
      <c r="V364" s="2">
        <v>1605880</v>
      </c>
      <c r="W364" s="2">
        <v>1765495</v>
      </c>
      <c r="X364" s="2">
        <v>1922692</v>
      </c>
      <c r="Y364" s="2">
        <v>2072641</v>
      </c>
      <c r="Z364" s="2">
        <v>2215334</v>
      </c>
      <c r="AA364" s="2">
        <v>5898786898</v>
      </c>
      <c r="AB364" s="2">
        <v>6646663025</v>
      </c>
      <c r="AC364" s="2">
        <v>7436790063</v>
      </c>
      <c r="AD364" s="2">
        <v>8274763628</v>
      </c>
      <c r="AE364" s="2">
        <v>9122597182</v>
      </c>
      <c r="AF364" s="2">
        <v>9953744236</v>
      </c>
      <c r="AG364" s="2">
        <v>10774943978</v>
      </c>
      <c r="AH364" s="1">
        <f>(Table1345[[#This Row],[2050_BUILDINGS]]/Table1345[[#This Row],[2020_BUILDINGS]])-1</f>
        <v>0.70900712361987162</v>
      </c>
      <c r="AI364" s="1">
        <f>(Table1345[[#This Row],[2050_DWELLINGS]]/Table1345[[#This Row],[2020_DWELLINGS]])-1</f>
        <v>0.72115494840086014</v>
      </c>
      <c r="AJ364" s="1">
        <f>(Table1345[[#This Row],[2050_OCCUPANTS]]/Table1345[[#This Row],[2020_OCCUPANTS]])-1</f>
        <v>0.70260347616906649</v>
      </c>
      <c r="AK364" s="1">
        <f>(Table1345[[#This Row],[2050_TOTAL_REPL_COST_USD]]/Table1345[[#This Row],[2020_TOTAL_REPL_COST_USD]])-1</f>
        <v>0.82663726700370788</v>
      </c>
      <c r="AL364"/>
      <c r="AM364"/>
    </row>
    <row r="365" spans="1:39" x14ac:dyDescent="0.2">
      <c r="A365" t="s">
        <v>145</v>
      </c>
      <c r="B365" t="s">
        <v>176</v>
      </c>
      <c r="C365" t="s">
        <v>216</v>
      </c>
      <c r="D365" t="s">
        <v>1568</v>
      </c>
      <c r="E365" t="s">
        <v>1569</v>
      </c>
      <c r="F365" s="2">
        <v>442776</v>
      </c>
      <c r="G365" s="2">
        <v>494061</v>
      </c>
      <c r="H365" s="2">
        <v>547085</v>
      </c>
      <c r="I365" s="2">
        <v>601838</v>
      </c>
      <c r="J365" s="2">
        <v>655866</v>
      </c>
      <c r="K365" s="2">
        <v>707474</v>
      </c>
      <c r="L365" s="2">
        <v>756710</v>
      </c>
      <c r="M365" s="2">
        <v>461592</v>
      </c>
      <c r="N365" s="2">
        <v>515587</v>
      </c>
      <c r="O365" s="2">
        <v>571528</v>
      </c>
      <c r="P365" s="2">
        <v>629494</v>
      </c>
      <c r="Q365" s="2">
        <v>686842</v>
      </c>
      <c r="R365" s="2">
        <v>741814</v>
      </c>
      <c r="S365" s="2">
        <v>794481</v>
      </c>
      <c r="T365" s="2">
        <v>1679229</v>
      </c>
      <c r="U365" s="2">
        <v>1872755</v>
      </c>
      <c r="V365" s="2">
        <v>2072515</v>
      </c>
      <c r="W365" s="2">
        <v>2278518</v>
      </c>
      <c r="X365" s="2">
        <v>2481402</v>
      </c>
      <c r="Y365" s="2">
        <v>2674920</v>
      </c>
      <c r="Z365" s="2">
        <v>2859072</v>
      </c>
      <c r="AA365" s="2">
        <v>7612873787</v>
      </c>
      <c r="AB365" s="2">
        <v>8578069979</v>
      </c>
      <c r="AC365" s="2">
        <v>9597794453</v>
      </c>
      <c r="AD365" s="2">
        <v>10679268850</v>
      </c>
      <c r="AE365" s="2">
        <v>11773468378</v>
      </c>
      <c r="AF365" s="2">
        <v>12846132603</v>
      </c>
      <c r="AG365" s="2">
        <v>13905958979</v>
      </c>
      <c r="AH365" s="1">
        <f>(Table1345[[#This Row],[2050_BUILDINGS]]/Table1345[[#This Row],[2020_BUILDINGS]])-1</f>
        <v>0.70901313530995358</v>
      </c>
      <c r="AI365" s="1">
        <f>(Table1345[[#This Row],[2050_DWELLINGS]]/Table1345[[#This Row],[2020_DWELLINGS]])-1</f>
        <v>0.72117584360214204</v>
      </c>
      <c r="AJ365" s="1">
        <f>(Table1345[[#This Row],[2050_OCCUPANTS]]/Table1345[[#This Row],[2020_OCCUPANTS]])-1</f>
        <v>0.70260994777960595</v>
      </c>
      <c r="AK365" s="1">
        <f>(Table1345[[#This Row],[2050_TOTAL_REPL_COST_USD]]/Table1345[[#This Row],[2020_TOTAL_REPL_COST_USD]])-1</f>
        <v>0.82663726840530116</v>
      </c>
      <c r="AL365"/>
      <c r="AM365"/>
    </row>
    <row r="366" spans="1:39" x14ac:dyDescent="0.2">
      <c r="A366" t="s">
        <v>145</v>
      </c>
      <c r="B366" t="s">
        <v>176</v>
      </c>
      <c r="C366" t="s">
        <v>217</v>
      </c>
      <c r="D366" t="s">
        <v>1570</v>
      </c>
      <c r="E366" t="s">
        <v>1571</v>
      </c>
      <c r="F366" s="2">
        <v>194672</v>
      </c>
      <c r="G366" s="2">
        <v>217219</v>
      </c>
      <c r="H366" s="2">
        <v>240538</v>
      </c>
      <c r="I366" s="2">
        <v>264607</v>
      </c>
      <c r="J366" s="2">
        <v>288354</v>
      </c>
      <c r="K366" s="2">
        <v>311049</v>
      </c>
      <c r="L366" s="2">
        <v>332692</v>
      </c>
      <c r="M366" s="2">
        <v>202943</v>
      </c>
      <c r="N366" s="2">
        <v>226679</v>
      </c>
      <c r="O366" s="2">
        <v>251274</v>
      </c>
      <c r="P366" s="2">
        <v>276763</v>
      </c>
      <c r="Q366" s="2">
        <v>301972</v>
      </c>
      <c r="R366" s="2">
        <v>326147</v>
      </c>
      <c r="S366" s="2">
        <v>349301</v>
      </c>
      <c r="T366" s="2">
        <v>738290</v>
      </c>
      <c r="U366" s="2">
        <v>823374</v>
      </c>
      <c r="V366" s="2">
        <v>911196</v>
      </c>
      <c r="W366" s="2">
        <v>1001765</v>
      </c>
      <c r="X366" s="2">
        <v>1090966</v>
      </c>
      <c r="Y366" s="2">
        <v>1176052</v>
      </c>
      <c r="Z366" s="2">
        <v>1257017</v>
      </c>
      <c r="AA366" s="2">
        <v>3347061488</v>
      </c>
      <c r="AB366" s="2">
        <v>3771417799</v>
      </c>
      <c r="AC366" s="2">
        <v>4219747904</v>
      </c>
      <c r="AD366" s="2">
        <v>4695226869</v>
      </c>
      <c r="AE366" s="2">
        <v>5176300532</v>
      </c>
      <c r="AF366" s="2">
        <v>5647906027</v>
      </c>
      <c r="AG366" s="2">
        <v>6113867260</v>
      </c>
      <c r="AH366" s="1">
        <f>(Table1345[[#This Row],[2050_BUILDINGS]]/Table1345[[#This Row],[2020_BUILDINGS]])-1</f>
        <v>0.70898742500205469</v>
      </c>
      <c r="AI366" s="1">
        <f>(Table1345[[#This Row],[2050_DWELLINGS]]/Table1345[[#This Row],[2020_DWELLINGS]])-1</f>
        <v>0.72117786767713099</v>
      </c>
      <c r="AJ366" s="1">
        <f>(Table1345[[#This Row],[2050_OCCUPANTS]]/Table1345[[#This Row],[2020_OCCUPANTS]])-1</f>
        <v>0.70260602202386591</v>
      </c>
      <c r="AK366" s="1">
        <f>(Table1345[[#This Row],[2050_TOTAL_REPL_COST_USD]]/Table1345[[#This Row],[2020_TOTAL_REPL_COST_USD]])-1</f>
        <v>0.82663727030998602</v>
      </c>
      <c r="AL366"/>
      <c r="AM366"/>
    </row>
    <row r="367" spans="1:39" x14ac:dyDescent="0.2">
      <c r="A367" t="s">
        <v>145</v>
      </c>
      <c r="B367" t="s">
        <v>176</v>
      </c>
      <c r="C367" t="s">
        <v>218</v>
      </c>
      <c r="D367" t="s">
        <v>1572</v>
      </c>
      <c r="E367" t="s">
        <v>1573</v>
      </c>
      <c r="F367" s="2">
        <v>288011</v>
      </c>
      <c r="G367" s="2">
        <v>321371</v>
      </c>
      <c r="H367" s="2">
        <v>355860</v>
      </c>
      <c r="I367" s="2">
        <v>391471</v>
      </c>
      <c r="J367" s="2">
        <v>426609</v>
      </c>
      <c r="K367" s="2">
        <v>460183</v>
      </c>
      <c r="L367" s="2">
        <v>492211</v>
      </c>
      <c r="M367" s="2">
        <v>300250</v>
      </c>
      <c r="N367" s="2">
        <v>335370</v>
      </c>
      <c r="O367" s="2">
        <v>371758</v>
      </c>
      <c r="P367" s="2">
        <v>409460</v>
      </c>
      <c r="Q367" s="2">
        <v>446760</v>
      </c>
      <c r="R367" s="2">
        <v>482525</v>
      </c>
      <c r="S367" s="2">
        <v>516783</v>
      </c>
      <c r="T367" s="2">
        <v>1092274</v>
      </c>
      <c r="U367" s="2">
        <v>1218148</v>
      </c>
      <c r="V367" s="2">
        <v>1348093</v>
      </c>
      <c r="W367" s="2">
        <v>1482091</v>
      </c>
      <c r="X367" s="2">
        <v>1614048</v>
      </c>
      <c r="Y367" s="2">
        <v>1739927</v>
      </c>
      <c r="Z367" s="2">
        <v>1859710</v>
      </c>
      <c r="AA367" s="2">
        <v>4951874341</v>
      </c>
      <c r="AB367" s="2">
        <v>5579696416</v>
      </c>
      <c r="AC367" s="2">
        <v>6242986994</v>
      </c>
      <c r="AD367" s="2">
        <v>6946443469</v>
      </c>
      <c r="AE367" s="2">
        <v>7658177133</v>
      </c>
      <c r="AF367" s="2">
        <v>8355902926</v>
      </c>
      <c r="AG367" s="2">
        <v>9045278206</v>
      </c>
      <c r="AH367" s="1">
        <f>(Table1345[[#This Row],[2050_BUILDINGS]]/Table1345[[#This Row],[2020_BUILDINGS]])-1</f>
        <v>0.70900069789001119</v>
      </c>
      <c r="AI367" s="1">
        <f>(Table1345[[#This Row],[2050_DWELLINGS]]/Table1345[[#This Row],[2020_DWELLINGS]])-1</f>
        <v>0.72117568692756029</v>
      </c>
      <c r="AJ367" s="1">
        <f>(Table1345[[#This Row],[2050_OCCUPANTS]]/Table1345[[#This Row],[2020_OCCUPANTS]])-1</f>
        <v>0.70260392538868444</v>
      </c>
      <c r="AK367" s="1">
        <f>(Table1345[[#This Row],[2050_TOTAL_REPL_COST_USD]]/Table1345[[#This Row],[2020_TOTAL_REPL_COST_USD]])-1</f>
        <v>0.8266372656325045</v>
      </c>
      <c r="AL367"/>
      <c r="AM367"/>
    </row>
    <row r="368" spans="1:39" x14ac:dyDescent="0.2">
      <c r="A368" t="s">
        <v>145</v>
      </c>
      <c r="B368" t="s">
        <v>176</v>
      </c>
      <c r="C368" t="s">
        <v>219</v>
      </c>
      <c r="D368" t="s">
        <v>1574</v>
      </c>
      <c r="E368" t="s">
        <v>1575</v>
      </c>
      <c r="F368" s="2">
        <v>296177</v>
      </c>
      <c r="G368" s="2">
        <v>330485</v>
      </c>
      <c r="H368" s="2">
        <v>365952</v>
      </c>
      <c r="I368" s="2">
        <v>402579</v>
      </c>
      <c r="J368" s="2">
        <v>438706</v>
      </c>
      <c r="K368" s="2">
        <v>473240</v>
      </c>
      <c r="L368" s="2">
        <v>506169</v>
      </c>
      <c r="M368" s="2">
        <v>308762</v>
      </c>
      <c r="N368" s="2">
        <v>344878</v>
      </c>
      <c r="O368" s="2">
        <v>382305</v>
      </c>
      <c r="P368" s="2">
        <v>421083</v>
      </c>
      <c r="Q368" s="2">
        <v>459436</v>
      </c>
      <c r="R368" s="2">
        <v>496212</v>
      </c>
      <c r="S368" s="2">
        <v>531436</v>
      </c>
      <c r="T368" s="2">
        <v>1123253</v>
      </c>
      <c r="U368" s="2">
        <v>1252697</v>
      </c>
      <c r="V368" s="2">
        <v>1386322</v>
      </c>
      <c r="W368" s="2">
        <v>1524122</v>
      </c>
      <c r="X368" s="2">
        <v>1659831</v>
      </c>
      <c r="Y368" s="2">
        <v>1789281</v>
      </c>
      <c r="Z368" s="2">
        <v>1912460</v>
      </c>
      <c r="AA368" s="2">
        <v>5092315301</v>
      </c>
      <c r="AB368" s="2">
        <v>5737943148</v>
      </c>
      <c r="AC368" s="2">
        <v>6420045437</v>
      </c>
      <c r="AD368" s="2">
        <v>7143452754</v>
      </c>
      <c r="AE368" s="2">
        <v>7875372016</v>
      </c>
      <c r="AF368" s="2">
        <v>8592886131</v>
      </c>
      <c r="AG368" s="2">
        <v>9301812916</v>
      </c>
      <c r="AH368" s="1">
        <f>(Table1345[[#This Row],[2050_BUILDINGS]]/Table1345[[#This Row],[2020_BUILDINGS]])-1</f>
        <v>0.70900846453303257</v>
      </c>
      <c r="AI368" s="1">
        <f>(Table1345[[#This Row],[2050_DWELLINGS]]/Table1345[[#This Row],[2020_DWELLINGS]])-1</f>
        <v>0.72118330623587101</v>
      </c>
      <c r="AJ368" s="1">
        <f>(Table1345[[#This Row],[2050_OCCUPANTS]]/Table1345[[#This Row],[2020_OCCUPANTS]])-1</f>
        <v>0.70260840612043762</v>
      </c>
      <c r="AK368" s="1">
        <f>(Table1345[[#This Row],[2050_TOTAL_REPL_COST_USD]]/Table1345[[#This Row],[2020_TOTAL_REPL_COST_USD]])-1</f>
        <v>0.82663726933274595</v>
      </c>
      <c r="AL368"/>
      <c r="AM368"/>
    </row>
    <row r="369" spans="1:39" x14ac:dyDescent="0.2">
      <c r="A369" t="s">
        <v>145</v>
      </c>
      <c r="B369" t="s">
        <v>176</v>
      </c>
      <c r="C369" t="s">
        <v>220</v>
      </c>
      <c r="D369" t="s">
        <v>1576</v>
      </c>
      <c r="E369" t="s">
        <v>1577</v>
      </c>
      <c r="F369" s="2">
        <v>610699</v>
      </c>
      <c r="G369" s="2">
        <v>681441</v>
      </c>
      <c r="H369" s="2">
        <v>754556</v>
      </c>
      <c r="I369" s="2">
        <v>830090</v>
      </c>
      <c r="J369" s="2">
        <v>904591</v>
      </c>
      <c r="K369" s="2">
        <v>975787</v>
      </c>
      <c r="L369" s="2">
        <v>1043695</v>
      </c>
      <c r="M369" s="2">
        <v>636644</v>
      </c>
      <c r="N369" s="2">
        <v>711113</v>
      </c>
      <c r="O369" s="2">
        <v>788280</v>
      </c>
      <c r="P369" s="2">
        <v>868231</v>
      </c>
      <c r="Q369" s="2">
        <v>947334</v>
      </c>
      <c r="R369" s="2">
        <v>1023142</v>
      </c>
      <c r="S369" s="2">
        <v>1095769</v>
      </c>
      <c r="T369" s="2">
        <v>2316088</v>
      </c>
      <c r="U369" s="2">
        <v>2582994</v>
      </c>
      <c r="V369" s="2">
        <v>2858498</v>
      </c>
      <c r="W369" s="2">
        <v>3142641</v>
      </c>
      <c r="X369" s="2">
        <v>3422458</v>
      </c>
      <c r="Y369" s="2">
        <v>3689373</v>
      </c>
      <c r="Z369" s="2">
        <v>3943370</v>
      </c>
      <c r="AA369" s="2">
        <v>10500035412</v>
      </c>
      <c r="AB369" s="2">
        <v>11831279613</v>
      </c>
      <c r="AC369" s="2">
        <v>13237731822</v>
      </c>
      <c r="AD369" s="2">
        <v>14729352432</v>
      </c>
      <c r="AE369" s="2">
        <v>16238524153</v>
      </c>
      <c r="AF369" s="2">
        <v>17717993336</v>
      </c>
      <c r="AG369" s="2">
        <v>19179755982</v>
      </c>
      <c r="AH369" s="1">
        <f>(Table1345[[#This Row],[2050_BUILDINGS]]/Table1345[[#This Row],[2020_BUILDINGS]])-1</f>
        <v>0.70901704440321667</v>
      </c>
      <c r="AI369" s="1">
        <f>(Table1345[[#This Row],[2050_DWELLINGS]]/Table1345[[#This Row],[2020_DWELLINGS]])-1</f>
        <v>0.72116441841908507</v>
      </c>
      <c r="AJ369" s="1">
        <f>(Table1345[[#This Row],[2050_OCCUPANTS]]/Table1345[[#This Row],[2020_OCCUPANTS]])-1</f>
        <v>0.7025993830977062</v>
      </c>
      <c r="AK369" s="1">
        <f>(Table1345[[#This Row],[2050_TOTAL_REPL_COST_USD]]/Table1345[[#This Row],[2020_TOTAL_REPL_COST_USD]])-1</f>
        <v>0.82663726639248791</v>
      </c>
      <c r="AL369"/>
      <c r="AM369"/>
    </row>
    <row r="370" spans="1:39" x14ac:dyDescent="0.2">
      <c r="A370" t="s">
        <v>145</v>
      </c>
      <c r="B370" t="s">
        <v>176</v>
      </c>
      <c r="C370" t="s">
        <v>221</v>
      </c>
      <c r="D370" t="s">
        <v>1578</v>
      </c>
      <c r="E370" t="s">
        <v>1579</v>
      </c>
      <c r="F370" s="2">
        <v>256825</v>
      </c>
      <c r="G370" s="2">
        <v>286582</v>
      </c>
      <c r="H370" s="2">
        <v>317327</v>
      </c>
      <c r="I370" s="2">
        <v>349093</v>
      </c>
      <c r="J370" s="2">
        <v>380421</v>
      </c>
      <c r="K370" s="2">
        <v>410353</v>
      </c>
      <c r="L370" s="2">
        <v>438925</v>
      </c>
      <c r="M370" s="2">
        <v>267737</v>
      </c>
      <c r="N370" s="2">
        <v>299057</v>
      </c>
      <c r="O370" s="2">
        <v>331507</v>
      </c>
      <c r="P370" s="2">
        <v>365125</v>
      </c>
      <c r="Q370" s="2">
        <v>398393</v>
      </c>
      <c r="R370" s="2">
        <v>430277</v>
      </c>
      <c r="S370" s="2">
        <v>460823</v>
      </c>
      <c r="T370" s="2">
        <v>974011</v>
      </c>
      <c r="U370" s="2">
        <v>1086262</v>
      </c>
      <c r="V370" s="2">
        <v>1202131</v>
      </c>
      <c r="W370" s="2">
        <v>1321615</v>
      </c>
      <c r="X370" s="2">
        <v>1439294</v>
      </c>
      <c r="Y370" s="2">
        <v>1551554</v>
      </c>
      <c r="Z370" s="2">
        <v>1658360</v>
      </c>
      <c r="AA370" s="2">
        <v>4415729197</v>
      </c>
      <c r="AB370" s="2">
        <v>4975576258</v>
      </c>
      <c r="AC370" s="2">
        <v>5567051598</v>
      </c>
      <c r="AD370" s="2">
        <v>6194344026</v>
      </c>
      <c r="AE370" s="2">
        <v>6829017468</v>
      </c>
      <c r="AF370" s="2">
        <v>7451199685</v>
      </c>
      <c r="AG370" s="2">
        <v>8065935512</v>
      </c>
      <c r="AH370" s="1">
        <f>(Table1345[[#This Row],[2050_BUILDINGS]]/Table1345[[#This Row],[2020_BUILDINGS]])-1</f>
        <v>0.70904312274895354</v>
      </c>
      <c r="AI370" s="1">
        <f>(Table1345[[#This Row],[2050_DWELLINGS]]/Table1345[[#This Row],[2020_DWELLINGS]])-1</f>
        <v>0.72117787231499575</v>
      </c>
      <c r="AJ370" s="1">
        <f>(Table1345[[#This Row],[2050_OCCUPANTS]]/Table1345[[#This Row],[2020_OCCUPANTS]])-1</f>
        <v>0.70260910811068866</v>
      </c>
      <c r="AK370" s="1">
        <f>(Table1345[[#This Row],[2050_TOTAL_REPL_COST_USD]]/Table1345[[#This Row],[2020_TOTAL_REPL_COST_USD]])-1</f>
        <v>0.82663726695013628</v>
      </c>
      <c r="AL370"/>
      <c r="AM370"/>
    </row>
    <row r="371" spans="1:39" x14ac:dyDescent="0.2">
      <c r="A371" t="s">
        <v>145</v>
      </c>
      <c r="B371" t="s">
        <v>176</v>
      </c>
      <c r="C371" t="s">
        <v>222</v>
      </c>
      <c r="D371" t="s">
        <v>1580</v>
      </c>
      <c r="E371" t="s">
        <v>1581</v>
      </c>
      <c r="F371" s="2">
        <v>289897</v>
      </c>
      <c r="G371" s="2">
        <v>323484</v>
      </c>
      <c r="H371" s="2">
        <v>358188</v>
      </c>
      <c r="I371" s="2">
        <v>394055</v>
      </c>
      <c r="J371" s="2">
        <v>429431</v>
      </c>
      <c r="K371" s="2">
        <v>463216</v>
      </c>
      <c r="L371" s="2">
        <v>495458</v>
      </c>
      <c r="M371" s="2">
        <v>302223</v>
      </c>
      <c r="N371" s="2">
        <v>337578</v>
      </c>
      <c r="O371" s="2">
        <v>374202</v>
      </c>
      <c r="P371" s="2">
        <v>412153</v>
      </c>
      <c r="Q371" s="2">
        <v>449709</v>
      </c>
      <c r="R371" s="2">
        <v>485693</v>
      </c>
      <c r="S371" s="2">
        <v>520180</v>
      </c>
      <c r="T371" s="2">
        <v>1099465</v>
      </c>
      <c r="U371" s="2">
        <v>1226167</v>
      </c>
      <c r="V371" s="2">
        <v>1356964</v>
      </c>
      <c r="W371" s="2">
        <v>1491840</v>
      </c>
      <c r="X371" s="2">
        <v>1624678</v>
      </c>
      <c r="Y371" s="2">
        <v>1751379</v>
      </c>
      <c r="Z371" s="2">
        <v>1871957</v>
      </c>
      <c r="AA371" s="2">
        <v>4984478957</v>
      </c>
      <c r="AB371" s="2">
        <v>5616434789</v>
      </c>
      <c r="AC371" s="2">
        <v>6284092685</v>
      </c>
      <c r="AD371" s="2">
        <v>6992180917</v>
      </c>
      <c r="AE371" s="2">
        <v>7708600847</v>
      </c>
      <c r="AF371" s="2">
        <v>8410920679</v>
      </c>
      <c r="AG371" s="2">
        <v>9104835015</v>
      </c>
      <c r="AH371" s="1">
        <f>(Table1345[[#This Row],[2050_BUILDINGS]]/Table1345[[#This Row],[2020_BUILDINGS]])-1</f>
        <v>0.70908288116123996</v>
      </c>
      <c r="AI371" s="1">
        <f>(Table1345[[#This Row],[2050_DWELLINGS]]/Table1345[[#This Row],[2020_DWELLINGS]])-1</f>
        <v>0.72117939402361841</v>
      </c>
      <c r="AJ371" s="1">
        <f>(Table1345[[#This Row],[2050_OCCUPANTS]]/Table1345[[#This Row],[2020_OCCUPANTS]])-1</f>
        <v>0.70260717712705723</v>
      </c>
      <c r="AK371" s="1">
        <f>(Table1345[[#This Row],[2050_TOTAL_REPL_COST_USD]]/Table1345[[#This Row],[2020_TOTAL_REPL_COST_USD]])-1</f>
        <v>0.82663726611054078</v>
      </c>
      <c r="AL371"/>
      <c r="AM371"/>
    </row>
    <row r="372" spans="1:39" x14ac:dyDescent="0.2">
      <c r="A372" t="s">
        <v>145</v>
      </c>
      <c r="B372" t="s">
        <v>176</v>
      </c>
      <c r="C372" t="s">
        <v>223</v>
      </c>
      <c r="D372" t="s">
        <v>1582</v>
      </c>
      <c r="E372" t="s">
        <v>1583</v>
      </c>
      <c r="F372" s="2">
        <v>316265</v>
      </c>
      <c r="G372" s="2">
        <v>352897</v>
      </c>
      <c r="H372" s="2">
        <v>390765</v>
      </c>
      <c r="I372" s="2">
        <v>429881</v>
      </c>
      <c r="J372" s="2">
        <v>468466</v>
      </c>
      <c r="K372" s="2">
        <v>505335</v>
      </c>
      <c r="L372" s="2">
        <v>540494</v>
      </c>
      <c r="M372" s="2">
        <v>329701</v>
      </c>
      <c r="N372" s="2">
        <v>368269</v>
      </c>
      <c r="O372" s="2">
        <v>408224</v>
      </c>
      <c r="P372" s="2">
        <v>449624</v>
      </c>
      <c r="Q372" s="2">
        <v>490595</v>
      </c>
      <c r="R372" s="2">
        <v>529855</v>
      </c>
      <c r="S372" s="2">
        <v>567453</v>
      </c>
      <c r="T372" s="2">
        <v>1199420</v>
      </c>
      <c r="U372" s="2">
        <v>1337648</v>
      </c>
      <c r="V372" s="2">
        <v>1480323</v>
      </c>
      <c r="W372" s="2">
        <v>1627470</v>
      </c>
      <c r="X372" s="2">
        <v>1772385</v>
      </c>
      <c r="Y372" s="2">
        <v>1910607</v>
      </c>
      <c r="Z372" s="2">
        <v>2042135</v>
      </c>
      <c r="AA372" s="2">
        <v>5437618768</v>
      </c>
      <c r="AB372" s="2">
        <v>6127025817</v>
      </c>
      <c r="AC372" s="2">
        <v>6855380584</v>
      </c>
      <c r="AD372" s="2">
        <v>7627841244</v>
      </c>
      <c r="AE372" s="2">
        <v>8409391031</v>
      </c>
      <c r="AF372" s="2">
        <v>9175558865</v>
      </c>
      <c r="AG372" s="2">
        <v>9932557072</v>
      </c>
      <c r="AH372" s="1">
        <f>(Table1345[[#This Row],[2050_BUILDINGS]]/Table1345[[#This Row],[2020_BUILDINGS]])-1</f>
        <v>0.70899087790302429</v>
      </c>
      <c r="AI372" s="1">
        <f>(Table1345[[#This Row],[2050_DWELLINGS]]/Table1345[[#This Row],[2020_DWELLINGS]])-1</f>
        <v>0.72111397902948426</v>
      </c>
      <c r="AJ372" s="1">
        <f>(Table1345[[#This Row],[2050_OCCUPANTS]]/Table1345[[#This Row],[2020_OCCUPANTS]])-1</f>
        <v>0.70260209101065518</v>
      </c>
      <c r="AK372" s="1">
        <f>(Table1345[[#This Row],[2050_TOTAL_REPL_COST_USD]]/Table1345[[#This Row],[2020_TOTAL_REPL_COST_USD]])-1</f>
        <v>0.82663726454167641</v>
      </c>
      <c r="AL372"/>
      <c r="AM372"/>
    </row>
    <row r="373" spans="1:39" x14ac:dyDescent="0.2">
      <c r="A373" t="s">
        <v>638</v>
      </c>
      <c r="B373" t="s">
        <v>743</v>
      </c>
      <c r="C373" t="s">
        <v>744</v>
      </c>
      <c r="D373" t="s">
        <v>1584</v>
      </c>
      <c r="E373" t="s">
        <v>1585</v>
      </c>
      <c r="F373" s="2">
        <v>19727</v>
      </c>
      <c r="G373" s="2">
        <v>22199</v>
      </c>
      <c r="H373" s="2">
        <v>24883</v>
      </c>
      <c r="I373" s="2">
        <v>27722</v>
      </c>
      <c r="J373" s="2">
        <v>30650</v>
      </c>
      <c r="K373" s="2">
        <v>33620</v>
      </c>
      <c r="L373" s="2">
        <v>36633</v>
      </c>
      <c r="M373" s="2">
        <v>20252</v>
      </c>
      <c r="N373" s="2">
        <v>22807</v>
      </c>
      <c r="O373" s="2">
        <v>25571</v>
      </c>
      <c r="P373" s="2">
        <v>28508</v>
      </c>
      <c r="Q373" s="2">
        <v>31535</v>
      </c>
      <c r="R373" s="2">
        <v>34609</v>
      </c>
      <c r="S373" s="2">
        <v>37732</v>
      </c>
      <c r="T373" s="2">
        <v>104901</v>
      </c>
      <c r="U373" s="2">
        <v>117961</v>
      </c>
      <c r="V373" s="2">
        <v>132053</v>
      </c>
      <c r="W373" s="2">
        <v>146985</v>
      </c>
      <c r="X373" s="2">
        <v>162326</v>
      </c>
      <c r="Y373" s="2">
        <v>177872</v>
      </c>
      <c r="Z373" s="2">
        <v>193629</v>
      </c>
      <c r="AA373" s="2">
        <v>246460678</v>
      </c>
      <c r="AB373" s="2">
        <v>278979529</v>
      </c>
      <c r="AC373" s="2">
        <v>314536072</v>
      </c>
      <c r="AD373" s="2">
        <v>352646178</v>
      </c>
      <c r="AE373" s="2">
        <v>392277837</v>
      </c>
      <c r="AF373" s="2">
        <v>432837538</v>
      </c>
      <c r="AG373" s="2">
        <v>474306715</v>
      </c>
      <c r="AH373" s="1">
        <f>(Table1345[[#This Row],[2050_BUILDINGS]]/Table1345[[#This Row],[2020_BUILDINGS]])-1</f>
        <v>0.85699802301414296</v>
      </c>
      <c r="AI373" s="1">
        <f>(Table1345[[#This Row],[2050_DWELLINGS]]/Table1345[[#This Row],[2020_DWELLINGS]])-1</f>
        <v>0.86312462966620584</v>
      </c>
      <c r="AJ373" s="1">
        <f>(Table1345[[#This Row],[2050_OCCUPANTS]]/Table1345[[#This Row],[2020_OCCUPANTS]])-1</f>
        <v>0.84582606457517095</v>
      </c>
      <c r="AK373" s="1">
        <f>(Table1345[[#This Row],[2050_TOTAL_REPL_COST_USD]]/Table1345[[#This Row],[2020_TOTAL_REPL_COST_USD]])-1</f>
        <v>0.92447216671212762</v>
      </c>
      <c r="AL373"/>
      <c r="AM373"/>
    </row>
    <row r="374" spans="1:39" x14ac:dyDescent="0.2">
      <c r="A374" t="s">
        <v>638</v>
      </c>
      <c r="B374" t="s">
        <v>743</v>
      </c>
      <c r="C374" t="s">
        <v>745</v>
      </c>
      <c r="D374" t="s">
        <v>1586</v>
      </c>
      <c r="E374" t="s">
        <v>1587</v>
      </c>
      <c r="F374" s="2">
        <v>39871</v>
      </c>
      <c r="G374" s="2">
        <v>44891</v>
      </c>
      <c r="H374" s="2">
        <v>50315</v>
      </c>
      <c r="I374" s="2">
        <v>56085</v>
      </c>
      <c r="J374" s="2">
        <v>62026</v>
      </c>
      <c r="K374" s="2">
        <v>68057</v>
      </c>
      <c r="L374" s="2">
        <v>74181</v>
      </c>
      <c r="M374" s="2">
        <v>40625</v>
      </c>
      <c r="N374" s="2">
        <v>45759</v>
      </c>
      <c r="O374" s="2">
        <v>51300</v>
      </c>
      <c r="P374" s="2">
        <v>57198</v>
      </c>
      <c r="Q374" s="2">
        <v>63269</v>
      </c>
      <c r="R374" s="2">
        <v>69439</v>
      </c>
      <c r="S374" s="2">
        <v>75704</v>
      </c>
      <c r="T374" s="2">
        <v>210475</v>
      </c>
      <c r="U374" s="2">
        <v>236677</v>
      </c>
      <c r="V374" s="2">
        <v>264962</v>
      </c>
      <c r="W374" s="2">
        <v>294914</v>
      </c>
      <c r="X374" s="2">
        <v>325701</v>
      </c>
      <c r="Y374" s="2">
        <v>356891</v>
      </c>
      <c r="Z374" s="2">
        <v>388503</v>
      </c>
      <c r="AA374" s="2">
        <v>454359037</v>
      </c>
      <c r="AB374" s="2">
        <v>513084812</v>
      </c>
      <c r="AC374" s="2">
        <v>577008521</v>
      </c>
      <c r="AD374" s="2">
        <v>645235676</v>
      </c>
      <c r="AE374" s="2">
        <v>715902391</v>
      </c>
      <c r="AF374" s="2">
        <v>787985551</v>
      </c>
      <c r="AG374" s="2">
        <v>861463339</v>
      </c>
      <c r="AH374" s="1">
        <f>(Table1345[[#This Row],[2050_BUILDINGS]]/Table1345[[#This Row],[2020_BUILDINGS]])-1</f>
        <v>0.86052519374984326</v>
      </c>
      <c r="AI374" s="1">
        <f>(Table1345[[#This Row],[2050_DWELLINGS]]/Table1345[[#This Row],[2020_DWELLINGS]])-1</f>
        <v>0.86348307692307702</v>
      </c>
      <c r="AJ374" s="1">
        <f>(Table1345[[#This Row],[2050_OCCUPANTS]]/Table1345[[#This Row],[2020_OCCUPANTS]])-1</f>
        <v>0.84583917329849156</v>
      </c>
      <c r="AK374" s="1">
        <f>(Table1345[[#This Row],[2050_TOTAL_REPL_COST_USD]]/Table1345[[#This Row],[2020_TOTAL_REPL_COST_USD]])-1</f>
        <v>0.89599692940629239</v>
      </c>
      <c r="AL374"/>
      <c r="AM374"/>
    </row>
    <row r="375" spans="1:39" x14ac:dyDescent="0.2">
      <c r="A375" t="s">
        <v>638</v>
      </c>
      <c r="B375" t="s">
        <v>743</v>
      </c>
      <c r="C375" t="s">
        <v>746</v>
      </c>
      <c r="D375" t="s">
        <v>1588</v>
      </c>
      <c r="E375" t="s">
        <v>1589</v>
      </c>
      <c r="F375" s="2">
        <v>341727</v>
      </c>
      <c r="G375" s="2">
        <v>384538</v>
      </c>
      <c r="H375" s="2">
        <v>430814</v>
      </c>
      <c r="I375" s="2">
        <v>479875</v>
      </c>
      <c r="J375" s="2">
        <v>530373</v>
      </c>
      <c r="K375" s="2">
        <v>581599</v>
      </c>
      <c r="L375" s="2">
        <v>633572</v>
      </c>
      <c r="M375" s="2">
        <v>353762</v>
      </c>
      <c r="N375" s="2">
        <v>398390</v>
      </c>
      <c r="O375" s="2">
        <v>446706</v>
      </c>
      <c r="P375" s="2">
        <v>498015</v>
      </c>
      <c r="Q375" s="2">
        <v>550893</v>
      </c>
      <c r="R375" s="2">
        <v>604616</v>
      </c>
      <c r="S375" s="2">
        <v>659169</v>
      </c>
      <c r="T375" s="2">
        <v>1832644</v>
      </c>
      <c r="U375" s="2">
        <v>2060816</v>
      </c>
      <c r="V375" s="2">
        <v>2307101</v>
      </c>
      <c r="W375" s="2">
        <v>2567866</v>
      </c>
      <c r="X375" s="2">
        <v>2835887</v>
      </c>
      <c r="Y375" s="2">
        <v>3107521</v>
      </c>
      <c r="Z375" s="2">
        <v>3382777</v>
      </c>
      <c r="AA375" s="2">
        <v>4535913711</v>
      </c>
      <c r="AB375" s="2">
        <v>5142955821</v>
      </c>
      <c r="AC375" s="2">
        <v>5808716028</v>
      </c>
      <c r="AD375" s="2">
        <v>6524298439</v>
      </c>
      <c r="AE375" s="2">
        <v>7270439584</v>
      </c>
      <c r="AF375" s="2">
        <v>8035719324</v>
      </c>
      <c r="AG375" s="2">
        <v>8819709508</v>
      </c>
      <c r="AH375" s="1">
        <f>(Table1345[[#This Row],[2050_BUILDINGS]]/Table1345[[#This Row],[2020_BUILDINGS]])-1</f>
        <v>0.85402967866162172</v>
      </c>
      <c r="AI375" s="1">
        <f>(Table1345[[#This Row],[2050_DWELLINGS]]/Table1345[[#This Row],[2020_DWELLINGS]])-1</f>
        <v>0.86331205725883509</v>
      </c>
      <c r="AJ375" s="1">
        <f>(Table1345[[#This Row],[2050_OCCUPANTS]]/Table1345[[#This Row],[2020_OCCUPANTS]])-1</f>
        <v>0.84584512867747375</v>
      </c>
      <c r="AK375" s="1">
        <f>(Table1345[[#This Row],[2050_TOTAL_REPL_COST_USD]]/Table1345[[#This Row],[2020_TOTAL_REPL_COST_USD]])-1</f>
        <v>0.94441739193834495</v>
      </c>
      <c r="AL375"/>
      <c r="AM375"/>
    </row>
    <row r="376" spans="1:39" x14ac:dyDescent="0.2">
      <c r="A376" t="s">
        <v>638</v>
      </c>
      <c r="B376" t="s">
        <v>743</v>
      </c>
      <c r="C376" t="s">
        <v>747</v>
      </c>
      <c r="D376" t="s">
        <v>1590</v>
      </c>
      <c r="E376" t="s">
        <v>1591</v>
      </c>
      <c r="F376" s="2">
        <v>115409</v>
      </c>
      <c r="G376" s="2">
        <v>129894</v>
      </c>
      <c r="H376" s="2">
        <v>145552</v>
      </c>
      <c r="I376" s="2">
        <v>162164</v>
      </c>
      <c r="J376" s="2">
        <v>179264</v>
      </c>
      <c r="K376" s="2">
        <v>196630</v>
      </c>
      <c r="L376" s="2">
        <v>214247</v>
      </c>
      <c r="M376" s="2">
        <v>119763</v>
      </c>
      <c r="N376" s="2">
        <v>134874</v>
      </c>
      <c r="O376" s="2">
        <v>151220</v>
      </c>
      <c r="P376" s="2">
        <v>168594</v>
      </c>
      <c r="Q376" s="2">
        <v>186487</v>
      </c>
      <c r="R376" s="2">
        <v>204677</v>
      </c>
      <c r="S376" s="2">
        <v>223141</v>
      </c>
      <c r="T376" s="2">
        <v>620390</v>
      </c>
      <c r="U376" s="2">
        <v>697630</v>
      </c>
      <c r="V376" s="2">
        <v>781004</v>
      </c>
      <c r="W376" s="2">
        <v>869281</v>
      </c>
      <c r="X376" s="2">
        <v>960010</v>
      </c>
      <c r="Y376" s="2">
        <v>1051964</v>
      </c>
      <c r="Z376" s="2">
        <v>1145151</v>
      </c>
      <c r="AA376" s="2">
        <v>1573313422</v>
      </c>
      <c r="AB376" s="2">
        <v>1781220065</v>
      </c>
      <c r="AC376" s="2">
        <v>2008622706</v>
      </c>
      <c r="AD376" s="2">
        <v>2252431457</v>
      </c>
      <c r="AE376" s="2">
        <v>2506048297</v>
      </c>
      <c r="AF376" s="2">
        <v>2765665965</v>
      </c>
      <c r="AG376" s="2">
        <v>3031162780</v>
      </c>
      <c r="AH376" s="1">
        <f>(Table1345[[#This Row],[2050_BUILDINGS]]/Table1345[[#This Row],[2020_BUILDINGS]])-1</f>
        <v>0.85641501096101691</v>
      </c>
      <c r="AI376" s="1">
        <f>(Table1345[[#This Row],[2050_DWELLINGS]]/Table1345[[#This Row],[2020_DWELLINGS]])-1</f>
        <v>0.86318812988986582</v>
      </c>
      <c r="AJ376" s="1">
        <f>(Table1345[[#This Row],[2050_OCCUPANTS]]/Table1345[[#This Row],[2020_OCCUPANTS]])-1</f>
        <v>0.8458566385660633</v>
      </c>
      <c r="AK376" s="1">
        <f>(Table1345[[#This Row],[2050_TOTAL_REPL_COST_USD]]/Table1345[[#This Row],[2020_TOTAL_REPL_COST_USD]])-1</f>
        <v>0.92661089495237259</v>
      </c>
      <c r="AL376"/>
      <c r="AM376"/>
    </row>
    <row r="377" spans="1:39" x14ac:dyDescent="0.2">
      <c r="A377" t="s">
        <v>638</v>
      </c>
      <c r="B377" t="s">
        <v>743</v>
      </c>
      <c r="C377" t="s">
        <v>748</v>
      </c>
      <c r="D377" t="s">
        <v>1592</v>
      </c>
      <c r="E377" t="s">
        <v>1593</v>
      </c>
      <c r="F377" s="2">
        <v>18337</v>
      </c>
      <c r="G377" s="2">
        <v>20643</v>
      </c>
      <c r="H377" s="2">
        <v>23147</v>
      </c>
      <c r="I377" s="2">
        <v>25800</v>
      </c>
      <c r="J377" s="2">
        <v>28536</v>
      </c>
      <c r="K377" s="2">
        <v>31319</v>
      </c>
      <c r="L377" s="2">
        <v>34139</v>
      </c>
      <c r="M377" s="2">
        <v>18581</v>
      </c>
      <c r="N377" s="2">
        <v>20925</v>
      </c>
      <c r="O377" s="2">
        <v>23462</v>
      </c>
      <c r="P377" s="2">
        <v>26159</v>
      </c>
      <c r="Q377" s="2">
        <v>28938</v>
      </c>
      <c r="R377" s="2">
        <v>31764</v>
      </c>
      <c r="S377" s="2">
        <v>34622</v>
      </c>
      <c r="T377" s="2">
        <v>96274</v>
      </c>
      <c r="U377" s="2">
        <v>108260</v>
      </c>
      <c r="V377" s="2">
        <v>121189</v>
      </c>
      <c r="W377" s="2">
        <v>134888</v>
      </c>
      <c r="X377" s="2">
        <v>148966</v>
      </c>
      <c r="Y377" s="2">
        <v>163237</v>
      </c>
      <c r="Z377" s="2">
        <v>177696</v>
      </c>
      <c r="AA377" s="2">
        <v>193752593</v>
      </c>
      <c r="AB377" s="2">
        <v>218578535</v>
      </c>
      <c r="AC377" s="2">
        <v>245549891</v>
      </c>
      <c r="AD377" s="2">
        <v>274284872</v>
      </c>
      <c r="AE377" s="2">
        <v>303995492</v>
      </c>
      <c r="AF377" s="2">
        <v>334258046</v>
      </c>
      <c r="AG377" s="2">
        <v>365065407</v>
      </c>
      <c r="AH377" s="1">
        <f>(Table1345[[#This Row],[2050_BUILDINGS]]/Table1345[[#This Row],[2020_BUILDINGS]])-1</f>
        <v>0.86175492174292412</v>
      </c>
      <c r="AI377" s="1">
        <f>(Table1345[[#This Row],[2050_DWELLINGS]]/Table1345[[#This Row],[2020_DWELLINGS]])-1</f>
        <v>0.86330122167805823</v>
      </c>
      <c r="AJ377" s="1">
        <f>(Table1345[[#This Row],[2050_OCCUPANTS]]/Table1345[[#This Row],[2020_OCCUPANTS]])-1</f>
        <v>0.8457319733261317</v>
      </c>
      <c r="AK377" s="1">
        <f>(Table1345[[#This Row],[2050_TOTAL_REPL_COST_USD]]/Table1345[[#This Row],[2020_TOTAL_REPL_COST_USD]])-1</f>
        <v>0.88418333580702058</v>
      </c>
      <c r="AL377"/>
      <c r="AM377"/>
    </row>
    <row r="378" spans="1:39" x14ac:dyDescent="0.2">
      <c r="A378" t="s">
        <v>638</v>
      </c>
      <c r="B378" t="s">
        <v>743</v>
      </c>
      <c r="C378" t="s">
        <v>749</v>
      </c>
      <c r="D378" t="s">
        <v>1594</v>
      </c>
      <c r="E378" t="s">
        <v>1595</v>
      </c>
      <c r="F378" s="2">
        <v>20660</v>
      </c>
      <c r="G378" s="2">
        <v>23260</v>
      </c>
      <c r="H378" s="2">
        <v>26083</v>
      </c>
      <c r="I378" s="2">
        <v>29068</v>
      </c>
      <c r="J378" s="2">
        <v>32148</v>
      </c>
      <c r="K378" s="2">
        <v>35276</v>
      </c>
      <c r="L378" s="2">
        <v>38459</v>
      </c>
      <c r="M378" s="2">
        <v>20949</v>
      </c>
      <c r="N378" s="2">
        <v>23591</v>
      </c>
      <c r="O378" s="2">
        <v>26458</v>
      </c>
      <c r="P378" s="2">
        <v>29495</v>
      </c>
      <c r="Q378" s="2">
        <v>32624</v>
      </c>
      <c r="R378" s="2">
        <v>35806</v>
      </c>
      <c r="S378" s="2">
        <v>39043</v>
      </c>
      <c r="T378" s="2">
        <v>108539</v>
      </c>
      <c r="U378" s="2">
        <v>122062</v>
      </c>
      <c r="V378" s="2">
        <v>136643</v>
      </c>
      <c r="W378" s="2">
        <v>152090</v>
      </c>
      <c r="X378" s="2">
        <v>167961</v>
      </c>
      <c r="Y378" s="2">
        <v>184055</v>
      </c>
      <c r="Z378" s="2">
        <v>200350</v>
      </c>
      <c r="AA378" s="2">
        <v>198318877</v>
      </c>
      <c r="AB378" s="2">
        <v>222804412</v>
      </c>
      <c r="AC378" s="2">
        <v>249181825</v>
      </c>
      <c r="AD378" s="2">
        <v>277058854</v>
      </c>
      <c r="AE378" s="2">
        <v>305658128</v>
      </c>
      <c r="AF378" s="2">
        <v>334599702</v>
      </c>
      <c r="AG378" s="2">
        <v>363885655</v>
      </c>
      <c r="AH378" s="1">
        <f>(Table1345[[#This Row],[2050_BUILDINGS]]/Table1345[[#This Row],[2020_BUILDINGS]])-1</f>
        <v>0.86151984511132618</v>
      </c>
      <c r="AI378" s="1">
        <f>(Table1345[[#This Row],[2050_DWELLINGS]]/Table1345[[#This Row],[2020_DWELLINGS]])-1</f>
        <v>0.86371664518592772</v>
      </c>
      <c r="AJ378" s="1">
        <f>(Table1345[[#This Row],[2050_OCCUPANTS]]/Table1345[[#This Row],[2020_OCCUPANTS]])-1</f>
        <v>0.84588028266337445</v>
      </c>
      <c r="AK378" s="1">
        <f>(Table1345[[#This Row],[2050_TOTAL_REPL_COST_USD]]/Table1345[[#This Row],[2020_TOTAL_REPL_COST_USD]])-1</f>
        <v>0.83485132885257318</v>
      </c>
      <c r="AL378"/>
      <c r="AM378"/>
    </row>
    <row r="379" spans="1:39" x14ac:dyDescent="0.2">
      <c r="A379" t="s">
        <v>638</v>
      </c>
      <c r="B379" t="s">
        <v>743</v>
      </c>
      <c r="C379" t="s">
        <v>750</v>
      </c>
      <c r="D379" t="s">
        <v>1596</v>
      </c>
      <c r="E379" t="s">
        <v>1597</v>
      </c>
      <c r="F379" s="2">
        <v>27066</v>
      </c>
      <c r="G379" s="2">
        <v>30463</v>
      </c>
      <c r="H379" s="2">
        <v>34141</v>
      </c>
      <c r="I379" s="2">
        <v>38045</v>
      </c>
      <c r="J379" s="2">
        <v>42065</v>
      </c>
      <c r="K379" s="2">
        <v>46142</v>
      </c>
      <c r="L379" s="2">
        <v>50291</v>
      </c>
      <c r="M379" s="2">
        <v>27631</v>
      </c>
      <c r="N379" s="2">
        <v>31116</v>
      </c>
      <c r="O379" s="2">
        <v>34885</v>
      </c>
      <c r="P379" s="2">
        <v>38896</v>
      </c>
      <c r="Q379" s="2">
        <v>43026</v>
      </c>
      <c r="R379" s="2">
        <v>47217</v>
      </c>
      <c r="S379" s="2">
        <v>51480</v>
      </c>
      <c r="T379" s="2">
        <v>143131</v>
      </c>
      <c r="U379" s="2">
        <v>160953</v>
      </c>
      <c r="V379" s="2">
        <v>180192</v>
      </c>
      <c r="W379" s="2">
        <v>200551</v>
      </c>
      <c r="X379" s="2">
        <v>221482</v>
      </c>
      <c r="Y379" s="2">
        <v>242699</v>
      </c>
      <c r="Z379" s="2">
        <v>264204</v>
      </c>
      <c r="AA379" s="2">
        <v>308022118</v>
      </c>
      <c r="AB379" s="2">
        <v>348579113</v>
      </c>
      <c r="AC379" s="2">
        <v>392904773</v>
      </c>
      <c r="AD379" s="2">
        <v>440393929</v>
      </c>
      <c r="AE379" s="2">
        <v>489759472</v>
      </c>
      <c r="AF379" s="2">
        <v>540264530</v>
      </c>
      <c r="AG379" s="2">
        <v>591886773</v>
      </c>
      <c r="AH379" s="1">
        <f>(Table1345[[#This Row],[2050_BUILDINGS]]/Table1345[[#This Row],[2020_BUILDINGS]])-1</f>
        <v>0.8580876376265425</v>
      </c>
      <c r="AI379" s="1">
        <f>(Table1345[[#This Row],[2050_DWELLINGS]]/Table1345[[#This Row],[2020_DWELLINGS]])-1</f>
        <v>0.86312475118526288</v>
      </c>
      <c r="AJ379" s="1">
        <f>(Table1345[[#This Row],[2050_OCCUPANTS]]/Table1345[[#This Row],[2020_OCCUPANTS]])-1</f>
        <v>0.84588942996276129</v>
      </c>
      <c r="AK379" s="1">
        <f>(Table1345[[#This Row],[2050_TOTAL_REPL_COST_USD]]/Table1345[[#This Row],[2020_TOTAL_REPL_COST_USD]])-1</f>
        <v>0.92157231059621503</v>
      </c>
      <c r="AL379"/>
      <c r="AM379"/>
    </row>
    <row r="380" spans="1:39" x14ac:dyDescent="0.2">
      <c r="A380" t="s">
        <v>638</v>
      </c>
      <c r="B380" t="s">
        <v>743</v>
      </c>
      <c r="C380" t="s">
        <v>751</v>
      </c>
      <c r="D380" t="s">
        <v>1598</v>
      </c>
      <c r="E380" t="s">
        <v>1599</v>
      </c>
      <c r="F380" s="2">
        <v>79277</v>
      </c>
      <c r="G380" s="2">
        <v>89214</v>
      </c>
      <c r="H380" s="2">
        <v>99953</v>
      </c>
      <c r="I380" s="2">
        <v>111347</v>
      </c>
      <c r="J380" s="2">
        <v>123072</v>
      </c>
      <c r="K380" s="2">
        <v>134967</v>
      </c>
      <c r="L380" s="2">
        <v>147035</v>
      </c>
      <c r="M380" s="2">
        <v>81560</v>
      </c>
      <c r="N380" s="2">
        <v>91853</v>
      </c>
      <c r="O380" s="2">
        <v>102990</v>
      </c>
      <c r="P380" s="2">
        <v>114822</v>
      </c>
      <c r="Q380" s="2">
        <v>127021</v>
      </c>
      <c r="R380" s="2">
        <v>139402</v>
      </c>
      <c r="S380" s="2">
        <v>151978</v>
      </c>
      <c r="T380" s="2">
        <v>422538</v>
      </c>
      <c r="U380" s="2">
        <v>475147</v>
      </c>
      <c r="V380" s="2">
        <v>531935</v>
      </c>
      <c r="W380" s="2">
        <v>592060</v>
      </c>
      <c r="X380" s="2">
        <v>653852</v>
      </c>
      <c r="Y380" s="2">
        <v>716482</v>
      </c>
      <c r="Z380" s="2">
        <v>779945</v>
      </c>
      <c r="AA380" s="2">
        <v>1005927282</v>
      </c>
      <c r="AB380" s="2">
        <v>1141011514</v>
      </c>
      <c r="AC380" s="2">
        <v>1289269021</v>
      </c>
      <c r="AD380" s="2">
        <v>1448727739</v>
      </c>
      <c r="AE380" s="2">
        <v>1615101055</v>
      </c>
      <c r="AF380" s="2">
        <v>1785829580</v>
      </c>
      <c r="AG380" s="2">
        <v>1960813707</v>
      </c>
      <c r="AH380" s="1">
        <f>(Table1345[[#This Row],[2050_BUILDINGS]]/Table1345[[#This Row],[2020_BUILDINGS]])-1</f>
        <v>0.85469934533345104</v>
      </c>
      <c r="AI380" s="1">
        <f>(Table1345[[#This Row],[2050_DWELLINGS]]/Table1345[[#This Row],[2020_DWELLINGS]])-1</f>
        <v>0.86338891613536051</v>
      </c>
      <c r="AJ380" s="1">
        <f>(Table1345[[#This Row],[2050_OCCUPANTS]]/Table1345[[#This Row],[2020_OCCUPANTS]])-1</f>
        <v>0.8458576506728388</v>
      </c>
      <c r="AK380" s="1">
        <f>(Table1345[[#This Row],[2050_TOTAL_REPL_COST_USD]]/Table1345[[#This Row],[2020_TOTAL_REPL_COST_USD]])-1</f>
        <v>0.94925989391746102</v>
      </c>
      <c r="AL380"/>
      <c r="AM380"/>
    </row>
    <row r="381" spans="1:39" x14ac:dyDescent="0.2">
      <c r="A381" t="s">
        <v>638</v>
      </c>
      <c r="B381" t="s">
        <v>743</v>
      </c>
      <c r="C381" t="s">
        <v>752</v>
      </c>
      <c r="D381" t="s">
        <v>1600</v>
      </c>
      <c r="E381" t="s">
        <v>1601</v>
      </c>
      <c r="F381" s="2">
        <v>23055</v>
      </c>
      <c r="G381" s="2">
        <v>25958</v>
      </c>
      <c r="H381" s="2">
        <v>29107</v>
      </c>
      <c r="I381" s="2">
        <v>32442</v>
      </c>
      <c r="J381" s="2">
        <v>35881</v>
      </c>
      <c r="K381" s="2">
        <v>39375</v>
      </c>
      <c r="L381" s="2">
        <v>42918</v>
      </c>
      <c r="M381" s="2">
        <v>23394</v>
      </c>
      <c r="N381" s="2">
        <v>26345</v>
      </c>
      <c r="O381" s="2">
        <v>29541</v>
      </c>
      <c r="P381" s="2">
        <v>32933</v>
      </c>
      <c r="Q381" s="2">
        <v>36433</v>
      </c>
      <c r="R381" s="2">
        <v>39981</v>
      </c>
      <c r="S381" s="2">
        <v>43590</v>
      </c>
      <c r="T381" s="2">
        <v>121194</v>
      </c>
      <c r="U381" s="2">
        <v>136282</v>
      </c>
      <c r="V381" s="2">
        <v>152570</v>
      </c>
      <c r="W381" s="2">
        <v>169810</v>
      </c>
      <c r="X381" s="2">
        <v>187543</v>
      </c>
      <c r="Y381" s="2">
        <v>205508</v>
      </c>
      <c r="Z381" s="2">
        <v>223705</v>
      </c>
      <c r="AA381" s="2">
        <v>248569134</v>
      </c>
      <c r="AB381" s="2">
        <v>280519165</v>
      </c>
      <c r="AC381" s="2">
        <v>315254541</v>
      </c>
      <c r="AD381" s="2">
        <v>352285638</v>
      </c>
      <c r="AE381" s="2">
        <v>390598363</v>
      </c>
      <c r="AF381" s="2">
        <v>429643298</v>
      </c>
      <c r="AG381" s="2">
        <v>469410312</v>
      </c>
      <c r="AH381" s="1">
        <f>(Table1345[[#This Row],[2050_BUILDINGS]]/Table1345[[#This Row],[2020_BUILDINGS]])-1</f>
        <v>0.86154847104749521</v>
      </c>
      <c r="AI381" s="1">
        <f>(Table1345[[#This Row],[2050_DWELLINGS]]/Table1345[[#This Row],[2020_DWELLINGS]])-1</f>
        <v>0.86329828161066935</v>
      </c>
      <c r="AJ381" s="1">
        <f>(Table1345[[#This Row],[2050_OCCUPANTS]]/Table1345[[#This Row],[2020_OCCUPANTS]])-1</f>
        <v>0.84584220340940974</v>
      </c>
      <c r="AK381" s="1">
        <f>(Table1345[[#This Row],[2050_TOTAL_REPL_COST_USD]]/Table1345[[#This Row],[2020_TOTAL_REPL_COST_USD]])-1</f>
        <v>0.8884497219996752</v>
      </c>
      <c r="AL381"/>
      <c r="AM381"/>
    </row>
    <row r="382" spans="1:39" x14ac:dyDescent="0.2">
      <c r="A382" t="s">
        <v>638</v>
      </c>
      <c r="B382" t="s">
        <v>743</v>
      </c>
      <c r="C382" t="s">
        <v>753</v>
      </c>
      <c r="D382" t="s">
        <v>1602</v>
      </c>
      <c r="E382" t="s">
        <v>1603</v>
      </c>
      <c r="F382" s="2">
        <v>54340</v>
      </c>
      <c r="G382" s="2">
        <v>61151</v>
      </c>
      <c r="H382" s="2">
        <v>68521</v>
      </c>
      <c r="I382" s="2">
        <v>76330</v>
      </c>
      <c r="J382" s="2">
        <v>84370</v>
      </c>
      <c r="K382" s="2">
        <v>92533</v>
      </c>
      <c r="L382" s="2">
        <v>100810</v>
      </c>
      <c r="M382" s="2">
        <v>55901</v>
      </c>
      <c r="N382" s="2">
        <v>62948</v>
      </c>
      <c r="O382" s="2">
        <v>70588</v>
      </c>
      <c r="P382" s="2">
        <v>78691</v>
      </c>
      <c r="Q382" s="2">
        <v>87049</v>
      </c>
      <c r="R382" s="2">
        <v>95535</v>
      </c>
      <c r="S382" s="2">
        <v>104157</v>
      </c>
      <c r="T382" s="2">
        <v>289587</v>
      </c>
      <c r="U382" s="2">
        <v>325642</v>
      </c>
      <c r="V382" s="2">
        <v>364561</v>
      </c>
      <c r="W382" s="2">
        <v>405760</v>
      </c>
      <c r="X382" s="2">
        <v>448113</v>
      </c>
      <c r="Y382" s="2">
        <v>491036</v>
      </c>
      <c r="Z382" s="2">
        <v>534527</v>
      </c>
      <c r="AA382" s="2">
        <v>677039933</v>
      </c>
      <c r="AB382" s="2">
        <v>767069410</v>
      </c>
      <c r="AC382" s="2">
        <v>865673056</v>
      </c>
      <c r="AD382" s="2">
        <v>971522123</v>
      </c>
      <c r="AE382" s="2">
        <v>1081759569</v>
      </c>
      <c r="AF382" s="2">
        <v>1194714422</v>
      </c>
      <c r="AG382" s="2">
        <v>1310328627</v>
      </c>
      <c r="AH382" s="1">
        <f>(Table1345[[#This Row],[2050_BUILDINGS]]/Table1345[[#This Row],[2020_BUILDINGS]])-1</f>
        <v>0.85517114464482891</v>
      </c>
      <c r="AI382" s="1">
        <f>(Table1345[[#This Row],[2050_DWELLINGS]]/Table1345[[#This Row],[2020_DWELLINGS]])-1</f>
        <v>0.86324037137081633</v>
      </c>
      <c r="AJ382" s="1">
        <f>(Table1345[[#This Row],[2050_OCCUPANTS]]/Table1345[[#This Row],[2020_OCCUPANTS]])-1</f>
        <v>0.8458252614930919</v>
      </c>
      <c r="AK382" s="1">
        <f>(Table1345[[#This Row],[2050_TOTAL_REPL_COST_USD]]/Table1345[[#This Row],[2020_TOTAL_REPL_COST_USD]])-1</f>
        <v>0.93537864331556353</v>
      </c>
      <c r="AL382"/>
      <c r="AM382"/>
    </row>
    <row r="383" spans="1:39" x14ac:dyDescent="0.2">
      <c r="A383" t="s">
        <v>638</v>
      </c>
      <c r="B383" t="s">
        <v>743</v>
      </c>
      <c r="C383" t="s">
        <v>754</v>
      </c>
      <c r="D383" t="s">
        <v>1604</v>
      </c>
      <c r="E383" t="s">
        <v>1605</v>
      </c>
      <c r="F383" s="2">
        <v>33390</v>
      </c>
      <c r="G383" s="2">
        <v>37588</v>
      </c>
      <c r="H383" s="2">
        <v>42122</v>
      </c>
      <c r="I383" s="2">
        <v>46935</v>
      </c>
      <c r="J383" s="2">
        <v>51887</v>
      </c>
      <c r="K383" s="2">
        <v>56916</v>
      </c>
      <c r="L383" s="2">
        <v>62020</v>
      </c>
      <c r="M383" s="2">
        <v>34317</v>
      </c>
      <c r="N383" s="2">
        <v>38650</v>
      </c>
      <c r="O383" s="2">
        <v>43333</v>
      </c>
      <c r="P383" s="2">
        <v>48311</v>
      </c>
      <c r="Q383" s="2">
        <v>53438</v>
      </c>
      <c r="R383" s="2">
        <v>58654</v>
      </c>
      <c r="S383" s="2">
        <v>63940</v>
      </c>
      <c r="T383" s="2">
        <v>177780</v>
      </c>
      <c r="U383" s="2">
        <v>199917</v>
      </c>
      <c r="V383" s="2">
        <v>223807</v>
      </c>
      <c r="W383" s="2">
        <v>249109</v>
      </c>
      <c r="X383" s="2">
        <v>275111</v>
      </c>
      <c r="Y383" s="2">
        <v>301457</v>
      </c>
      <c r="Z383" s="2">
        <v>328161</v>
      </c>
      <c r="AA383" s="2">
        <v>411971943</v>
      </c>
      <c r="AB383" s="2">
        <v>466105655</v>
      </c>
      <c r="AC383" s="2">
        <v>525243654</v>
      </c>
      <c r="AD383" s="2">
        <v>588576347</v>
      </c>
      <c r="AE383" s="2">
        <v>654385727</v>
      </c>
      <c r="AF383" s="2">
        <v>721692652</v>
      </c>
      <c r="AG383" s="2">
        <v>790468393</v>
      </c>
      <c r="AH383" s="1">
        <f>(Table1345[[#This Row],[2050_BUILDINGS]]/Table1345[[#This Row],[2020_BUILDINGS]])-1</f>
        <v>0.8574423480083857</v>
      </c>
      <c r="AI383" s="1">
        <f>(Table1345[[#This Row],[2050_DWELLINGS]]/Table1345[[#This Row],[2020_DWELLINGS]])-1</f>
        <v>0.8632164816271819</v>
      </c>
      <c r="AJ383" s="1">
        <f>(Table1345[[#This Row],[2050_OCCUPANTS]]/Table1345[[#This Row],[2020_OCCUPANTS]])-1</f>
        <v>0.84588255146810676</v>
      </c>
      <c r="AK383" s="1">
        <f>(Table1345[[#This Row],[2050_TOTAL_REPL_COST_USD]]/Table1345[[#This Row],[2020_TOTAL_REPL_COST_USD]])-1</f>
        <v>0.91874326985418042</v>
      </c>
      <c r="AL383"/>
      <c r="AM383"/>
    </row>
    <row r="384" spans="1:39" x14ac:dyDescent="0.2">
      <c r="A384" t="s">
        <v>638</v>
      </c>
      <c r="B384" t="s">
        <v>743</v>
      </c>
      <c r="C384" t="s">
        <v>755</v>
      </c>
      <c r="D384" t="s">
        <v>1606</v>
      </c>
      <c r="E384" t="s">
        <v>1607</v>
      </c>
      <c r="F384" s="2">
        <v>37207</v>
      </c>
      <c r="G384" s="2">
        <v>41893</v>
      </c>
      <c r="H384" s="2">
        <v>46964</v>
      </c>
      <c r="I384" s="2">
        <v>52348</v>
      </c>
      <c r="J384" s="2">
        <v>57889</v>
      </c>
      <c r="K384" s="2">
        <v>63521</v>
      </c>
      <c r="L384" s="2">
        <v>69237</v>
      </c>
      <c r="M384" s="2">
        <v>37744</v>
      </c>
      <c r="N384" s="2">
        <v>42506</v>
      </c>
      <c r="O384" s="2">
        <v>47664</v>
      </c>
      <c r="P384" s="2">
        <v>53133</v>
      </c>
      <c r="Q384" s="2">
        <v>58774</v>
      </c>
      <c r="R384" s="2">
        <v>64507</v>
      </c>
      <c r="S384" s="2">
        <v>70329</v>
      </c>
      <c r="T384" s="2">
        <v>195534</v>
      </c>
      <c r="U384" s="2">
        <v>219881</v>
      </c>
      <c r="V384" s="2">
        <v>246160</v>
      </c>
      <c r="W384" s="2">
        <v>273983</v>
      </c>
      <c r="X384" s="2">
        <v>302579</v>
      </c>
      <c r="Y384" s="2">
        <v>331559</v>
      </c>
      <c r="Z384" s="2">
        <v>360930</v>
      </c>
      <c r="AA384" s="2">
        <v>401435738</v>
      </c>
      <c r="AB384" s="2">
        <v>453230329</v>
      </c>
      <c r="AC384" s="2">
        <v>509587556</v>
      </c>
      <c r="AD384" s="2">
        <v>569716970</v>
      </c>
      <c r="AE384" s="2">
        <v>631974643</v>
      </c>
      <c r="AF384" s="2">
        <v>695461921</v>
      </c>
      <c r="AG384" s="2">
        <v>760160449</v>
      </c>
      <c r="AH384" s="1">
        <f>(Table1345[[#This Row],[2050_BUILDINGS]]/Table1345[[#This Row],[2020_BUILDINGS]])-1</f>
        <v>0.86085951568253294</v>
      </c>
      <c r="AI384" s="1">
        <f>(Table1345[[#This Row],[2050_DWELLINGS]]/Table1345[[#This Row],[2020_DWELLINGS]])-1</f>
        <v>0.8633160237388724</v>
      </c>
      <c r="AJ384" s="1">
        <f>(Table1345[[#This Row],[2050_OCCUPANTS]]/Table1345[[#This Row],[2020_OCCUPANTS]])-1</f>
        <v>0.84586823774893372</v>
      </c>
      <c r="AK384" s="1">
        <f>(Table1345[[#This Row],[2050_TOTAL_REPL_COST_USD]]/Table1345[[#This Row],[2020_TOTAL_REPL_COST_USD]])-1</f>
        <v>0.89360432329021977</v>
      </c>
      <c r="AL384"/>
      <c r="AM384"/>
    </row>
    <row r="385" spans="1:39" x14ac:dyDescent="0.2">
      <c r="A385" t="s">
        <v>638</v>
      </c>
      <c r="B385" t="s">
        <v>743</v>
      </c>
      <c r="C385" t="s">
        <v>756</v>
      </c>
      <c r="D385" t="s">
        <v>1608</v>
      </c>
      <c r="E385" t="s">
        <v>1609</v>
      </c>
      <c r="F385" s="2">
        <v>11725</v>
      </c>
      <c r="G385" s="2">
        <v>13199</v>
      </c>
      <c r="H385" s="2">
        <v>14802</v>
      </c>
      <c r="I385" s="2">
        <v>16497</v>
      </c>
      <c r="J385" s="2">
        <v>18248</v>
      </c>
      <c r="K385" s="2">
        <v>20023</v>
      </c>
      <c r="L385" s="2">
        <v>21826</v>
      </c>
      <c r="M385" s="2">
        <v>11888</v>
      </c>
      <c r="N385" s="2">
        <v>13390</v>
      </c>
      <c r="O385" s="2">
        <v>15016</v>
      </c>
      <c r="P385" s="2">
        <v>16741</v>
      </c>
      <c r="Q385" s="2">
        <v>18515</v>
      </c>
      <c r="R385" s="2">
        <v>20322</v>
      </c>
      <c r="S385" s="2">
        <v>22160</v>
      </c>
      <c r="T385" s="2">
        <v>61608</v>
      </c>
      <c r="U385" s="2">
        <v>69277</v>
      </c>
      <c r="V385" s="2">
        <v>77561</v>
      </c>
      <c r="W385" s="2">
        <v>86327</v>
      </c>
      <c r="X385" s="2">
        <v>95338</v>
      </c>
      <c r="Y385" s="2">
        <v>104472</v>
      </c>
      <c r="Z385" s="2">
        <v>113727</v>
      </c>
      <c r="AA385" s="2">
        <v>123729527</v>
      </c>
      <c r="AB385" s="2">
        <v>139606620</v>
      </c>
      <c r="AC385" s="2">
        <v>156861449</v>
      </c>
      <c r="AD385" s="2">
        <v>175250234</v>
      </c>
      <c r="AE385" s="2">
        <v>194269035</v>
      </c>
      <c r="AF385" s="2">
        <v>213645911</v>
      </c>
      <c r="AG385" s="2">
        <v>233376092</v>
      </c>
      <c r="AH385" s="1">
        <f>(Table1345[[#This Row],[2050_BUILDINGS]]/Table1345[[#This Row],[2020_BUILDINGS]])-1</f>
        <v>0.86149253731343278</v>
      </c>
      <c r="AI385" s="1">
        <f>(Table1345[[#This Row],[2050_DWELLINGS]]/Table1345[[#This Row],[2020_DWELLINGS]])-1</f>
        <v>0.8640646029609691</v>
      </c>
      <c r="AJ385" s="1">
        <f>(Table1345[[#This Row],[2050_OCCUPANTS]]/Table1345[[#This Row],[2020_OCCUPANTS]])-1</f>
        <v>0.84597779509154658</v>
      </c>
      <c r="AK385" s="1">
        <f>(Table1345[[#This Row],[2050_TOTAL_REPL_COST_USD]]/Table1345[[#This Row],[2020_TOTAL_REPL_COST_USD]])-1</f>
        <v>0.88617945658193609</v>
      </c>
      <c r="AL385"/>
      <c r="AM385"/>
    </row>
    <row r="386" spans="1:39" x14ac:dyDescent="0.2">
      <c r="A386" t="s">
        <v>638</v>
      </c>
      <c r="B386" t="s">
        <v>743</v>
      </c>
      <c r="C386" t="s">
        <v>757</v>
      </c>
      <c r="D386" t="s">
        <v>1610</v>
      </c>
      <c r="E386" t="s">
        <v>1611</v>
      </c>
      <c r="F386" s="2">
        <v>67676</v>
      </c>
      <c r="G386" s="2">
        <v>76194</v>
      </c>
      <c r="H386" s="2">
        <v>85410</v>
      </c>
      <c r="I386" s="2">
        <v>95175</v>
      </c>
      <c r="J386" s="2">
        <v>105250</v>
      </c>
      <c r="K386" s="2">
        <v>115470</v>
      </c>
      <c r="L386" s="2">
        <v>125853</v>
      </c>
      <c r="M386" s="2">
        <v>69637</v>
      </c>
      <c r="N386" s="2">
        <v>78426</v>
      </c>
      <c r="O386" s="2">
        <v>87938</v>
      </c>
      <c r="P386" s="2">
        <v>98037</v>
      </c>
      <c r="Q386" s="2">
        <v>108452</v>
      </c>
      <c r="R386" s="2">
        <v>119025</v>
      </c>
      <c r="S386" s="2">
        <v>129765</v>
      </c>
      <c r="T386" s="2">
        <v>360775</v>
      </c>
      <c r="U386" s="2">
        <v>405701</v>
      </c>
      <c r="V386" s="2">
        <v>454183</v>
      </c>
      <c r="W386" s="2">
        <v>505516</v>
      </c>
      <c r="X386" s="2">
        <v>558279</v>
      </c>
      <c r="Y386" s="2">
        <v>611756</v>
      </c>
      <c r="Z386" s="2">
        <v>665944</v>
      </c>
      <c r="AA386" s="2">
        <v>838742364</v>
      </c>
      <c r="AB386" s="2">
        <v>947381360</v>
      </c>
      <c r="AC386" s="2">
        <v>1065691827</v>
      </c>
      <c r="AD386" s="2">
        <v>1192022975</v>
      </c>
      <c r="AE386" s="2">
        <v>1322926714</v>
      </c>
      <c r="AF386" s="2">
        <v>1456500959</v>
      </c>
      <c r="AG386" s="2">
        <v>1592703084</v>
      </c>
      <c r="AH386" s="1">
        <f>(Table1345[[#This Row],[2050_BUILDINGS]]/Table1345[[#This Row],[2020_BUILDINGS]])-1</f>
        <v>0.8596400496483243</v>
      </c>
      <c r="AI386" s="1">
        <f>(Table1345[[#This Row],[2050_DWELLINGS]]/Table1345[[#This Row],[2020_DWELLINGS]])-1</f>
        <v>0.86344902853368177</v>
      </c>
      <c r="AJ386" s="1">
        <f>(Table1345[[#This Row],[2050_OCCUPANTS]]/Table1345[[#This Row],[2020_OCCUPANTS]])-1</f>
        <v>0.84587069503152934</v>
      </c>
      <c r="AK386" s="1">
        <f>(Table1345[[#This Row],[2050_TOTAL_REPL_COST_USD]]/Table1345[[#This Row],[2020_TOTAL_REPL_COST_USD]])-1</f>
        <v>0.89891813310147772</v>
      </c>
      <c r="AL386"/>
      <c r="AM386"/>
    </row>
    <row r="387" spans="1:39" x14ac:dyDescent="0.2">
      <c r="A387" t="s">
        <v>638</v>
      </c>
      <c r="B387" t="s">
        <v>743</v>
      </c>
      <c r="C387" t="s">
        <v>758</v>
      </c>
      <c r="D387" t="s">
        <v>1612</v>
      </c>
      <c r="E387" t="s">
        <v>1613</v>
      </c>
      <c r="F387" s="2">
        <v>51223</v>
      </c>
      <c r="G387" s="2">
        <v>57640</v>
      </c>
      <c r="H387" s="2">
        <v>64584</v>
      </c>
      <c r="I387" s="2">
        <v>71943</v>
      </c>
      <c r="J387" s="2">
        <v>79522</v>
      </c>
      <c r="K387" s="2">
        <v>87210</v>
      </c>
      <c r="L387" s="2">
        <v>95004</v>
      </c>
      <c r="M387" s="2">
        <v>53160</v>
      </c>
      <c r="N387" s="2">
        <v>59869</v>
      </c>
      <c r="O387" s="2">
        <v>67133</v>
      </c>
      <c r="P387" s="2">
        <v>74837</v>
      </c>
      <c r="Q387" s="2">
        <v>82780</v>
      </c>
      <c r="R387" s="2">
        <v>90856</v>
      </c>
      <c r="S387" s="2">
        <v>99050</v>
      </c>
      <c r="T387" s="2">
        <v>275397</v>
      </c>
      <c r="U387" s="2">
        <v>309683</v>
      </c>
      <c r="V387" s="2">
        <v>346693</v>
      </c>
      <c r="W387" s="2">
        <v>385883</v>
      </c>
      <c r="X387" s="2">
        <v>426153</v>
      </c>
      <c r="Y387" s="2">
        <v>466970</v>
      </c>
      <c r="Z387" s="2">
        <v>508339</v>
      </c>
      <c r="AA387" s="2">
        <v>709757478</v>
      </c>
      <c r="AB387" s="2">
        <v>804962101</v>
      </c>
      <c r="AC387" s="2">
        <v>909426172</v>
      </c>
      <c r="AD387" s="2">
        <v>1021758048</v>
      </c>
      <c r="AE387" s="2">
        <v>1138936593</v>
      </c>
      <c r="AF387" s="2">
        <v>1259162220</v>
      </c>
      <c r="AG387" s="2">
        <v>1382365722</v>
      </c>
      <c r="AH387" s="1">
        <f>(Table1345[[#This Row],[2050_BUILDINGS]]/Table1345[[#This Row],[2020_BUILDINGS]])-1</f>
        <v>0.85471370282880743</v>
      </c>
      <c r="AI387" s="1">
        <f>(Table1345[[#This Row],[2050_DWELLINGS]]/Table1345[[#This Row],[2020_DWELLINGS]])-1</f>
        <v>0.86324303987960871</v>
      </c>
      <c r="AJ387" s="1">
        <f>(Table1345[[#This Row],[2050_OCCUPANTS]]/Table1345[[#This Row],[2020_OCCUPANTS]])-1</f>
        <v>0.84584073174362828</v>
      </c>
      <c r="AK387" s="1">
        <f>(Table1345[[#This Row],[2050_TOTAL_REPL_COST_USD]]/Table1345[[#This Row],[2020_TOTAL_REPL_COST_USD]])-1</f>
        <v>0.94765925664540873</v>
      </c>
      <c r="AL387"/>
      <c r="AM387"/>
    </row>
    <row r="388" spans="1:39" x14ac:dyDescent="0.2">
      <c r="A388" t="s">
        <v>376</v>
      </c>
      <c r="B388" t="s">
        <v>454</v>
      </c>
      <c r="C388" t="s">
        <v>455</v>
      </c>
      <c r="D388" t="s">
        <v>1614</v>
      </c>
      <c r="E388" t="s">
        <v>1615</v>
      </c>
      <c r="F388" s="2">
        <v>34953</v>
      </c>
      <c r="G388" s="2">
        <v>37129</v>
      </c>
      <c r="H388" s="2">
        <v>39084</v>
      </c>
      <c r="I388" s="2">
        <v>40865</v>
      </c>
      <c r="J388" s="2">
        <v>42436</v>
      </c>
      <c r="K388" s="2">
        <v>43895</v>
      </c>
      <c r="L388" s="2">
        <v>45037</v>
      </c>
      <c r="M388" s="2">
        <v>39533</v>
      </c>
      <c r="N388" s="2">
        <v>41875</v>
      </c>
      <c r="O388" s="2">
        <v>43862</v>
      </c>
      <c r="P388" s="2">
        <v>45568</v>
      </c>
      <c r="Q388" s="2">
        <v>47048</v>
      </c>
      <c r="R388" s="2">
        <v>48348</v>
      </c>
      <c r="S388" s="2">
        <v>49305</v>
      </c>
      <c r="T388" s="2">
        <v>216914</v>
      </c>
      <c r="U388" s="2">
        <v>229535</v>
      </c>
      <c r="V388" s="2">
        <v>240274</v>
      </c>
      <c r="W388" s="2">
        <v>249432</v>
      </c>
      <c r="X388" s="2">
        <v>257319</v>
      </c>
      <c r="Y388" s="2">
        <v>264270</v>
      </c>
      <c r="Z388" s="2">
        <v>269316</v>
      </c>
      <c r="AA388" s="2">
        <v>1578958831</v>
      </c>
      <c r="AB388" s="2">
        <v>1687682884</v>
      </c>
      <c r="AC388" s="2">
        <v>1784868614</v>
      </c>
      <c r="AD388" s="2">
        <v>1873751190</v>
      </c>
      <c r="AE388" s="2">
        <v>1951873395</v>
      </c>
      <c r="AF388" s="2">
        <v>2024904937</v>
      </c>
      <c r="AG388" s="2">
        <v>2081586968</v>
      </c>
      <c r="AH388" s="1">
        <f>(Table1345[[#This Row],[2050_BUILDINGS]]/Table1345[[#This Row],[2020_BUILDINGS]])-1</f>
        <v>0.28850170228592686</v>
      </c>
      <c r="AI388" s="1">
        <f>(Table1345[[#This Row],[2050_DWELLINGS]]/Table1345[[#This Row],[2020_DWELLINGS]])-1</f>
        <v>0.24718589532795376</v>
      </c>
      <c r="AJ388" s="1">
        <f>(Table1345[[#This Row],[2050_OCCUPANTS]]/Table1345[[#This Row],[2020_OCCUPANTS]])-1</f>
        <v>0.24157961219653878</v>
      </c>
      <c r="AK388" s="1">
        <f>(Table1345[[#This Row],[2050_TOTAL_REPL_COST_USD]]/Table1345[[#This Row],[2020_TOTAL_REPL_COST_USD]])-1</f>
        <v>0.31832884248265758</v>
      </c>
      <c r="AL388"/>
      <c r="AM388"/>
    </row>
    <row r="389" spans="1:39" x14ac:dyDescent="0.2">
      <c r="A389" t="s">
        <v>376</v>
      </c>
      <c r="B389" t="s">
        <v>454</v>
      </c>
      <c r="C389" t="s">
        <v>456</v>
      </c>
      <c r="D389" t="s">
        <v>1616</v>
      </c>
      <c r="E389" t="s">
        <v>1617</v>
      </c>
      <c r="F389" s="2">
        <v>9458</v>
      </c>
      <c r="G389" s="2">
        <v>10046</v>
      </c>
      <c r="H389" s="2">
        <v>10574</v>
      </c>
      <c r="I389" s="2">
        <v>11057</v>
      </c>
      <c r="J389" s="2">
        <v>11483</v>
      </c>
      <c r="K389" s="2">
        <v>11879</v>
      </c>
      <c r="L389" s="2">
        <v>12188</v>
      </c>
      <c r="M389" s="2">
        <v>10697</v>
      </c>
      <c r="N389" s="2">
        <v>11334</v>
      </c>
      <c r="O389" s="2">
        <v>11871</v>
      </c>
      <c r="P389" s="2">
        <v>12328</v>
      </c>
      <c r="Q389" s="2">
        <v>12738</v>
      </c>
      <c r="R389" s="2">
        <v>13080</v>
      </c>
      <c r="S389" s="2">
        <v>13342</v>
      </c>
      <c r="T389" s="2">
        <v>58696</v>
      </c>
      <c r="U389" s="2">
        <v>62111</v>
      </c>
      <c r="V389" s="2">
        <v>65017</v>
      </c>
      <c r="W389" s="2">
        <v>67493</v>
      </c>
      <c r="X389" s="2">
        <v>69633</v>
      </c>
      <c r="Y389" s="2">
        <v>71511</v>
      </c>
      <c r="Z389" s="2">
        <v>72877</v>
      </c>
      <c r="AA389" s="2">
        <v>427269029</v>
      </c>
      <c r="AB389" s="2">
        <v>456689946</v>
      </c>
      <c r="AC389" s="2">
        <v>482988574</v>
      </c>
      <c r="AD389" s="2">
        <v>507040358</v>
      </c>
      <c r="AE389" s="2">
        <v>528180363</v>
      </c>
      <c r="AF389" s="2">
        <v>547942824</v>
      </c>
      <c r="AG389" s="2">
        <v>563281081</v>
      </c>
      <c r="AH389" s="1">
        <f>(Table1345[[#This Row],[2050_BUILDINGS]]/Table1345[[#This Row],[2020_BUILDINGS]])-1</f>
        <v>0.28864453372806098</v>
      </c>
      <c r="AI389" s="1">
        <f>(Table1345[[#This Row],[2050_DWELLINGS]]/Table1345[[#This Row],[2020_DWELLINGS]])-1</f>
        <v>0.24726558848275215</v>
      </c>
      <c r="AJ389" s="1">
        <f>(Table1345[[#This Row],[2050_OCCUPANTS]]/Table1345[[#This Row],[2020_OCCUPANTS]])-1</f>
        <v>0.24160079051383399</v>
      </c>
      <c r="AK389" s="1">
        <f>(Table1345[[#This Row],[2050_TOTAL_REPL_COST_USD]]/Table1345[[#This Row],[2020_TOTAL_REPL_COST_USD]])-1</f>
        <v>0.31832883445432225</v>
      </c>
      <c r="AL389"/>
      <c r="AM389"/>
    </row>
    <row r="390" spans="1:39" x14ac:dyDescent="0.2">
      <c r="A390" t="s">
        <v>376</v>
      </c>
      <c r="B390" t="s">
        <v>454</v>
      </c>
      <c r="C390" t="s">
        <v>457</v>
      </c>
      <c r="D390" t="s">
        <v>1618</v>
      </c>
      <c r="E390" t="s">
        <v>1619</v>
      </c>
      <c r="F390" s="2">
        <v>36071</v>
      </c>
      <c r="G390" s="2">
        <v>38324</v>
      </c>
      <c r="H390" s="2">
        <v>40332</v>
      </c>
      <c r="I390" s="2">
        <v>42176</v>
      </c>
      <c r="J390" s="2">
        <v>43791</v>
      </c>
      <c r="K390" s="2">
        <v>45304</v>
      </c>
      <c r="L390" s="2">
        <v>46476</v>
      </c>
      <c r="M390" s="2">
        <v>40793</v>
      </c>
      <c r="N390" s="2">
        <v>43216</v>
      </c>
      <c r="O390" s="2">
        <v>45261</v>
      </c>
      <c r="P390" s="2">
        <v>47034</v>
      </c>
      <c r="Q390" s="2">
        <v>48550</v>
      </c>
      <c r="R390" s="2">
        <v>49896</v>
      </c>
      <c r="S390" s="2">
        <v>50878</v>
      </c>
      <c r="T390" s="2">
        <v>223851</v>
      </c>
      <c r="U390" s="2">
        <v>236881</v>
      </c>
      <c r="V390" s="2">
        <v>247948</v>
      </c>
      <c r="W390" s="2">
        <v>257407</v>
      </c>
      <c r="X390" s="2">
        <v>265549</v>
      </c>
      <c r="Y390" s="2">
        <v>272724</v>
      </c>
      <c r="Z390" s="2">
        <v>277935</v>
      </c>
      <c r="AA390" s="2">
        <v>1629473310</v>
      </c>
      <c r="AB390" s="2">
        <v>1741675689</v>
      </c>
      <c r="AC390" s="2">
        <v>1841970615</v>
      </c>
      <c r="AD390" s="2">
        <v>1933696748</v>
      </c>
      <c r="AE390" s="2">
        <v>2014318261</v>
      </c>
      <c r="AF390" s="2">
        <v>2089686253</v>
      </c>
      <c r="AG390" s="2">
        <v>2148181662</v>
      </c>
      <c r="AH390" s="1">
        <f>(Table1345[[#This Row],[2050_BUILDINGS]]/Table1345[[#This Row],[2020_BUILDINGS]])-1</f>
        <v>0.28845887277868654</v>
      </c>
      <c r="AI390" s="1">
        <f>(Table1345[[#This Row],[2050_DWELLINGS]]/Table1345[[#This Row],[2020_DWELLINGS]])-1</f>
        <v>0.24722378839506787</v>
      </c>
      <c r="AJ390" s="1">
        <f>(Table1345[[#This Row],[2050_OCCUPANTS]]/Table1345[[#This Row],[2020_OCCUPANTS]])-1</f>
        <v>0.24160714046396925</v>
      </c>
      <c r="AK390" s="1">
        <f>(Table1345[[#This Row],[2050_TOTAL_REPL_COST_USD]]/Table1345[[#This Row],[2020_TOTAL_REPL_COST_USD]])-1</f>
        <v>0.31832884209683687</v>
      </c>
      <c r="AL390"/>
      <c r="AM390"/>
    </row>
    <row r="391" spans="1:39" x14ac:dyDescent="0.2">
      <c r="A391" t="s">
        <v>376</v>
      </c>
      <c r="B391" t="s">
        <v>454</v>
      </c>
      <c r="C391" t="s">
        <v>458</v>
      </c>
      <c r="D391" t="s">
        <v>1620</v>
      </c>
      <c r="E391" t="s">
        <v>1621</v>
      </c>
      <c r="F391" s="2">
        <v>110198</v>
      </c>
      <c r="G391" s="2">
        <v>117072</v>
      </c>
      <c r="H391" s="2">
        <v>123219</v>
      </c>
      <c r="I391" s="2">
        <v>128844</v>
      </c>
      <c r="J391" s="2">
        <v>133782</v>
      </c>
      <c r="K391" s="2">
        <v>138402</v>
      </c>
      <c r="L391" s="2">
        <v>141982</v>
      </c>
      <c r="M391" s="2">
        <v>124635</v>
      </c>
      <c r="N391" s="2">
        <v>132012</v>
      </c>
      <c r="O391" s="2">
        <v>138292</v>
      </c>
      <c r="P391" s="2">
        <v>143682</v>
      </c>
      <c r="Q391" s="2">
        <v>148332</v>
      </c>
      <c r="R391" s="2">
        <v>152431</v>
      </c>
      <c r="S391" s="2">
        <v>155441</v>
      </c>
      <c r="T391" s="2">
        <v>683852</v>
      </c>
      <c r="U391" s="2">
        <v>723664</v>
      </c>
      <c r="V391" s="2">
        <v>757504</v>
      </c>
      <c r="W391" s="2">
        <v>786373</v>
      </c>
      <c r="X391" s="2">
        <v>811260</v>
      </c>
      <c r="Y391" s="2">
        <v>833159</v>
      </c>
      <c r="Z391" s="2">
        <v>849084</v>
      </c>
      <c r="AA391" s="2">
        <v>4978068318</v>
      </c>
      <c r="AB391" s="2">
        <v>5320848479</v>
      </c>
      <c r="AC391" s="2">
        <v>5627251163</v>
      </c>
      <c r="AD391" s="2">
        <v>5907476032</v>
      </c>
      <c r="AE391" s="2">
        <v>6153776097</v>
      </c>
      <c r="AF391" s="2">
        <v>6384026581</v>
      </c>
      <c r="AG391" s="2">
        <v>6562731050</v>
      </c>
      <c r="AH391" s="1">
        <f>(Table1345[[#This Row],[2050_BUILDINGS]]/Table1345[[#This Row],[2020_BUILDINGS]])-1</f>
        <v>0.28842628722844332</v>
      </c>
      <c r="AI391" s="1">
        <f>(Table1345[[#This Row],[2050_DWELLINGS]]/Table1345[[#This Row],[2020_DWELLINGS]])-1</f>
        <v>0.24716973562803379</v>
      </c>
      <c r="AJ391" s="1">
        <f>(Table1345[[#This Row],[2050_OCCUPANTS]]/Table1345[[#This Row],[2020_OCCUPANTS]])-1</f>
        <v>0.24161953171153994</v>
      </c>
      <c r="AK391" s="1">
        <f>(Table1345[[#This Row],[2050_TOTAL_REPL_COST_USD]]/Table1345[[#This Row],[2020_TOTAL_REPL_COST_USD]])-1</f>
        <v>0.31832884379470672</v>
      </c>
      <c r="AL391"/>
      <c r="AM391"/>
    </row>
    <row r="392" spans="1:39" x14ac:dyDescent="0.2">
      <c r="A392" t="s">
        <v>376</v>
      </c>
      <c r="B392" t="s">
        <v>454</v>
      </c>
      <c r="C392" t="s">
        <v>459</v>
      </c>
      <c r="D392" t="s">
        <v>1622</v>
      </c>
      <c r="E392" t="s">
        <v>1623</v>
      </c>
      <c r="F392" s="2">
        <v>15398</v>
      </c>
      <c r="G392" s="2">
        <v>16352</v>
      </c>
      <c r="H392" s="2">
        <v>17213</v>
      </c>
      <c r="I392" s="2">
        <v>17993</v>
      </c>
      <c r="J392" s="2">
        <v>18693</v>
      </c>
      <c r="K392" s="2">
        <v>19334</v>
      </c>
      <c r="L392" s="2">
        <v>19834</v>
      </c>
      <c r="M392" s="2">
        <v>17408</v>
      </c>
      <c r="N392" s="2">
        <v>18447</v>
      </c>
      <c r="O392" s="2">
        <v>19320</v>
      </c>
      <c r="P392" s="2">
        <v>20066</v>
      </c>
      <c r="Q392" s="2">
        <v>20726</v>
      </c>
      <c r="R392" s="2">
        <v>21303</v>
      </c>
      <c r="S392" s="2">
        <v>21711</v>
      </c>
      <c r="T392" s="2">
        <v>95528</v>
      </c>
      <c r="U392" s="2">
        <v>101087</v>
      </c>
      <c r="V392" s="2">
        <v>105815</v>
      </c>
      <c r="W392" s="2">
        <v>109847</v>
      </c>
      <c r="X392" s="2">
        <v>113326</v>
      </c>
      <c r="Y392" s="2">
        <v>116380</v>
      </c>
      <c r="Z392" s="2">
        <v>118606</v>
      </c>
      <c r="AA392" s="2">
        <v>695384624</v>
      </c>
      <c r="AB392" s="2">
        <v>743267461</v>
      </c>
      <c r="AC392" s="2">
        <v>786068747</v>
      </c>
      <c r="AD392" s="2">
        <v>825213261</v>
      </c>
      <c r="AE392" s="2">
        <v>859618829</v>
      </c>
      <c r="AF392" s="2">
        <v>891782441</v>
      </c>
      <c r="AG392" s="2">
        <v>916745603</v>
      </c>
      <c r="AH392" s="1">
        <f>(Table1345[[#This Row],[2050_BUILDINGS]]/Table1345[[#This Row],[2020_BUILDINGS]])-1</f>
        <v>0.28808936225483839</v>
      </c>
      <c r="AI392" s="1">
        <f>(Table1345[[#This Row],[2050_DWELLINGS]]/Table1345[[#This Row],[2020_DWELLINGS]])-1</f>
        <v>0.24718520220588225</v>
      </c>
      <c r="AJ392" s="1">
        <f>(Table1345[[#This Row],[2050_OCCUPANTS]]/Table1345[[#This Row],[2020_OCCUPANTS]])-1</f>
        <v>0.24158361946235662</v>
      </c>
      <c r="AK392" s="1">
        <f>(Table1345[[#This Row],[2050_TOTAL_REPL_COST_USD]]/Table1345[[#This Row],[2020_TOTAL_REPL_COST_USD]])-1</f>
        <v>0.31832883753840369</v>
      </c>
      <c r="AL392"/>
      <c r="AM392"/>
    </row>
    <row r="393" spans="1:39" x14ac:dyDescent="0.2">
      <c r="A393" t="s">
        <v>376</v>
      </c>
      <c r="B393" t="s">
        <v>454</v>
      </c>
      <c r="C393" t="s">
        <v>460</v>
      </c>
      <c r="D393" t="s">
        <v>1624</v>
      </c>
      <c r="E393" t="s">
        <v>1625</v>
      </c>
      <c r="F393" s="2">
        <v>18359</v>
      </c>
      <c r="G393" s="2">
        <v>19508</v>
      </c>
      <c r="H393" s="2">
        <v>20528</v>
      </c>
      <c r="I393" s="2">
        <v>21465</v>
      </c>
      <c r="J393" s="2">
        <v>22285</v>
      </c>
      <c r="K393" s="2">
        <v>23058</v>
      </c>
      <c r="L393" s="2">
        <v>23653</v>
      </c>
      <c r="M393" s="2">
        <v>20763</v>
      </c>
      <c r="N393" s="2">
        <v>21989</v>
      </c>
      <c r="O393" s="2">
        <v>23041</v>
      </c>
      <c r="P393" s="2">
        <v>23932</v>
      </c>
      <c r="Q393" s="2">
        <v>24707</v>
      </c>
      <c r="R393" s="2">
        <v>25405</v>
      </c>
      <c r="S393" s="2">
        <v>25901</v>
      </c>
      <c r="T393" s="2">
        <v>113923</v>
      </c>
      <c r="U393" s="2">
        <v>120556</v>
      </c>
      <c r="V393" s="2">
        <v>126192</v>
      </c>
      <c r="W393" s="2">
        <v>131006</v>
      </c>
      <c r="X393" s="2">
        <v>135151</v>
      </c>
      <c r="Y393" s="2">
        <v>138799</v>
      </c>
      <c r="Z393" s="2">
        <v>141450</v>
      </c>
      <c r="AA393" s="2">
        <v>829303383</v>
      </c>
      <c r="AB393" s="2">
        <v>886407614</v>
      </c>
      <c r="AC393" s="2">
        <v>937451668</v>
      </c>
      <c r="AD393" s="2">
        <v>984134715</v>
      </c>
      <c r="AE393" s="2">
        <v>1025166195</v>
      </c>
      <c r="AF393" s="2">
        <v>1063523945</v>
      </c>
      <c r="AG393" s="2">
        <v>1093294571</v>
      </c>
      <c r="AH393" s="1">
        <f>(Table1345[[#This Row],[2050_BUILDINGS]]/Table1345[[#This Row],[2020_BUILDINGS]])-1</f>
        <v>0.28835993245819491</v>
      </c>
      <c r="AI393" s="1">
        <f>(Table1345[[#This Row],[2050_DWELLINGS]]/Table1345[[#This Row],[2020_DWELLINGS]])-1</f>
        <v>0.24745942301208879</v>
      </c>
      <c r="AJ393" s="1">
        <f>(Table1345[[#This Row],[2050_OCCUPANTS]]/Table1345[[#This Row],[2020_OCCUPANTS]])-1</f>
        <v>0.24162811723708111</v>
      </c>
      <c r="AK393" s="1">
        <f>(Table1345[[#This Row],[2050_TOTAL_REPL_COST_USD]]/Table1345[[#This Row],[2020_TOTAL_REPL_COST_USD]])-1</f>
        <v>0.31832884492164193</v>
      </c>
      <c r="AL393"/>
      <c r="AM393"/>
    </row>
    <row r="394" spans="1:39" x14ac:dyDescent="0.2">
      <c r="A394" t="s">
        <v>376</v>
      </c>
      <c r="B394" t="s">
        <v>454</v>
      </c>
      <c r="C394" t="s">
        <v>461</v>
      </c>
      <c r="D394" t="s">
        <v>1626</v>
      </c>
      <c r="E394" t="s">
        <v>1627</v>
      </c>
      <c r="F394" s="2">
        <v>56039</v>
      </c>
      <c r="G394" s="2">
        <v>59545</v>
      </c>
      <c r="H394" s="2">
        <v>62671</v>
      </c>
      <c r="I394" s="2">
        <v>65526</v>
      </c>
      <c r="J394" s="2">
        <v>68045</v>
      </c>
      <c r="K394" s="2">
        <v>70391</v>
      </c>
      <c r="L394" s="2">
        <v>72212</v>
      </c>
      <c r="M394" s="2">
        <v>63395</v>
      </c>
      <c r="N394" s="2">
        <v>67140</v>
      </c>
      <c r="O394" s="2">
        <v>70343</v>
      </c>
      <c r="P394" s="2">
        <v>73077</v>
      </c>
      <c r="Q394" s="2">
        <v>75453</v>
      </c>
      <c r="R394" s="2">
        <v>77538</v>
      </c>
      <c r="S394" s="2">
        <v>79065</v>
      </c>
      <c r="T394" s="2">
        <v>347834</v>
      </c>
      <c r="U394" s="2">
        <v>368092</v>
      </c>
      <c r="V394" s="2">
        <v>385305</v>
      </c>
      <c r="W394" s="2">
        <v>399982</v>
      </c>
      <c r="X394" s="2">
        <v>412655</v>
      </c>
      <c r="Y394" s="2">
        <v>423782</v>
      </c>
      <c r="Z394" s="2">
        <v>431886</v>
      </c>
      <c r="AA394" s="2">
        <v>2532087383</v>
      </c>
      <c r="AB394" s="2">
        <v>2706442027</v>
      </c>
      <c r="AC394" s="2">
        <v>2862293316</v>
      </c>
      <c r="AD394" s="2">
        <v>3004829295</v>
      </c>
      <c r="AE394" s="2">
        <v>3130109480</v>
      </c>
      <c r="AF394" s="2">
        <v>3247226058</v>
      </c>
      <c r="AG394" s="2">
        <v>3338123835</v>
      </c>
      <c r="AH394" s="1">
        <f>(Table1345[[#This Row],[2050_BUILDINGS]]/Table1345[[#This Row],[2020_BUILDINGS]])-1</f>
        <v>0.28860258034583053</v>
      </c>
      <c r="AI394" s="1">
        <f>(Table1345[[#This Row],[2050_DWELLINGS]]/Table1345[[#This Row],[2020_DWELLINGS]])-1</f>
        <v>0.24718037700134077</v>
      </c>
      <c r="AJ394" s="1">
        <f>(Table1345[[#This Row],[2050_OCCUPANTS]]/Table1345[[#This Row],[2020_OCCUPANTS]])-1</f>
        <v>0.24164400259894081</v>
      </c>
      <c r="AK394" s="1">
        <f>(Table1345[[#This Row],[2050_TOTAL_REPL_COST_USD]]/Table1345[[#This Row],[2020_TOTAL_REPL_COST_USD]])-1</f>
        <v>0.31832884497256697</v>
      </c>
      <c r="AL394"/>
      <c r="AM394"/>
    </row>
    <row r="395" spans="1:39" x14ac:dyDescent="0.2">
      <c r="A395" t="s">
        <v>376</v>
      </c>
      <c r="B395" t="s">
        <v>454</v>
      </c>
      <c r="C395" t="s">
        <v>462</v>
      </c>
      <c r="D395" t="s">
        <v>1628</v>
      </c>
      <c r="E395" t="s">
        <v>1629</v>
      </c>
      <c r="F395" s="2">
        <v>26065</v>
      </c>
      <c r="G395" s="2">
        <v>27691</v>
      </c>
      <c r="H395" s="2">
        <v>29144</v>
      </c>
      <c r="I395" s="2">
        <v>30471</v>
      </c>
      <c r="J395" s="2">
        <v>31639</v>
      </c>
      <c r="K395" s="2">
        <v>32734</v>
      </c>
      <c r="L395" s="2">
        <v>33577</v>
      </c>
      <c r="M395" s="2">
        <v>29481</v>
      </c>
      <c r="N395" s="2">
        <v>31227</v>
      </c>
      <c r="O395" s="2">
        <v>32712</v>
      </c>
      <c r="P395" s="2">
        <v>33987</v>
      </c>
      <c r="Q395" s="2">
        <v>35085</v>
      </c>
      <c r="R395" s="2">
        <v>36055</v>
      </c>
      <c r="S395" s="2">
        <v>36773</v>
      </c>
      <c r="T395" s="2">
        <v>161750</v>
      </c>
      <c r="U395" s="2">
        <v>171175</v>
      </c>
      <c r="V395" s="2">
        <v>179184</v>
      </c>
      <c r="W395" s="2">
        <v>186009</v>
      </c>
      <c r="X395" s="2">
        <v>191896</v>
      </c>
      <c r="Y395" s="2">
        <v>197070</v>
      </c>
      <c r="Z395" s="2">
        <v>200843</v>
      </c>
      <c r="AA395" s="2">
        <v>1177506798</v>
      </c>
      <c r="AB395" s="2">
        <v>1258587640</v>
      </c>
      <c r="AC395" s="2">
        <v>1331063796</v>
      </c>
      <c r="AD395" s="2">
        <v>1397347873</v>
      </c>
      <c r="AE395" s="2">
        <v>1455607422</v>
      </c>
      <c r="AF395" s="2">
        <v>1510070618</v>
      </c>
      <c r="AG395" s="2">
        <v>1552341178</v>
      </c>
      <c r="AH395" s="1">
        <f>(Table1345[[#This Row],[2050_BUILDINGS]]/Table1345[[#This Row],[2020_BUILDINGS]])-1</f>
        <v>0.28820257049683473</v>
      </c>
      <c r="AI395" s="1">
        <f>(Table1345[[#This Row],[2050_DWELLINGS]]/Table1345[[#This Row],[2020_DWELLINGS]])-1</f>
        <v>0.2473457481089516</v>
      </c>
      <c r="AJ395" s="1">
        <f>(Table1345[[#This Row],[2050_OCCUPANTS]]/Table1345[[#This Row],[2020_OCCUPANTS]])-1</f>
        <v>0.24168778979907257</v>
      </c>
      <c r="AK395" s="1">
        <f>(Table1345[[#This Row],[2050_TOTAL_REPL_COST_USD]]/Table1345[[#This Row],[2020_TOTAL_REPL_COST_USD]])-1</f>
        <v>0.31832884586030219</v>
      </c>
      <c r="AL395"/>
      <c r="AM395"/>
    </row>
    <row r="396" spans="1:39" x14ac:dyDescent="0.2">
      <c r="A396" t="s">
        <v>376</v>
      </c>
      <c r="B396" t="s">
        <v>454</v>
      </c>
      <c r="C396" t="s">
        <v>463</v>
      </c>
      <c r="D396" t="s">
        <v>1630</v>
      </c>
      <c r="E396" t="s">
        <v>1631</v>
      </c>
      <c r="F396" s="2">
        <v>27355</v>
      </c>
      <c r="G396" s="2">
        <v>29062</v>
      </c>
      <c r="H396" s="2">
        <v>30584</v>
      </c>
      <c r="I396" s="2">
        <v>31977</v>
      </c>
      <c r="J396" s="2">
        <v>33206</v>
      </c>
      <c r="K396" s="2">
        <v>34355</v>
      </c>
      <c r="L396" s="2">
        <v>35242</v>
      </c>
      <c r="M396" s="2">
        <v>30944</v>
      </c>
      <c r="N396" s="2">
        <v>32769</v>
      </c>
      <c r="O396" s="2">
        <v>34329</v>
      </c>
      <c r="P396" s="2">
        <v>35667</v>
      </c>
      <c r="Q396" s="2">
        <v>36820</v>
      </c>
      <c r="R396" s="2">
        <v>37848</v>
      </c>
      <c r="S396" s="2">
        <v>38591</v>
      </c>
      <c r="T396" s="2">
        <v>169767</v>
      </c>
      <c r="U396" s="2">
        <v>179650</v>
      </c>
      <c r="V396" s="2">
        <v>188045</v>
      </c>
      <c r="W396" s="2">
        <v>195217</v>
      </c>
      <c r="X396" s="2">
        <v>201395</v>
      </c>
      <c r="Y396" s="2">
        <v>206829</v>
      </c>
      <c r="Z396" s="2">
        <v>210782</v>
      </c>
      <c r="AA396" s="2">
        <v>1235802378</v>
      </c>
      <c r="AB396" s="2">
        <v>1320897344</v>
      </c>
      <c r="AC396" s="2">
        <v>1396961628</v>
      </c>
      <c r="AD396" s="2">
        <v>1466527277</v>
      </c>
      <c r="AE396" s="2">
        <v>1527671115</v>
      </c>
      <c r="AF396" s="2">
        <v>1584830654</v>
      </c>
      <c r="AG396" s="2">
        <v>1629193929</v>
      </c>
      <c r="AH396" s="1">
        <f>(Table1345[[#This Row],[2050_BUILDINGS]]/Table1345[[#This Row],[2020_BUILDINGS]])-1</f>
        <v>0.28832023396088458</v>
      </c>
      <c r="AI396" s="1">
        <f>(Table1345[[#This Row],[2050_DWELLINGS]]/Table1345[[#This Row],[2020_DWELLINGS]])-1</f>
        <v>0.24712383660806614</v>
      </c>
      <c r="AJ396" s="1">
        <f>(Table1345[[#This Row],[2050_OCCUPANTS]]/Table1345[[#This Row],[2020_OCCUPANTS]])-1</f>
        <v>0.24159583429052756</v>
      </c>
      <c r="AK396" s="1">
        <f>(Table1345[[#This Row],[2050_TOTAL_REPL_COST_USD]]/Table1345[[#This Row],[2020_TOTAL_REPL_COST_USD]])-1</f>
        <v>0.31832885095807772</v>
      </c>
      <c r="AL396"/>
      <c r="AM396"/>
    </row>
    <row r="397" spans="1:39" x14ac:dyDescent="0.2">
      <c r="A397" t="s">
        <v>376</v>
      </c>
      <c r="B397" t="s">
        <v>454</v>
      </c>
      <c r="C397" t="s">
        <v>464</v>
      </c>
      <c r="D397" t="s">
        <v>1632</v>
      </c>
      <c r="E397" t="s">
        <v>1633</v>
      </c>
      <c r="F397" s="2">
        <v>206904</v>
      </c>
      <c r="G397" s="2">
        <v>219817</v>
      </c>
      <c r="H397" s="2">
        <v>231353</v>
      </c>
      <c r="I397" s="2">
        <v>241908</v>
      </c>
      <c r="J397" s="2">
        <v>251184</v>
      </c>
      <c r="K397" s="2">
        <v>259856</v>
      </c>
      <c r="L397" s="2">
        <v>266585</v>
      </c>
      <c r="M397" s="2">
        <v>234016</v>
      </c>
      <c r="N397" s="2">
        <v>247856</v>
      </c>
      <c r="O397" s="2">
        <v>259660</v>
      </c>
      <c r="P397" s="2">
        <v>269764</v>
      </c>
      <c r="Q397" s="2">
        <v>278500</v>
      </c>
      <c r="R397" s="2">
        <v>286214</v>
      </c>
      <c r="S397" s="2">
        <v>291853</v>
      </c>
      <c r="T397" s="2">
        <v>1283990</v>
      </c>
      <c r="U397" s="2">
        <v>1358745</v>
      </c>
      <c r="V397" s="2">
        <v>1422295</v>
      </c>
      <c r="W397" s="2">
        <v>1476498</v>
      </c>
      <c r="X397" s="2">
        <v>1523220</v>
      </c>
      <c r="Y397" s="2">
        <v>1564332</v>
      </c>
      <c r="Z397" s="2">
        <v>1594247</v>
      </c>
      <c r="AA397" s="2">
        <v>9346800797</v>
      </c>
      <c r="AB397" s="2">
        <v>9990403434</v>
      </c>
      <c r="AC397" s="2">
        <v>10565703859</v>
      </c>
      <c r="AD397" s="2">
        <v>11091852930</v>
      </c>
      <c r="AE397" s="2">
        <v>11554304944</v>
      </c>
      <c r="AF397" s="2">
        <v>11986622302</v>
      </c>
      <c r="AG397" s="2">
        <v>12322157088</v>
      </c>
      <c r="AH397" s="1">
        <f>(Table1345[[#This Row],[2050_BUILDINGS]]/Table1345[[#This Row],[2020_BUILDINGS]])-1</f>
        <v>0.28844778254649506</v>
      </c>
      <c r="AI397" s="1">
        <f>(Table1345[[#This Row],[2050_DWELLINGS]]/Table1345[[#This Row],[2020_DWELLINGS]])-1</f>
        <v>0.24714976753726248</v>
      </c>
      <c r="AJ397" s="1">
        <f>(Table1345[[#This Row],[2050_OCCUPANTS]]/Table1345[[#This Row],[2020_OCCUPANTS]])-1</f>
        <v>0.24163505946307984</v>
      </c>
      <c r="AK397" s="1">
        <f>(Table1345[[#This Row],[2050_TOTAL_REPL_COST_USD]]/Table1345[[#This Row],[2020_TOTAL_REPL_COST_USD]])-1</f>
        <v>0.31832884380664095</v>
      </c>
      <c r="AL397"/>
      <c r="AM397"/>
    </row>
    <row r="398" spans="1:39" x14ac:dyDescent="0.2">
      <c r="A398" t="s">
        <v>376</v>
      </c>
      <c r="B398" t="s">
        <v>454</v>
      </c>
      <c r="C398" t="s">
        <v>465</v>
      </c>
      <c r="D398" t="s">
        <v>1634</v>
      </c>
      <c r="E398" t="s">
        <v>1635</v>
      </c>
      <c r="F398" s="2">
        <v>14929</v>
      </c>
      <c r="G398" s="2">
        <v>15861</v>
      </c>
      <c r="H398" s="2">
        <v>16687</v>
      </c>
      <c r="I398" s="2">
        <v>17456</v>
      </c>
      <c r="J398" s="2">
        <v>18122</v>
      </c>
      <c r="K398" s="2">
        <v>18752</v>
      </c>
      <c r="L398" s="2">
        <v>19233</v>
      </c>
      <c r="M398" s="2">
        <v>16884</v>
      </c>
      <c r="N398" s="2">
        <v>17881</v>
      </c>
      <c r="O398" s="2">
        <v>18736</v>
      </c>
      <c r="P398" s="2">
        <v>19466</v>
      </c>
      <c r="Q398" s="2">
        <v>20096</v>
      </c>
      <c r="R398" s="2">
        <v>20647</v>
      </c>
      <c r="S398" s="2">
        <v>21061</v>
      </c>
      <c r="T398" s="2">
        <v>92637</v>
      </c>
      <c r="U398" s="2">
        <v>98033</v>
      </c>
      <c r="V398" s="2">
        <v>102618</v>
      </c>
      <c r="W398" s="2">
        <v>106529</v>
      </c>
      <c r="X398" s="2">
        <v>109901</v>
      </c>
      <c r="Y398" s="2">
        <v>112860</v>
      </c>
      <c r="Z398" s="2">
        <v>115026</v>
      </c>
      <c r="AA398" s="2">
        <v>674369503</v>
      </c>
      <c r="AB398" s="2">
        <v>720805291</v>
      </c>
      <c r="AC398" s="2">
        <v>762313079</v>
      </c>
      <c r="AD398" s="2">
        <v>800274612</v>
      </c>
      <c r="AE398" s="2">
        <v>833640419</v>
      </c>
      <c r="AF398" s="2">
        <v>864832019</v>
      </c>
      <c r="AG398" s="2">
        <v>889040772</v>
      </c>
      <c r="AH398" s="1">
        <f>(Table1345[[#This Row],[2050_BUILDINGS]]/Table1345[[#This Row],[2020_BUILDINGS]])-1</f>
        <v>0.28829794359970529</v>
      </c>
      <c r="AI398" s="1">
        <f>(Table1345[[#This Row],[2050_DWELLINGS]]/Table1345[[#This Row],[2020_DWELLINGS]])-1</f>
        <v>0.24739398246860933</v>
      </c>
      <c r="AJ398" s="1">
        <f>(Table1345[[#This Row],[2050_OCCUPANTS]]/Table1345[[#This Row],[2020_OCCUPANTS]])-1</f>
        <v>0.24168528773600184</v>
      </c>
      <c r="AK398" s="1">
        <f>(Table1345[[#This Row],[2050_TOTAL_REPL_COST_USD]]/Table1345[[#This Row],[2020_TOTAL_REPL_COST_USD]])-1</f>
        <v>0.31832885094152896</v>
      </c>
      <c r="AL398"/>
      <c r="AM398"/>
    </row>
    <row r="399" spans="1:39" x14ac:dyDescent="0.2">
      <c r="A399" t="s">
        <v>376</v>
      </c>
      <c r="B399" t="s">
        <v>454</v>
      </c>
      <c r="C399" t="s">
        <v>466</v>
      </c>
      <c r="D399" t="s">
        <v>1636</v>
      </c>
      <c r="E399" t="s">
        <v>1637</v>
      </c>
      <c r="F399" s="2">
        <v>131325</v>
      </c>
      <c r="G399" s="2">
        <v>139516</v>
      </c>
      <c r="H399" s="2">
        <v>146844</v>
      </c>
      <c r="I399" s="2">
        <v>153541</v>
      </c>
      <c r="J399" s="2">
        <v>159435</v>
      </c>
      <c r="K399" s="2">
        <v>164930</v>
      </c>
      <c r="L399" s="2">
        <v>169204</v>
      </c>
      <c r="M399" s="2">
        <v>148534</v>
      </c>
      <c r="N399" s="2">
        <v>157310</v>
      </c>
      <c r="O399" s="2">
        <v>164809</v>
      </c>
      <c r="P399" s="2">
        <v>171228</v>
      </c>
      <c r="Q399" s="2">
        <v>176763</v>
      </c>
      <c r="R399" s="2">
        <v>181669</v>
      </c>
      <c r="S399" s="2">
        <v>185241</v>
      </c>
      <c r="T399" s="2">
        <v>814965</v>
      </c>
      <c r="U399" s="2">
        <v>862408</v>
      </c>
      <c r="V399" s="2">
        <v>902747</v>
      </c>
      <c r="W399" s="2">
        <v>937144</v>
      </c>
      <c r="X399" s="2">
        <v>966807</v>
      </c>
      <c r="Y399" s="2">
        <v>992896</v>
      </c>
      <c r="Z399" s="2">
        <v>1011880</v>
      </c>
      <c r="AA399" s="2">
        <v>5932513329</v>
      </c>
      <c r="AB399" s="2">
        <v>6341014729</v>
      </c>
      <c r="AC399" s="2">
        <v>6706163999</v>
      </c>
      <c r="AD399" s="2">
        <v>7040116380</v>
      </c>
      <c r="AE399" s="2">
        <v>7333639556</v>
      </c>
      <c r="AF399" s="2">
        <v>7608035963</v>
      </c>
      <c r="AG399" s="2">
        <v>7821003440</v>
      </c>
      <c r="AH399" s="1">
        <f>(Table1345[[#This Row],[2050_BUILDINGS]]/Table1345[[#This Row],[2020_BUILDINGS]])-1</f>
        <v>0.28843708357129261</v>
      </c>
      <c r="AI399" s="1">
        <f>(Table1345[[#This Row],[2050_DWELLINGS]]/Table1345[[#This Row],[2020_DWELLINGS]])-1</f>
        <v>0.2471286035520488</v>
      </c>
      <c r="AJ399" s="1">
        <f>(Table1345[[#This Row],[2050_OCCUPANTS]]/Table1345[[#This Row],[2020_OCCUPANTS]])-1</f>
        <v>0.24162387341787683</v>
      </c>
      <c r="AK399" s="1">
        <f>(Table1345[[#This Row],[2050_TOTAL_REPL_COST_USD]]/Table1345[[#This Row],[2020_TOTAL_REPL_COST_USD]])-1</f>
        <v>0.31832884416263574</v>
      </c>
      <c r="AL399"/>
      <c r="AM399"/>
    </row>
    <row r="400" spans="1:39" x14ac:dyDescent="0.2">
      <c r="A400" t="s">
        <v>376</v>
      </c>
      <c r="B400" t="s">
        <v>454</v>
      </c>
      <c r="C400" t="s">
        <v>467</v>
      </c>
      <c r="D400" t="s">
        <v>1638</v>
      </c>
      <c r="E400" t="s">
        <v>1639</v>
      </c>
      <c r="F400" s="2">
        <v>15373</v>
      </c>
      <c r="G400" s="2">
        <v>16329</v>
      </c>
      <c r="H400" s="2">
        <v>17187</v>
      </c>
      <c r="I400" s="2">
        <v>17970</v>
      </c>
      <c r="J400" s="2">
        <v>18664</v>
      </c>
      <c r="K400" s="2">
        <v>19306</v>
      </c>
      <c r="L400" s="2">
        <v>19804</v>
      </c>
      <c r="M400" s="2">
        <v>17380</v>
      </c>
      <c r="N400" s="2">
        <v>18407</v>
      </c>
      <c r="O400" s="2">
        <v>19292</v>
      </c>
      <c r="P400" s="2">
        <v>20044</v>
      </c>
      <c r="Q400" s="2">
        <v>20685</v>
      </c>
      <c r="R400" s="2">
        <v>21268</v>
      </c>
      <c r="S400" s="2">
        <v>21678</v>
      </c>
      <c r="T400" s="2">
        <v>95381</v>
      </c>
      <c r="U400" s="2">
        <v>100930</v>
      </c>
      <c r="V400" s="2">
        <v>105649</v>
      </c>
      <c r="W400" s="2">
        <v>109677</v>
      </c>
      <c r="X400" s="2">
        <v>113150</v>
      </c>
      <c r="Y400" s="2">
        <v>116199</v>
      </c>
      <c r="Z400" s="2">
        <v>118424</v>
      </c>
      <c r="AA400" s="2">
        <v>694303332</v>
      </c>
      <c r="AB400" s="2">
        <v>742111719</v>
      </c>
      <c r="AC400" s="2">
        <v>784846446</v>
      </c>
      <c r="AD400" s="2">
        <v>823930093</v>
      </c>
      <c r="AE400" s="2">
        <v>858282164</v>
      </c>
      <c r="AF400" s="2">
        <v>890395762</v>
      </c>
      <c r="AG400" s="2">
        <v>915320115</v>
      </c>
      <c r="AH400" s="1">
        <f>(Table1345[[#This Row],[2050_BUILDINGS]]/Table1345[[#This Row],[2020_BUILDINGS]])-1</f>
        <v>0.28823261562479674</v>
      </c>
      <c r="AI400" s="1">
        <f>(Table1345[[#This Row],[2050_DWELLINGS]]/Table1345[[#This Row],[2020_DWELLINGS]])-1</f>
        <v>0.2472957422324511</v>
      </c>
      <c r="AJ400" s="1">
        <f>(Table1345[[#This Row],[2050_OCCUPANTS]]/Table1345[[#This Row],[2020_OCCUPANTS]])-1</f>
        <v>0.24158899571193415</v>
      </c>
      <c r="AK400" s="1">
        <f>(Table1345[[#This Row],[2050_TOTAL_REPL_COST_USD]]/Table1345[[#This Row],[2020_TOTAL_REPL_COST_USD]])-1</f>
        <v>0.31832885255403043</v>
      </c>
      <c r="AL400"/>
      <c r="AM400"/>
    </row>
    <row r="401" spans="1:39" x14ac:dyDescent="0.2">
      <c r="A401" t="s">
        <v>376</v>
      </c>
      <c r="B401" t="s">
        <v>454</v>
      </c>
      <c r="C401" t="s">
        <v>468</v>
      </c>
      <c r="D401" t="s">
        <v>1640</v>
      </c>
      <c r="E401" t="s">
        <v>1641</v>
      </c>
      <c r="F401" s="2">
        <v>56808</v>
      </c>
      <c r="G401" s="2">
        <v>60352</v>
      </c>
      <c r="H401" s="2">
        <v>63519</v>
      </c>
      <c r="I401" s="2">
        <v>66419</v>
      </c>
      <c r="J401" s="2">
        <v>68968</v>
      </c>
      <c r="K401" s="2">
        <v>71350</v>
      </c>
      <c r="L401" s="2">
        <v>73196</v>
      </c>
      <c r="M401" s="2">
        <v>64257</v>
      </c>
      <c r="N401" s="2">
        <v>68047</v>
      </c>
      <c r="O401" s="2">
        <v>71294</v>
      </c>
      <c r="P401" s="2">
        <v>74066</v>
      </c>
      <c r="Q401" s="2">
        <v>76473</v>
      </c>
      <c r="R401" s="2">
        <v>78592</v>
      </c>
      <c r="S401" s="2">
        <v>80135</v>
      </c>
      <c r="T401" s="2">
        <v>352550</v>
      </c>
      <c r="U401" s="2">
        <v>373076</v>
      </c>
      <c r="V401" s="2">
        <v>390529</v>
      </c>
      <c r="W401" s="2">
        <v>405409</v>
      </c>
      <c r="X401" s="2">
        <v>418238</v>
      </c>
      <c r="Y401" s="2">
        <v>429522</v>
      </c>
      <c r="Z401" s="2">
        <v>437737</v>
      </c>
      <c r="AA401" s="2">
        <v>2566401574</v>
      </c>
      <c r="AB401" s="2">
        <v>2743119027</v>
      </c>
      <c r="AC401" s="2">
        <v>2901082372</v>
      </c>
      <c r="AD401" s="2">
        <v>3045549963</v>
      </c>
      <c r="AE401" s="2">
        <v>3172527908</v>
      </c>
      <c r="AF401" s="2">
        <v>3291231623</v>
      </c>
      <c r="AG401" s="2">
        <v>3383361221</v>
      </c>
      <c r="AH401" s="1">
        <f>(Table1345[[#This Row],[2050_BUILDINGS]]/Table1345[[#This Row],[2020_BUILDINGS]])-1</f>
        <v>0.28848049570483036</v>
      </c>
      <c r="AI401" s="1">
        <f>(Table1345[[#This Row],[2050_DWELLINGS]]/Table1345[[#This Row],[2020_DWELLINGS]])-1</f>
        <v>0.24710148310689894</v>
      </c>
      <c r="AJ401" s="1">
        <f>(Table1345[[#This Row],[2050_OCCUPANTS]]/Table1345[[#This Row],[2020_OCCUPANTS]])-1</f>
        <v>0.24163097432988234</v>
      </c>
      <c r="AK401" s="1">
        <f>(Table1345[[#This Row],[2050_TOTAL_REPL_COST_USD]]/Table1345[[#This Row],[2020_TOTAL_REPL_COST_USD]])-1</f>
        <v>0.31832884427618424</v>
      </c>
      <c r="AL401"/>
      <c r="AM401"/>
    </row>
    <row r="402" spans="1:39" x14ac:dyDescent="0.2">
      <c r="A402" t="s">
        <v>376</v>
      </c>
      <c r="B402" t="s">
        <v>454</v>
      </c>
      <c r="C402" t="s">
        <v>469</v>
      </c>
      <c r="D402" t="s">
        <v>1642</v>
      </c>
      <c r="E402" t="s">
        <v>1643</v>
      </c>
      <c r="F402" s="2">
        <v>79294</v>
      </c>
      <c r="G402" s="2">
        <v>84241</v>
      </c>
      <c r="H402" s="2">
        <v>88665</v>
      </c>
      <c r="I402" s="2">
        <v>92707</v>
      </c>
      <c r="J402" s="2">
        <v>96262</v>
      </c>
      <c r="K402" s="2">
        <v>99586</v>
      </c>
      <c r="L402" s="2">
        <v>102162</v>
      </c>
      <c r="M402" s="2">
        <v>89686</v>
      </c>
      <c r="N402" s="2">
        <v>94989</v>
      </c>
      <c r="O402" s="2">
        <v>99511</v>
      </c>
      <c r="P402" s="2">
        <v>103384</v>
      </c>
      <c r="Q402" s="2">
        <v>106729</v>
      </c>
      <c r="R402" s="2">
        <v>109688</v>
      </c>
      <c r="S402" s="2">
        <v>111845</v>
      </c>
      <c r="T402" s="2">
        <v>492055</v>
      </c>
      <c r="U402" s="2">
        <v>520713</v>
      </c>
      <c r="V402" s="2">
        <v>545071</v>
      </c>
      <c r="W402" s="2">
        <v>565832</v>
      </c>
      <c r="X402" s="2">
        <v>583740</v>
      </c>
      <c r="Y402" s="2">
        <v>599496</v>
      </c>
      <c r="Z402" s="2">
        <v>610956</v>
      </c>
      <c r="AA402" s="2">
        <v>3581955919</v>
      </c>
      <c r="AB402" s="2">
        <v>3828602482</v>
      </c>
      <c r="AC402" s="2">
        <v>4049073725</v>
      </c>
      <c r="AD402" s="2">
        <v>4250708785</v>
      </c>
      <c r="AE402" s="2">
        <v>4427933349</v>
      </c>
      <c r="AF402" s="2">
        <v>4593609476</v>
      </c>
      <c r="AG402" s="2">
        <v>4722195807</v>
      </c>
      <c r="AH402" s="1">
        <f>(Table1345[[#This Row],[2050_BUILDINGS]]/Table1345[[#This Row],[2020_BUILDINGS]])-1</f>
        <v>0.28839508663959434</v>
      </c>
      <c r="AI402" s="1">
        <f>(Table1345[[#This Row],[2050_DWELLINGS]]/Table1345[[#This Row],[2020_DWELLINGS]])-1</f>
        <v>0.24707312178043406</v>
      </c>
      <c r="AJ402" s="1">
        <f>(Table1345[[#This Row],[2050_OCCUPANTS]]/Table1345[[#This Row],[2020_OCCUPANTS]])-1</f>
        <v>0.2416416863968458</v>
      </c>
      <c r="AK402" s="1">
        <f>(Table1345[[#This Row],[2050_TOTAL_REPL_COST_USD]]/Table1345[[#This Row],[2020_TOTAL_REPL_COST_USD]])-1</f>
        <v>0.31832884429195563</v>
      </c>
      <c r="AL402"/>
      <c r="AM402"/>
    </row>
    <row r="403" spans="1:39" x14ac:dyDescent="0.2">
      <c r="A403" t="s">
        <v>376</v>
      </c>
      <c r="B403" t="s">
        <v>454</v>
      </c>
      <c r="C403" t="s">
        <v>470</v>
      </c>
      <c r="D403" t="s">
        <v>1644</v>
      </c>
      <c r="E403" t="s">
        <v>1645</v>
      </c>
      <c r="F403" s="2">
        <v>30693</v>
      </c>
      <c r="G403" s="2">
        <v>32607</v>
      </c>
      <c r="H403" s="2">
        <v>34321</v>
      </c>
      <c r="I403" s="2">
        <v>35888</v>
      </c>
      <c r="J403" s="2">
        <v>37263</v>
      </c>
      <c r="K403" s="2">
        <v>38551</v>
      </c>
      <c r="L403" s="2">
        <v>39548</v>
      </c>
      <c r="M403" s="2">
        <v>34717</v>
      </c>
      <c r="N403" s="2">
        <v>36774</v>
      </c>
      <c r="O403" s="2">
        <v>38520</v>
      </c>
      <c r="P403" s="2">
        <v>40031</v>
      </c>
      <c r="Q403" s="2">
        <v>41324</v>
      </c>
      <c r="R403" s="2">
        <v>42460</v>
      </c>
      <c r="S403" s="2">
        <v>43304</v>
      </c>
      <c r="T403" s="2">
        <v>190502</v>
      </c>
      <c r="U403" s="2">
        <v>201595</v>
      </c>
      <c r="V403" s="2">
        <v>211029</v>
      </c>
      <c r="W403" s="2">
        <v>219073</v>
      </c>
      <c r="X403" s="2">
        <v>226008</v>
      </c>
      <c r="Y403" s="2">
        <v>232105</v>
      </c>
      <c r="Z403" s="2">
        <v>236540</v>
      </c>
      <c r="AA403" s="2">
        <v>1386798847</v>
      </c>
      <c r="AB403" s="2">
        <v>1482291138</v>
      </c>
      <c r="AC403" s="2">
        <v>1567649325</v>
      </c>
      <c r="AD403" s="2">
        <v>1645714847</v>
      </c>
      <c r="AE403" s="2">
        <v>1714329548</v>
      </c>
      <c r="AF403" s="2">
        <v>1778473121</v>
      </c>
      <c r="AG403" s="2">
        <v>1828256922</v>
      </c>
      <c r="AH403" s="1">
        <f>(Table1345[[#This Row],[2050_BUILDINGS]]/Table1345[[#This Row],[2020_BUILDINGS]])-1</f>
        <v>0.28850226435995174</v>
      </c>
      <c r="AI403" s="1">
        <f>(Table1345[[#This Row],[2050_DWELLINGS]]/Table1345[[#This Row],[2020_DWELLINGS]])-1</f>
        <v>0.24734280035717382</v>
      </c>
      <c r="AJ403" s="1">
        <f>(Table1345[[#This Row],[2050_OCCUPANTS]]/Table1345[[#This Row],[2020_OCCUPANTS]])-1</f>
        <v>0.24166675415481209</v>
      </c>
      <c r="AK403" s="1">
        <f>(Table1345[[#This Row],[2050_TOTAL_REPL_COST_USD]]/Table1345[[#This Row],[2020_TOTAL_REPL_COST_USD]])-1</f>
        <v>0.31832884484652291</v>
      </c>
      <c r="AL403"/>
      <c r="AM403"/>
    </row>
    <row r="404" spans="1:39" x14ac:dyDescent="0.2">
      <c r="A404" t="s">
        <v>376</v>
      </c>
      <c r="B404" t="s">
        <v>454</v>
      </c>
      <c r="C404" t="s">
        <v>471</v>
      </c>
      <c r="D404" t="s">
        <v>1646</v>
      </c>
      <c r="E404" t="s">
        <v>1647</v>
      </c>
      <c r="F404" s="2">
        <v>31693</v>
      </c>
      <c r="G404" s="2">
        <v>33664</v>
      </c>
      <c r="H404" s="2">
        <v>35432</v>
      </c>
      <c r="I404" s="2">
        <v>37055</v>
      </c>
      <c r="J404" s="2">
        <v>38472</v>
      </c>
      <c r="K404" s="2">
        <v>39804</v>
      </c>
      <c r="L404" s="2">
        <v>40829</v>
      </c>
      <c r="M404" s="2">
        <v>35837</v>
      </c>
      <c r="N404" s="2">
        <v>37956</v>
      </c>
      <c r="O404" s="2">
        <v>39764</v>
      </c>
      <c r="P404" s="2">
        <v>41316</v>
      </c>
      <c r="Q404" s="2">
        <v>42650</v>
      </c>
      <c r="R404" s="2">
        <v>43835</v>
      </c>
      <c r="S404" s="2">
        <v>44699</v>
      </c>
      <c r="T404" s="2">
        <v>196644</v>
      </c>
      <c r="U404" s="2">
        <v>208089</v>
      </c>
      <c r="V404" s="2">
        <v>217826</v>
      </c>
      <c r="W404" s="2">
        <v>226129</v>
      </c>
      <c r="X404" s="2">
        <v>233280</v>
      </c>
      <c r="Y404" s="2">
        <v>239578</v>
      </c>
      <c r="Z404" s="2">
        <v>244160</v>
      </c>
      <c r="AA404" s="2">
        <v>1431468234</v>
      </c>
      <c r="AB404" s="2">
        <v>1530036381</v>
      </c>
      <c r="AC404" s="2">
        <v>1618143990</v>
      </c>
      <c r="AD404" s="2">
        <v>1698724040</v>
      </c>
      <c r="AE404" s="2">
        <v>1769548840</v>
      </c>
      <c r="AF404" s="2">
        <v>1835758510</v>
      </c>
      <c r="AG404" s="2">
        <v>1887145868</v>
      </c>
      <c r="AH404" s="1">
        <f>(Table1345[[#This Row],[2050_BUILDINGS]]/Table1345[[#This Row],[2020_BUILDINGS]])-1</f>
        <v>0.28826554759726131</v>
      </c>
      <c r="AI404" s="1">
        <f>(Table1345[[#This Row],[2050_DWELLINGS]]/Table1345[[#This Row],[2020_DWELLINGS]])-1</f>
        <v>0.2472863241900829</v>
      </c>
      <c r="AJ404" s="1">
        <f>(Table1345[[#This Row],[2050_OCCUPANTS]]/Table1345[[#This Row],[2020_OCCUPANTS]])-1</f>
        <v>0.2416346290758935</v>
      </c>
      <c r="AK404" s="1">
        <f>(Table1345[[#This Row],[2050_TOTAL_REPL_COST_USD]]/Table1345[[#This Row],[2020_TOTAL_REPL_COST_USD]])-1</f>
        <v>0.31832884808535677</v>
      </c>
      <c r="AL404"/>
      <c r="AM404"/>
    </row>
    <row r="405" spans="1:39" x14ac:dyDescent="0.2">
      <c r="A405" t="s">
        <v>376</v>
      </c>
      <c r="B405" t="s">
        <v>454</v>
      </c>
      <c r="C405" t="s">
        <v>472</v>
      </c>
      <c r="D405" t="s">
        <v>1648</v>
      </c>
      <c r="E405" t="s">
        <v>1649</v>
      </c>
      <c r="F405" s="2">
        <v>4543</v>
      </c>
      <c r="G405" s="2">
        <v>4826</v>
      </c>
      <c r="H405" s="2">
        <v>5085</v>
      </c>
      <c r="I405" s="2">
        <v>5313</v>
      </c>
      <c r="J405" s="2">
        <v>5519</v>
      </c>
      <c r="K405" s="2">
        <v>5706</v>
      </c>
      <c r="L405" s="2">
        <v>5853</v>
      </c>
      <c r="M405" s="2">
        <v>5135</v>
      </c>
      <c r="N405" s="2">
        <v>5440</v>
      </c>
      <c r="O405" s="2">
        <v>5694</v>
      </c>
      <c r="P405" s="2">
        <v>5925</v>
      </c>
      <c r="Q405" s="2">
        <v>6111</v>
      </c>
      <c r="R405" s="2">
        <v>6272</v>
      </c>
      <c r="S405" s="2">
        <v>6404</v>
      </c>
      <c r="T405" s="2">
        <v>28175</v>
      </c>
      <c r="U405" s="2">
        <v>29810</v>
      </c>
      <c r="V405" s="2">
        <v>31202</v>
      </c>
      <c r="W405" s="2">
        <v>32393</v>
      </c>
      <c r="X405" s="2">
        <v>33411</v>
      </c>
      <c r="Y405" s="2">
        <v>34313</v>
      </c>
      <c r="Z405" s="2">
        <v>34975</v>
      </c>
      <c r="AA405" s="2">
        <v>205048012</v>
      </c>
      <c r="AB405" s="2">
        <v>219167225</v>
      </c>
      <c r="AC405" s="2">
        <v>231788038</v>
      </c>
      <c r="AD405" s="2">
        <v>243330577</v>
      </c>
      <c r="AE405" s="2">
        <v>253475745</v>
      </c>
      <c r="AF405" s="2">
        <v>262959829</v>
      </c>
      <c r="AG405" s="2">
        <v>270320709</v>
      </c>
      <c r="AH405" s="1">
        <f>(Table1345[[#This Row],[2050_BUILDINGS]]/Table1345[[#This Row],[2020_BUILDINGS]])-1</f>
        <v>0.28835571208452571</v>
      </c>
      <c r="AI405" s="1">
        <f>(Table1345[[#This Row],[2050_DWELLINGS]]/Table1345[[#This Row],[2020_DWELLINGS]])-1</f>
        <v>0.24712755598831548</v>
      </c>
      <c r="AJ405" s="1">
        <f>(Table1345[[#This Row],[2050_OCCUPANTS]]/Table1345[[#This Row],[2020_OCCUPANTS]])-1</f>
        <v>0.24134871339840291</v>
      </c>
      <c r="AK405" s="1">
        <f>(Table1345[[#This Row],[2050_TOTAL_REPL_COST_USD]]/Table1345[[#This Row],[2020_TOTAL_REPL_COST_USD]])-1</f>
        <v>0.31832884583148258</v>
      </c>
      <c r="AL405"/>
      <c r="AM405"/>
    </row>
    <row r="406" spans="1:39" x14ac:dyDescent="0.2">
      <c r="A406" t="s">
        <v>376</v>
      </c>
      <c r="B406" t="s">
        <v>454</v>
      </c>
      <c r="C406" t="s">
        <v>473</v>
      </c>
      <c r="D406" t="s">
        <v>1650</v>
      </c>
      <c r="E406" t="s">
        <v>1651</v>
      </c>
      <c r="F406" s="2">
        <v>40291</v>
      </c>
      <c r="G406" s="2">
        <v>42805</v>
      </c>
      <c r="H406" s="2">
        <v>45053</v>
      </c>
      <c r="I406" s="2">
        <v>47106</v>
      </c>
      <c r="J406" s="2">
        <v>48912</v>
      </c>
      <c r="K406" s="2">
        <v>50600</v>
      </c>
      <c r="L406" s="2">
        <v>51911</v>
      </c>
      <c r="M406" s="2">
        <v>45565</v>
      </c>
      <c r="N406" s="2">
        <v>48258</v>
      </c>
      <c r="O406" s="2">
        <v>50558</v>
      </c>
      <c r="P406" s="2">
        <v>52521</v>
      </c>
      <c r="Q406" s="2">
        <v>54228</v>
      </c>
      <c r="R406" s="2">
        <v>55735</v>
      </c>
      <c r="S406" s="2">
        <v>56823</v>
      </c>
      <c r="T406" s="2">
        <v>250004</v>
      </c>
      <c r="U406" s="2">
        <v>264551</v>
      </c>
      <c r="V406" s="2">
        <v>276931</v>
      </c>
      <c r="W406" s="2">
        <v>287483</v>
      </c>
      <c r="X406" s="2">
        <v>296585</v>
      </c>
      <c r="Y406" s="2">
        <v>304593</v>
      </c>
      <c r="Z406" s="2">
        <v>310406</v>
      </c>
      <c r="AA406" s="2">
        <v>1819887466</v>
      </c>
      <c r="AB406" s="2">
        <v>1945201400</v>
      </c>
      <c r="AC406" s="2">
        <v>2057216411</v>
      </c>
      <c r="AD406" s="2">
        <v>2159661318</v>
      </c>
      <c r="AE406" s="2">
        <v>2249703954</v>
      </c>
      <c r="AF406" s="2">
        <v>2333879168</v>
      </c>
      <c r="AG406" s="2">
        <v>2399210137</v>
      </c>
      <c r="AH406" s="1">
        <f>(Table1345[[#This Row],[2050_BUILDINGS]]/Table1345[[#This Row],[2020_BUILDINGS]])-1</f>
        <v>0.28840187634955705</v>
      </c>
      <c r="AI406" s="1">
        <f>(Table1345[[#This Row],[2050_DWELLINGS]]/Table1345[[#This Row],[2020_DWELLINGS]])-1</f>
        <v>0.24707560627674741</v>
      </c>
      <c r="AJ406" s="1">
        <f>(Table1345[[#This Row],[2050_OCCUPANTS]]/Table1345[[#This Row],[2020_OCCUPANTS]])-1</f>
        <v>0.24160413433385064</v>
      </c>
      <c r="AK406" s="1">
        <f>(Table1345[[#This Row],[2050_TOTAL_REPL_COST_USD]]/Table1345[[#This Row],[2020_TOTAL_REPL_COST_USD]])-1</f>
        <v>0.3183288427571378</v>
      </c>
      <c r="AL406"/>
      <c r="AM406"/>
    </row>
    <row r="407" spans="1:39" x14ac:dyDescent="0.2">
      <c r="A407" t="s">
        <v>376</v>
      </c>
      <c r="B407" t="s">
        <v>454</v>
      </c>
      <c r="C407" t="s">
        <v>474</v>
      </c>
      <c r="D407" t="s">
        <v>1652</v>
      </c>
      <c r="E407" t="s">
        <v>1653</v>
      </c>
      <c r="F407" s="2">
        <v>60427</v>
      </c>
      <c r="G407" s="2">
        <v>64198</v>
      </c>
      <c r="H407" s="2">
        <v>67567</v>
      </c>
      <c r="I407" s="2">
        <v>70652</v>
      </c>
      <c r="J407" s="2">
        <v>73362</v>
      </c>
      <c r="K407" s="2">
        <v>75890</v>
      </c>
      <c r="L407" s="2">
        <v>77857</v>
      </c>
      <c r="M407" s="2">
        <v>68349</v>
      </c>
      <c r="N407" s="2">
        <v>72389</v>
      </c>
      <c r="O407" s="2">
        <v>75836</v>
      </c>
      <c r="P407" s="2">
        <v>78794</v>
      </c>
      <c r="Q407" s="2">
        <v>81333</v>
      </c>
      <c r="R407" s="2">
        <v>83587</v>
      </c>
      <c r="S407" s="2">
        <v>85241</v>
      </c>
      <c r="T407" s="2">
        <v>374998</v>
      </c>
      <c r="U407" s="2">
        <v>396838</v>
      </c>
      <c r="V407" s="2">
        <v>415394</v>
      </c>
      <c r="W407" s="2">
        <v>431219</v>
      </c>
      <c r="X407" s="2">
        <v>444870</v>
      </c>
      <c r="Y407" s="2">
        <v>456880</v>
      </c>
      <c r="Z407" s="2">
        <v>465611</v>
      </c>
      <c r="AA407" s="2">
        <v>2729815154</v>
      </c>
      <c r="AB407" s="2">
        <v>2917784945</v>
      </c>
      <c r="AC407" s="2">
        <v>3085806486</v>
      </c>
      <c r="AD407" s="2">
        <v>3239472934</v>
      </c>
      <c r="AE407" s="2">
        <v>3374536099</v>
      </c>
      <c r="AF407" s="2">
        <v>3500798179</v>
      </c>
      <c r="AG407" s="2">
        <v>3598794058</v>
      </c>
      <c r="AH407" s="1">
        <f>(Table1345[[#This Row],[2050_BUILDINGS]]/Table1345[[#This Row],[2020_BUILDINGS]])-1</f>
        <v>0.2884472173035233</v>
      </c>
      <c r="AI407" s="1">
        <f>(Table1345[[#This Row],[2050_DWELLINGS]]/Table1345[[#This Row],[2020_DWELLINGS]])-1</f>
        <v>0.24714333786887877</v>
      </c>
      <c r="AJ407" s="1">
        <f>(Table1345[[#This Row],[2050_OCCUPANTS]]/Table1345[[#This Row],[2020_OCCUPANTS]])-1</f>
        <v>0.24163595539176219</v>
      </c>
      <c r="AK407" s="1">
        <f>(Table1345[[#This Row],[2050_TOTAL_REPL_COST_USD]]/Table1345[[#This Row],[2020_TOTAL_REPL_COST_USD]])-1</f>
        <v>0.31832884462037092</v>
      </c>
      <c r="AL407"/>
      <c r="AM407"/>
    </row>
    <row r="408" spans="1:39" x14ac:dyDescent="0.2">
      <c r="A408" t="s">
        <v>376</v>
      </c>
      <c r="B408" t="s">
        <v>454</v>
      </c>
      <c r="C408" t="s">
        <v>475</v>
      </c>
      <c r="D408" t="s">
        <v>1654</v>
      </c>
      <c r="E408" t="s">
        <v>1655</v>
      </c>
      <c r="F408" s="2">
        <v>86889</v>
      </c>
      <c r="G408" s="2">
        <v>92310</v>
      </c>
      <c r="H408" s="2">
        <v>97153</v>
      </c>
      <c r="I408" s="2">
        <v>101593</v>
      </c>
      <c r="J408" s="2">
        <v>105480</v>
      </c>
      <c r="K408" s="2">
        <v>109123</v>
      </c>
      <c r="L408" s="2">
        <v>111950</v>
      </c>
      <c r="M408" s="2">
        <v>98268</v>
      </c>
      <c r="N408" s="2">
        <v>104089</v>
      </c>
      <c r="O408" s="2">
        <v>109041</v>
      </c>
      <c r="P408" s="2">
        <v>113283</v>
      </c>
      <c r="Q408" s="2">
        <v>116952</v>
      </c>
      <c r="R408" s="2">
        <v>120193</v>
      </c>
      <c r="S408" s="2">
        <v>122562</v>
      </c>
      <c r="T408" s="2">
        <v>539199</v>
      </c>
      <c r="U408" s="2">
        <v>570583</v>
      </c>
      <c r="V408" s="2">
        <v>597268</v>
      </c>
      <c r="W408" s="2">
        <v>620031</v>
      </c>
      <c r="X408" s="2">
        <v>639649</v>
      </c>
      <c r="Y408" s="2">
        <v>656913</v>
      </c>
      <c r="Z408" s="2">
        <v>669479</v>
      </c>
      <c r="AA408" s="2">
        <v>3925044802</v>
      </c>
      <c r="AB408" s="2">
        <v>4195315802</v>
      </c>
      <c r="AC408" s="2">
        <v>4436904345</v>
      </c>
      <c r="AD408" s="2">
        <v>4657852529</v>
      </c>
      <c r="AE408" s="2">
        <v>4852052111</v>
      </c>
      <c r="AF408" s="2">
        <v>5033597122</v>
      </c>
      <c r="AG408" s="2">
        <v>5174499779</v>
      </c>
      <c r="AH408" s="1">
        <f>(Table1345[[#This Row],[2050_BUILDINGS]]/Table1345[[#This Row],[2020_BUILDINGS]])-1</f>
        <v>0.28842546237153144</v>
      </c>
      <c r="AI408" s="1">
        <f>(Table1345[[#This Row],[2050_DWELLINGS]]/Table1345[[#This Row],[2020_DWELLINGS]])-1</f>
        <v>0.2472218830137991</v>
      </c>
      <c r="AJ408" s="1">
        <f>(Table1345[[#This Row],[2050_OCCUPANTS]]/Table1345[[#This Row],[2020_OCCUPANTS]])-1</f>
        <v>0.24161765878645913</v>
      </c>
      <c r="AK408" s="1">
        <f>(Table1345[[#This Row],[2050_TOTAL_REPL_COST_USD]]/Table1345[[#This Row],[2020_TOTAL_REPL_COST_USD]])-1</f>
        <v>0.31832884464486688</v>
      </c>
      <c r="AL408"/>
      <c r="AM408"/>
    </row>
    <row r="409" spans="1:39" x14ac:dyDescent="0.2">
      <c r="A409" t="s">
        <v>376</v>
      </c>
      <c r="B409" t="s">
        <v>454</v>
      </c>
      <c r="C409" t="s">
        <v>476</v>
      </c>
      <c r="D409" t="s">
        <v>1656</v>
      </c>
      <c r="E409" t="s">
        <v>1657</v>
      </c>
      <c r="F409" s="2">
        <v>10190</v>
      </c>
      <c r="G409" s="2">
        <v>10825</v>
      </c>
      <c r="H409" s="2">
        <v>11400</v>
      </c>
      <c r="I409" s="2">
        <v>11915</v>
      </c>
      <c r="J409" s="2">
        <v>12373</v>
      </c>
      <c r="K409" s="2">
        <v>12803</v>
      </c>
      <c r="L409" s="2">
        <v>13135</v>
      </c>
      <c r="M409" s="2">
        <v>11534</v>
      </c>
      <c r="N409" s="2">
        <v>12219</v>
      </c>
      <c r="O409" s="2">
        <v>12794</v>
      </c>
      <c r="P409" s="2">
        <v>13289</v>
      </c>
      <c r="Q409" s="2">
        <v>13726</v>
      </c>
      <c r="R409" s="2">
        <v>14098</v>
      </c>
      <c r="S409" s="2">
        <v>14382</v>
      </c>
      <c r="T409" s="2">
        <v>63263</v>
      </c>
      <c r="U409" s="2">
        <v>66956</v>
      </c>
      <c r="V409" s="2">
        <v>70079</v>
      </c>
      <c r="W409" s="2">
        <v>72750</v>
      </c>
      <c r="X409" s="2">
        <v>75046</v>
      </c>
      <c r="Y409" s="2">
        <v>77076</v>
      </c>
      <c r="Z409" s="2">
        <v>78554</v>
      </c>
      <c r="AA409" s="2">
        <v>460546622</v>
      </c>
      <c r="AB409" s="2">
        <v>492258975</v>
      </c>
      <c r="AC409" s="2">
        <v>520605859</v>
      </c>
      <c r="AD409" s="2">
        <v>546530892</v>
      </c>
      <c r="AE409" s="2">
        <v>569317379</v>
      </c>
      <c r="AF409" s="2">
        <v>590619033</v>
      </c>
      <c r="AG409" s="2">
        <v>607151899</v>
      </c>
      <c r="AH409" s="1">
        <f>(Table1345[[#This Row],[2050_BUILDINGS]]/Table1345[[#This Row],[2020_BUILDINGS]])-1</f>
        <v>0.28900883218842011</v>
      </c>
      <c r="AI409" s="1">
        <f>(Table1345[[#This Row],[2050_DWELLINGS]]/Table1345[[#This Row],[2020_DWELLINGS]])-1</f>
        <v>0.2469221432287152</v>
      </c>
      <c r="AJ409" s="1">
        <f>(Table1345[[#This Row],[2050_OCCUPANTS]]/Table1345[[#This Row],[2020_OCCUPANTS]])-1</f>
        <v>0.24170526215955612</v>
      </c>
      <c r="AK409" s="1">
        <f>(Table1345[[#This Row],[2050_TOTAL_REPL_COST_USD]]/Table1345[[#This Row],[2020_TOTAL_REPL_COST_USD]])-1</f>
        <v>0.31832885097135732</v>
      </c>
      <c r="AL409"/>
      <c r="AM409"/>
    </row>
    <row r="410" spans="1:39" x14ac:dyDescent="0.2">
      <c r="A410" t="s">
        <v>529</v>
      </c>
      <c r="B410" t="s">
        <v>560</v>
      </c>
      <c r="C410" t="s">
        <v>561</v>
      </c>
      <c r="D410" t="s">
        <v>1658</v>
      </c>
      <c r="E410" t="s">
        <v>1659</v>
      </c>
      <c r="F410" s="2">
        <v>33549</v>
      </c>
      <c r="G410" s="2">
        <v>35227</v>
      </c>
      <c r="H410" s="2">
        <v>37110</v>
      </c>
      <c r="I410" s="2">
        <v>38894</v>
      </c>
      <c r="J410" s="2">
        <v>40873</v>
      </c>
      <c r="K410" s="2">
        <v>43085</v>
      </c>
      <c r="L410" s="2">
        <v>45445</v>
      </c>
      <c r="M410" s="2">
        <v>35741</v>
      </c>
      <c r="N410" s="2">
        <v>37548</v>
      </c>
      <c r="O410" s="2">
        <v>39578</v>
      </c>
      <c r="P410" s="2">
        <v>41518</v>
      </c>
      <c r="Q410" s="2">
        <v>43502</v>
      </c>
      <c r="R410" s="2">
        <v>45368</v>
      </c>
      <c r="S410" s="2">
        <v>47279</v>
      </c>
      <c r="T410" s="2">
        <v>133496</v>
      </c>
      <c r="U410" s="2">
        <v>139109</v>
      </c>
      <c r="V410" s="2">
        <v>145349</v>
      </c>
      <c r="W410" s="2">
        <v>150963</v>
      </c>
      <c r="X410" s="2">
        <v>156578</v>
      </c>
      <c r="Y410" s="2">
        <v>161566</v>
      </c>
      <c r="Z410" s="2">
        <v>166560</v>
      </c>
      <c r="AA410" s="2">
        <v>509183747</v>
      </c>
      <c r="AB410" s="2">
        <v>537441658</v>
      </c>
      <c r="AC410" s="2">
        <v>569288602</v>
      </c>
      <c r="AD410" s="2">
        <v>600252261</v>
      </c>
      <c r="AE410" s="2">
        <v>634391666</v>
      </c>
      <c r="AF410" s="2">
        <v>672129254</v>
      </c>
      <c r="AG410" s="2">
        <v>712427603</v>
      </c>
      <c r="AH410" s="1">
        <f>(Table1345[[#This Row],[2050_BUILDINGS]]/Table1345[[#This Row],[2020_BUILDINGS]])-1</f>
        <v>0.35458582968195773</v>
      </c>
      <c r="AI410" s="1">
        <f>(Table1345[[#This Row],[2050_DWELLINGS]]/Table1345[[#This Row],[2020_DWELLINGS]])-1</f>
        <v>0.32282252874849604</v>
      </c>
      <c r="AJ410" s="1">
        <f>(Table1345[[#This Row],[2050_OCCUPANTS]]/Table1345[[#This Row],[2020_OCCUPANTS]])-1</f>
        <v>0.24767783304368662</v>
      </c>
      <c r="AK410" s="1">
        <f>(Table1345[[#This Row],[2050_TOTAL_REPL_COST_USD]]/Table1345[[#This Row],[2020_TOTAL_REPL_COST_USD]])-1</f>
        <v>0.39915621265892454</v>
      </c>
      <c r="AL410"/>
      <c r="AM410"/>
    </row>
    <row r="411" spans="1:39" x14ac:dyDescent="0.2">
      <c r="A411" t="s">
        <v>529</v>
      </c>
      <c r="B411" t="s">
        <v>560</v>
      </c>
      <c r="C411" t="s">
        <v>562</v>
      </c>
      <c r="D411" t="s">
        <v>1660</v>
      </c>
      <c r="E411" t="s">
        <v>1661</v>
      </c>
      <c r="F411" s="2">
        <v>79204</v>
      </c>
      <c r="G411" s="2">
        <v>83171</v>
      </c>
      <c r="H411" s="2">
        <v>87614</v>
      </c>
      <c r="I411" s="2">
        <v>91830</v>
      </c>
      <c r="J411" s="2">
        <v>96505</v>
      </c>
      <c r="K411" s="2">
        <v>101714</v>
      </c>
      <c r="L411" s="2">
        <v>107284</v>
      </c>
      <c r="M411" s="2">
        <v>84366</v>
      </c>
      <c r="N411" s="2">
        <v>88650</v>
      </c>
      <c r="O411" s="2">
        <v>93450</v>
      </c>
      <c r="P411" s="2">
        <v>98020</v>
      </c>
      <c r="Q411" s="2">
        <v>102693</v>
      </c>
      <c r="R411" s="2">
        <v>107099</v>
      </c>
      <c r="S411" s="2">
        <v>111617</v>
      </c>
      <c r="T411" s="2">
        <v>315167</v>
      </c>
      <c r="U411" s="2">
        <v>328418</v>
      </c>
      <c r="V411" s="2">
        <v>343142</v>
      </c>
      <c r="W411" s="2">
        <v>356404</v>
      </c>
      <c r="X411" s="2">
        <v>369660</v>
      </c>
      <c r="Y411" s="2">
        <v>381442</v>
      </c>
      <c r="Z411" s="2">
        <v>393223</v>
      </c>
      <c r="AA411" s="2">
        <v>1202121268</v>
      </c>
      <c r="AB411" s="2">
        <v>1268834794</v>
      </c>
      <c r="AC411" s="2">
        <v>1344021561</v>
      </c>
      <c r="AD411" s="2">
        <v>1417123032</v>
      </c>
      <c r="AE411" s="2">
        <v>1497722035</v>
      </c>
      <c r="AF411" s="2">
        <v>1586815916</v>
      </c>
      <c r="AG411" s="2">
        <v>1681955453</v>
      </c>
      <c r="AH411" s="1">
        <f>(Table1345[[#This Row],[2050_BUILDINGS]]/Table1345[[#This Row],[2020_BUILDINGS]])-1</f>
        <v>0.35452754911368123</v>
      </c>
      <c r="AI411" s="1">
        <f>(Table1345[[#This Row],[2050_DWELLINGS]]/Table1345[[#This Row],[2020_DWELLINGS]])-1</f>
        <v>0.32300926913685601</v>
      </c>
      <c r="AJ411" s="1">
        <f>(Table1345[[#This Row],[2050_OCCUPANTS]]/Table1345[[#This Row],[2020_OCCUPANTS]])-1</f>
        <v>0.24766552335745806</v>
      </c>
      <c r="AK411" s="1">
        <f>(Table1345[[#This Row],[2050_TOTAL_REPL_COST_USD]]/Table1345[[#This Row],[2020_TOTAL_REPL_COST_USD]])-1</f>
        <v>0.39915622306417764</v>
      </c>
      <c r="AL411"/>
      <c r="AM411"/>
    </row>
    <row r="412" spans="1:39" x14ac:dyDescent="0.2">
      <c r="A412" t="s">
        <v>529</v>
      </c>
      <c r="B412" t="s">
        <v>560</v>
      </c>
      <c r="C412" t="s">
        <v>563</v>
      </c>
      <c r="D412" t="s">
        <v>1662</v>
      </c>
      <c r="E412" t="s">
        <v>1663</v>
      </c>
      <c r="F412" s="2">
        <v>132385</v>
      </c>
      <c r="G412" s="2">
        <v>139011</v>
      </c>
      <c r="H412" s="2">
        <v>146436</v>
      </c>
      <c r="I412" s="2">
        <v>153488</v>
      </c>
      <c r="J412" s="2">
        <v>161294</v>
      </c>
      <c r="K412" s="2">
        <v>170005</v>
      </c>
      <c r="L412" s="2">
        <v>179308</v>
      </c>
      <c r="M412" s="2">
        <v>141018</v>
      </c>
      <c r="N412" s="2">
        <v>148164</v>
      </c>
      <c r="O412" s="2">
        <v>156194</v>
      </c>
      <c r="P412" s="2">
        <v>163836</v>
      </c>
      <c r="Q412" s="2">
        <v>171646</v>
      </c>
      <c r="R412" s="2">
        <v>179012</v>
      </c>
      <c r="S412" s="2">
        <v>186550</v>
      </c>
      <c r="T412" s="2">
        <v>526778</v>
      </c>
      <c r="U412" s="2">
        <v>548932</v>
      </c>
      <c r="V412" s="2">
        <v>573543</v>
      </c>
      <c r="W412" s="2">
        <v>595696</v>
      </c>
      <c r="X412" s="2">
        <v>617851</v>
      </c>
      <c r="Y412" s="2">
        <v>637545</v>
      </c>
      <c r="Z412" s="2">
        <v>657236</v>
      </c>
      <c r="AA412" s="2">
        <v>2009237178</v>
      </c>
      <c r="AB412" s="2">
        <v>2120742816</v>
      </c>
      <c r="AC412" s="2">
        <v>2246410710</v>
      </c>
      <c r="AD412" s="2">
        <v>2368593217</v>
      </c>
      <c r="AE412" s="2">
        <v>2503307173</v>
      </c>
      <c r="AF412" s="2">
        <v>2652219551</v>
      </c>
      <c r="AG412" s="2">
        <v>2811236696</v>
      </c>
      <c r="AH412" s="1">
        <f>(Table1345[[#This Row],[2050_BUILDINGS]]/Table1345[[#This Row],[2020_BUILDINGS]])-1</f>
        <v>0.35444347924613817</v>
      </c>
      <c r="AI412" s="1">
        <f>(Table1345[[#This Row],[2050_DWELLINGS]]/Table1345[[#This Row],[2020_DWELLINGS]])-1</f>
        <v>0.32288076699428436</v>
      </c>
      <c r="AJ412" s="1">
        <f>(Table1345[[#This Row],[2050_OCCUPANTS]]/Table1345[[#This Row],[2020_OCCUPANTS]])-1</f>
        <v>0.24765271138885825</v>
      </c>
      <c r="AK412" s="1">
        <f>(Table1345[[#This Row],[2050_TOTAL_REPL_COST_USD]]/Table1345[[#This Row],[2020_TOTAL_REPL_COST_USD]])-1</f>
        <v>0.39915622047085164</v>
      </c>
      <c r="AL412"/>
      <c r="AM412"/>
    </row>
    <row r="413" spans="1:39" x14ac:dyDescent="0.2">
      <c r="A413" t="s">
        <v>529</v>
      </c>
      <c r="B413" t="s">
        <v>560</v>
      </c>
      <c r="C413" t="s">
        <v>564</v>
      </c>
      <c r="D413" t="s">
        <v>1664</v>
      </c>
      <c r="E413" t="s">
        <v>1665</v>
      </c>
      <c r="F413" s="2">
        <v>31388</v>
      </c>
      <c r="G413" s="2">
        <v>32955</v>
      </c>
      <c r="H413" s="2">
        <v>34724</v>
      </c>
      <c r="I413" s="2">
        <v>36388</v>
      </c>
      <c r="J413" s="2">
        <v>38241</v>
      </c>
      <c r="K413" s="2">
        <v>40309</v>
      </c>
      <c r="L413" s="2">
        <v>42516</v>
      </c>
      <c r="M413" s="2">
        <v>33433</v>
      </c>
      <c r="N413" s="2">
        <v>35124</v>
      </c>
      <c r="O413" s="2">
        <v>37032</v>
      </c>
      <c r="P413" s="2">
        <v>38840</v>
      </c>
      <c r="Q413" s="2">
        <v>40694</v>
      </c>
      <c r="R413" s="2">
        <v>42443</v>
      </c>
      <c r="S413" s="2">
        <v>44230</v>
      </c>
      <c r="T413" s="2">
        <v>124891</v>
      </c>
      <c r="U413" s="2">
        <v>130143</v>
      </c>
      <c r="V413" s="2">
        <v>135979</v>
      </c>
      <c r="W413" s="2">
        <v>141229</v>
      </c>
      <c r="X413" s="2">
        <v>146480</v>
      </c>
      <c r="Y413" s="2">
        <v>151154</v>
      </c>
      <c r="Z413" s="2">
        <v>155819</v>
      </c>
      <c r="AA413" s="2">
        <v>476362520</v>
      </c>
      <c r="AB413" s="2">
        <v>502798981</v>
      </c>
      <c r="AC413" s="2">
        <v>532593105</v>
      </c>
      <c r="AD413" s="2">
        <v>561560900</v>
      </c>
      <c r="AE413" s="2">
        <v>593499729</v>
      </c>
      <c r="AF413" s="2">
        <v>628804805</v>
      </c>
      <c r="AG413" s="2">
        <v>666505585</v>
      </c>
      <c r="AH413" s="1">
        <f>(Table1345[[#This Row],[2050_BUILDINGS]]/Table1345[[#This Row],[2020_BUILDINGS]])-1</f>
        <v>0.35453039378106288</v>
      </c>
      <c r="AI413" s="1">
        <f>(Table1345[[#This Row],[2050_DWELLINGS]]/Table1345[[#This Row],[2020_DWELLINGS]])-1</f>
        <v>0.322944396255197</v>
      </c>
      <c r="AJ413" s="1">
        <f>(Table1345[[#This Row],[2050_OCCUPANTS]]/Table1345[[#This Row],[2020_OCCUPANTS]])-1</f>
        <v>0.24763994202944972</v>
      </c>
      <c r="AK413" s="1">
        <f>(Table1345[[#This Row],[2050_TOTAL_REPL_COST_USD]]/Table1345[[#This Row],[2020_TOTAL_REPL_COST_USD]])-1</f>
        <v>0.39915622454932009</v>
      </c>
      <c r="AL413"/>
      <c r="AM413"/>
    </row>
    <row r="414" spans="1:39" x14ac:dyDescent="0.2">
      <c r="A414" t="s">
        <v>529</v>
      </c>
      <c r="B414" t="s">
        <v>560</v>
      </c>
      <c r="C414" t="s">
        <v>565</v>
      </c>
      <c r="D414" t="s">
        <v>1666</v>
      </c>
      <c r="E414" t="s">
        <v>1667</v>
      </c>
      <c r="F414" s="2">
        <v>44702</v>
      </c>
      <c r="G414" s="2">
        <v>46940</v>
      </c>
      <c r="H414" s="2">
        <v>49447</v>
      </c>
      <c r="I414" s="2">
        <v>51829</v>
      </c>
      <c r="J414" s="2">
        <v>54458</v>
      </c>
      <c r="K414" s="2">
        <v>57404</v>
      </c>
      <c r="L414" s="2">
        <v>60550</v>
      </c>
      <c r="M414" s="2">
        <v>47616</v>
      </c>
      <c r="N414" s="2">
        <v>50033</v>
      </c>
      <c r="O414" s="2">
        <v>52742</v>
      </c>
      <c r="P414" s="2">
        <v>55321</v>
      </c>
      <c r="Q414" s="2">
        <v>57956</v>
      </c>
      <c r="R414" s="2">
        <v>60447</v>
      </c>
      <c r="S414" s="2">
        <v>62996</v>
      </c>
      <c r="T414" s="2">
        <v>177876</v>
      </c>
      <c r="U414" s="2">
        <v>185356</v>
      </c>
      <c r="V414" s="2">
        <v>193669</v>
      </c>
      <c r="W414" s="2">
        <v>201146</v>
      </c>
      <c r="X414" s="2">
        <v>208631</v>
      </c>
      <c r="Y414" s="2">
        <v>215280</v>
      </c>
      <c r="Z414" s="2">
        <v>221932</v>
      </c>
      <c r="AA414" s="2">
        <v>678458794</v>
      </c>
      <c r="AB414" s="2">
        <v>716110892</v>
      </c>
      <c r="AC414" s="2">
        <v>758545149</v>
      </c>
      <c r="AD414" s="2">
        <v>799802491</v>
      </c>
      <c r="AE414" s="2">
        <v>845291330</v>
      </c>
      <c r="AF414" s="2">
        <v>895574551</v>
      </c>
      <c r="AG414" s="2">
        <v>949269845</v>
      </c>
      <c r="AH414" s="1">
        <f>(Table1345[[#This Row],[2050_BUILDINGS]]/Table1345[[#This Row],[2020_BUILDINGS]])-1</f>
        <v>0.35452552458502984</v>
      </c>
      <c r="AI414" s="1">
        <f>(Table1345[[#This Row],[2050_DWELLINGS]]/Table1345[[#This Row],[2020_DWELLINGS]])-1</f>
        <v>0.32300067204301075</v>
      </c>
      <c r="AJ414" s="1">
        <f>(Table1345[[#This Row],[2050_OCCUPANTS]]/Table1345[[#This Row],[2020_OCCUPANTS]])-1</f>
        <v>0.24767815781780556</v>
      </c>
      <c r="AK414" s="1">
        <f>(Table1345[[#This Row],[2050_TOTAL_REPL_COST_USD]]/Table1345[[#This Row],[2020_TOTAL_REPL_COST_USD]])-1</f>
        <v>0.39915622495417158</v>
      </c>
      <c r="AL414"/>
      <c r="AM414"/>
    </row>
    <row r="415" spans="1:39" x14ac:dyDescent="0.2">
      <c r="A415" t="s">
        <v>529</v>
      </c>
      <c r="B415" t="s">
        <v>560</v>
      </c>
      <c r="C415" t="s">
        <v>566</v>
      </c>
      <c r="D415" t="s">
        <v>1668</v>
      </c>
      <c r="E415" t="s">
        <v>1669</v>
      </c>
      <c r="F415" s="2">
        <v>47852</v>
      </c>
      <c r="G415" s="2">
        <v>50245</v>
      </c>
      <c r="H415" s="2">
        <v>52935</v>
      </c>
      <c r="I415" s="2">
        <v>55478</v>
      </c>
      <c r="J415" s="2">
        <v>58301</v>
      </c>
      <c r="K415" s="2">
        <v>61448</v>
      </c>
      <c r="L415" s="2">
        <v>64812</v>
      </c>
      <c r="M415" s="2">
        <v>50970</v>
      </c>
      <c r="N415" s="2">
        <v>53556</v>
      </c>
      <c r="O415" s="2">
        <v>56462</v>
      </c>
      <c r="P415" s="2">
        <v>59216</v>
      </c>
      <c r="Q415" s="2">
        <v>62043</v>
      </c>
      <c r="R415" s="2">
        <v>64706</v>
      </c>
      <c r="S415" s="2">
        <v>67431</v>
      </c>
      <c r="T415" s="2">
        <v>190407</v>
      </c>
      <c r="U415" s="2">
        <v>198415</v>
      </c>
      <c r="V415" s="2">
        <v>207312</v>
      </c>
      <c r="W415" s="2">
        <v>215321</v>
      </c>
      <c r="X415" s="2">
        <v>223327</v>
      </c>
      <c r="Y415" s="2">
        <v>230448</v>
      </c>
      <c r="Z415" s="2">
        <v>237564</v>
      </c>
      <c r="AA415" s="2">
        <v>726263061</v>
      </c>
      <c r="AB415" s="2">
        <v>766568117</v>
      </c>
      <c r="AC415" s="2">
        <v>811992302</v>
      </c>
      <c r="AD415" s="2">
        <v>856156640</v>
      </c>
      <c r="AE415" s="2">
        <v>904850632</v>
      </c>
      <c r="AF415" s="2">
        <v>958676811</v>
      </c>
      <c r="AG415" s="2">
        <v>1016155476</v>
      </c>
      <c r="AH415" s="1">
        <f>(Table1345[[#This Row],[2050_BUILDINGS]]/Table1345[[#This Row],[2020_BUILDINGS]])-1</f>
        <v>0.35442614728746968</v>
      </c>
      <c r="AI415" s="1">
        <f>(Table1345[[#This Row],[2050_DWELLINGS]]/Table1345[[#This Row],[2020_DWELLINGS]])-1</f>
        <v>0.32295467922307242</v>
      </c>
      <c r="AJ415" s="1">
        <f>(Table1345[[#This Row],[2050_OCCUPANTS]]/Table1345[[#This Row],[2020_OCCUPANTS]])-1</f>
        <v>0.24766421402574479</v>
      </c>
      <c r="AK415" s="1">
        <f>(Table1345[[#This Row],[2050_TOTAL_REPL_COST_USD]]/Table1345[[#This Row],[2020_TOTAL_REPL_COST_USD]])-1</f>
        <v>0.3991562156566848</v>
      </c>
      <c r="AL415"/>
      <c r="AM415"/>
    </row>
    <row r="416" spans="1:39" x14ac:dyDescent="0.2">
      <c r="A416" t="s">
        <v>529</v>
      </c>
      <c r="B416" t="s">
        <v>560</v>
      </c>
      <c r="C416" t="s">
        <v>567</v>
      </c>
      <c r="D416" t="s">
        <v>1670</v>
      </c>
      <c r="E416" t="s">
        <v>1671</v>
      </c>
      <c r="F416" s="2">
        <v>33534</v>
      </c>
      <c r="G416" s="2">
        <v>35215</v>
      </c>
      <c r="H416" s="2">
        <v>37097</v>
      </c>
      <c r="I416" s="2">
        <v>38879</v>
      </c>
      <c r="J416" s="2">
        <v>40857</v>
      </c>
      <c r="K416" s="2">
        <v>43062</v>
      </c>
      <c r="L416" s="2">
        <v>45420</v>
      </c>
      <c r="M416" s="2">
        <v>35723</v>
      </c>
      <c r="N416" s="2">
        <v>37536</v>
      </c>
      <c r="O416" s="2">
        <v>39565</v>
      </c>
      <c r="P416" s="2">
        <v>41501</v>
      </c>
      <c r="Q416" s="2">
        <v>43486</v>
      </c>
      <c r="R416" s="2">
        <v>45346</v>
      </c>
      <c r="S416" s="2">
        <v>47258</v>
      </c>
      <c r="T416" s="2">
        <v>133444</v>
      </c>
      <c r="U416" s="2">
        <v>139051</v>
      </c>
      <c r="V416" s="2">
        <v>145289</v>
      </c>
      <c r="W416" s="2">
        <v>150903</v>
      </c>
      <c r="X416" s="2">
        <v>156514</v>
      </c>
      <c r="Y416" s="2">
        <v>161503</v>
      </c>
      <c r="Z416" s="2">
        <v>166489</v>
      </c>
      <c r="AA416" s="2">
        <v>508978849</v>
      </c>
      <c r="AB416" s="2">
        <v>537225394</v>
      </c>
      <c r="AC416" s="2">
        <v>569059514</v>
      </c>
      <c r="AD416" s="2">
        <v>600010719</v>
      </c>
      <c r="AE416" s="2">
        <v>634136388</v>
      </c>
      <c r="AF416" s="2">
        <v>671858787</v>
      </c>
      <c r="AG416" s="2">
        <v>712140924</v>
      </c>
      <c r="AH416" s="1">
        <f>(Table1345[[#This Row],[2050_BUILDINGS]]/Table1345[[#This Row],[2020_BUILDINGS]])-1</f>
        <v>0.35444623367328676</v>
      </c>
      <c r="AI416" s="1">
        <f>(Table1345[[#This Row],[2050_DWELLINGS]]/Table1345[[#This Row],[2020_DWELLINGS]])-1</f>
        <v>0.32290121210424649</v>
      </c>
      <c r="AJ416" s="1">
        <f>(Table1345[[#This Row],[2050_OCCUPANTS]]/Table1345[[#This Row],[2020_OCCUPANTS]])-1</f>
        <v>0.24763196546866095</v>
      </c>
      <c r="AK416" s="1">
        <f>(Table1345[[#This Row],[2050_TOTAL_REPL_COST_USD]]/Table1345[[#This Row],[2020_TOTAL_REPL_COST_USD]])-1</f>
        <v>0.3991562230909127</v>
      </c>
      <c r="AL416"/>
      <c r="AM416"/>
    </row>
    <row r="417" spans="1:39" x14ac:dyDescent="0.2">
      <c r="A417" t="s">
        <v>529</v>
      </c>
      <c r="B417" t="s">
        <v>560</v>
      </c>
      <c r="C417" t="s">
        <v>568</v>
      </c>
      <c r="D417" t="s">
        <v>1672</v>
      </c>
      <c r="E417" t="s">
        <v>1673</v>
      </c>
      <c r="F417" s="2">
        <v>80632</v>
      </c>
      <c r="G417" s="2">
        <v>84664</v>
      </c>
      <c r="H417" s="2">
        <v>89184</v>
      </c>
      <c r="I417" s="2">
        <v>93481</v>
      </c>
      <c r="J417" s="2">
        <v>98239</v>
      </c>
      <c r="K417" s="2">
        <v>103541</v>
      </c>
      <c r="L417" s="2">
        <v>109209</v>
      </c>
      <c r="M417" s="2">
        <v>85885</v>
      </c>
      <c r="N417" s="2">
        <v>90243</v>
      </c>
      <c r="O417" s="2">
        <v>95128</v>
      </c>
      <c r="P417" s="2">
        <v>99781</v>
      </c>
      <c r="Q417" s="2">
        <v>104542</v>
      </c>
      <c r="R417" s="2">
        <v>109024</v>
      </c>
      <c r="S417" s="2">
        <v>113619</v>
      </c>
      <c r="T417" s="2">
        <v>320829</v>
      </c>
      <c r="U417" s="2">
        <v>334326</v>
      </c>
      <c r="V417" s="2">
        <v>349313</v>
      </c>
      <c r="W417" s="2">
        <v>362803</v>
      </c>
      <c r="X417" s="2">
        <v>376300</v>
      </c>
      <c r="Y417" s="2">
        <v>388294</v>
      </c>
      <c r="Z417" s="2">
        <v>400286</v>
      </c>
      <c r="AA417" s="2">
        <v>1223717122</v>
      </c>
      <c r="AB417" s="2">
        <v>1291629149</v>
      </c>
      <c r="AC417" s="2">
        <v>1368166633</v>
      </c>
      <c r="AD417" s="2">
        <v>1442581355</v>
      </c>
      <c r="AE417" s="2">
        <v>1524628298</v>
      </c>
      <c r="AF417" s="2">
        <v>1615322731</v>
      </c>
      <c r="AG417" s="2">
        <v>1712171430</v>
      </c>
      <c r="AH417" s="1">
        <f>(Table1345[[#This Row],[2050_BUILDINGS]]/Table1345[[#This Row],[2020_BUILDINGS]])-1</f>
        <v>0.35441264014287133</v>
      </c>
      <c r="AI417" s="1">
        <f>(Table1345[[#This Row],[2050_DWELLINGS]]/Table1345[[#This Row],[2020_DWELLINGS]])-1</f>
        <v>0.32292018396693245</v>
      </c>
      <c r="AJ417" s="1">
        <f>(Table1345[[#This Row],[2050_OCCUPANTS]]/Table1345[[#This Row],[2020_OCCUPANTS]])-1</f>
        <v>0.24766152685698617</v>
      </c>
      <c r="AK417" s="1">
        <f>(Table1345[[#This Row],[2050_TOTAL_REPL_COST_USD]]/Table1345[[#This Row],[2020_TOTAL_REPL_COST_USD]])-1</f>
        <v>0.3991562259108441</v>
      </c>
      <c r="AL417"/>
      <c r="AM417"/>
    </row>
    <row r="418" spans="1:39" x14ac:dyDescent="0.2">
      <c r="A418" t="s">
        <v>529</v>
      </c>
      <c r="B418" t="s">
        <v>560</v>
      </c>
      <c r="C418" t="s">
        <v>569</v>
      </c>
      <c r="D418" t="s">
        <v>1674</v>
      </c>
      <c r="E418" t="s">
        <v>1675</v>
      </c>
      <c r="F418" s="2">
        <v>35092</v>
      </c>
      <c r="G418" s="2">
        <v>36858</v>
      </c>
      <c r="H418" s="2">
        <v>38823</v>
      </c>
      <c r="I418" s="2">
        <v>40685</v>
      </c>
      <c r="J418" s="2">
        <v>42754</v>
      </c>
      <c r="K418" s="2">
        <v>45066</v>
      </c>
      <c r="L418" s="2">
        <v>47531</v>
      </c>
      <c r="M418" s="2">
        <v>37380</v>
      </c>
      <c r="N418" s="2">
        <v>39279</v>
      </c>
      <c r="O418" s="2">
        <v>41410</v>
      </c>
      <c r="P418" s="2">
        <v>43428</v>
      </c>
      <c r="Q418" s="2">
        <v>45498</v>
      </c>
      <c r="R418" s="2">
        <v>47452</v>
      </c>
      <c r="S418" s="2">
        <v>49456</v>
      </c>
      <c r="T418" s="2">
        <v>139641</v>
      </c>
      <c r="U418" s="2">
        <v>145514</v>
      </c>
      <c r="V418" s="2">
        <v>152043</v>
      </c>
      <c r="W418" s="2">
        <v>157913</v>
      </c>
      <c r="X418" s="2">
        <v>163789</v>
      </c>
      <c r="Y418" s="2">
        <v>169005</v>
      </c>
      <c r="Z418" s="2">
        <v>174233</v>
      </c>
      <c r="AA418" s="2">
        <v>532633322</v>
      </c>
      <c r="AB418" s="2">
        <v>562192608</v>
      </c>
      <c r="AC418" s="2">
        <v>595506203</v>
      </c>
      <c r="AD418" s="2">
        <v>627895842</v>
      </c>
      <c r="AE418" s="2">
        <v>663607478</v>
      </c>
      <c r="AF418" s="2">
        <v>703083005</v>
      </c>
      <c r="AG418" s="2">
        <v>745237227</v>
      </c>
      <c r="AH418" s="1">
        <f>(Table1345[[#This Row],[2050_BUILDINGS]]/Table1345[[#This Row],[2020_BUILDINGS]])-1</f>
        <v>0.35446825487290545</v>
      </c>
      <c r="AI418" s="1">
        <f>(Table1345[[#This Row],[2050_DWELLINGS]]/Table1345[[#This Row],[2020_DWELLINGS]])-1</f>
        <v>0.32306046013911183</v>
      </c>
      <c r="AJ418" s="1">
        <f>(Table1345[[#This Row],[2050_OCCUPANTS]]/Table1345[[#This Row],[2020_OCCUPANTS]])-1</f>
        <v>0.24772094155727897</v>
      </c>
      <c r="AK418" s="1">
        <f>(Table1345[[#This Row],[2050_TOTAL_REPL_COST_USD]]/Table1345[[#This Row],[2020_TOTAL_REPL_COST_USD]])-1</f>
        <v>0.39915622289962549</v>
      </c>
      <c r="AL418"/>
      <c r="AM418"/>
    </row>
    <row r="419" spans="1:39" x14ac:dyDescent="0.2">
      <c r="A419" t="s">
        <v>529</v>
      </c>
      <c r="B419" t="s">
        <v>560</v>
      </c>
      <c r="C419" t="s">
        <v>570</v>
      </c>
      <c r="D419" t="s">
        <v>1676</v>
      </c>
      <c r="E419" t="s">
        <v>1677</v>
      </c>
      <c r="F419" s="2">
        <v>19944</v>
      </c>
      <c r="G419" s="2">
        <v>20952</v>
      </c>
      <c r="H419" s="2">
        <v>22068</v>
      </c>
      <c r="I419" s="2">
        <v>23130</v>
      </c>
      <c r="J419" s="2">
        <v>24301</v>
      </c>
      <c r="K419" s="2">
        <v>25613</v>
      </c>
      <c r="L419" s="2">
        <v>27019</v>
      </c>
      <c r="M419" s="2">
        <v>21250</v>
      </c>
      <c r="N419" s="2">
        <v>22325</v>
      </c>
      <c r="O419" s="2">
        <v>23534</v>
      </c>
      <c r="P419" s="2">
        <v>24686</v>
      </c>
      <c r="Q419" s="2">
        <v>25864</v>
      </c>
      <c r="R419" s="2">
        <v>26970</v>
      </c>
      <c r="S419" s="2">
        <v>28107</v>
      </c>
      <c r="T419" s="2">
        <v>79375</v>
      </c>
      <c r="U419" s="2">
        <v>82715</v>
      </c>
      <c r="V419" s="2">
        <v>86425</v>
      </c>
      <c r="W419" s="2">
        <v>89761</v>
      </c>
      <c r="X419" s="2">
        <v>93099</v>
      </c>
      <c r="Y419" s="2">
        <v>96065</v>
      </c>
      <c r="Z419" s="2">
        <v>99032</v>
      </c>
      <c r="AA419" s="2">
        <v>302756756</v>
      </c>
      <c r="AB419" s="2">
        <v>319558697</v>
      </c>
      <c r="AC419" s="2">
        <v>338494650</v>
      </c>
      <c r="AD419" s="2">
        <v>356905405</v>
      </c>
      <c r="AE419" s="2">
        <v>377204429</v>
      </c>
      <c r="AF419" s="2">
        <v>399642908</v>
      </c>
      <c r="AG419" s="2">
        <v>423603999</v>
      </c>
      <c r="AH419" s="1">
        <f>(Table1345[[#This Row],[2050_BUILDINGS]]/Table1345[[#This Row],[2020_BUILDINGS]])-1</f>
        <v>0.35474328118732457</v>
      </c>
      <c r="AI419" s="1">
        <f>(Table1345[[#This Row],[2050_DWELLINGS]]/Table1345[[#This Row],[2020_DWELLINGS]])-1</f>
        <v>0.32268235294117642</v>
      </c>
      <c r="AJ419" s="1">
        <f>(Table1345[[#This Row],[2050_OCCUPANTS]]/Table1345[[#This Row],[2020_OCCUPANTS]])-1</f>
        <v>0.24764724409448813</v>
      </c>
      <c r="AK419" s="1">
        <f>(Table1345[[#This Row],[2050_TOTAL_REPL_COST_USD]]/Table1345[[#This Row],[2020_TOTAL_REPL_COST_USD]])-1</f>
        <v>0.39915622229748027</v>
      </c>
      <c r="AL419"/>
      <c r="AM419"/>
    </row>
    <row r="420" spans="1:39" x14ac:dyDescent="0.2">
      <c r="A420" t="s">
        <v>376</v>
      </c>
      <c r="B420" t="s">
        <v>477</v>
      </c>
      <c r="C420" t="s">
        <v>478</v>
      </c>
      <c r="D420" t="s">
        <v>1678</v>
      </c>
      <c r="E420" t="s">
        <v>1406</v>
      </c>
      <c r="F420" s="2">
        <v>2998</v>
      </c>
      <c r="G420" s="2">
        <v>3187</v>
      </c>
      <c r="H420" s="2">
        <v>3369</v>
      </c>
      <c r="I420" s="2">
        <v>3542</v>
      </c>
      <c r="J420" s="2">
        <v>3702</v>
      </c>
      <c r="K420" s="2">
        <v>3849</v>
      </c>
      <c r="L420" s="2">
        <v>3979</v>
      </c>
      <c r="M420" s="2">
        <v>3324</v>
      </c>
      <c r="N420" s="2">
        <v>3514</v>
      </c>
      <c r="O420" s="2">
        <v>3690</v>
      </c>
      <c r="P420" s="2">
        <v>3838</v>
      </c>
      <c r="Q420" s="2">
        <v>3986</v>
      </c>
      <c r="R420" s="2">
        <v>4093</v>
      </c>
      <c r="S420" s="2">
        <v>4190</v>
      </c>
      <c r="T420" s="2">
        <v>13811</v>
      </c>
      <c r="U420" s="2">
        <v>14599</v>
      </c>
      <c r="V420" s="2">
        <v>15311</v>
      </c>
      <c r="W420" s="2">
        <v>15906</v>
      </c>
      <c r="X420" s="2">
        <v>16471</v>
      </c>
      <c r="Y420" s="2">
        <v>16922</v>
      </c>
      <c r="Z420" s="2">
        <v>17284</v>
      </c>
      <c r="AA420" s="2">
        <v>87458349</v>
      </c>
      <c r="AB420" s="2">
        <v>94059623</v>
      </c>
      <c r="AC420" s="2">
        <v>100367141</v>
      </c>
      <c r="AD420" s="2">
        <v>106111477</v>
      </c>
      <c r="AE420" s="2">
        <v>111734934</v>
      </c>
      <c r="AF420" s="2">
        <v>116790243</v>
      </c>
      <c r="AG420" s="2">
        <v>121301184</v>
      </c>
      <c r="AH420" s="1">
        <f>(Table1345[[#This Row],[2050_BUILDINGS]]/Table1345[[#This Row],[2020_BUILDINGS]])-1</f>
        <v>0.32721814543028693</v>
      </c>
      <c r="AI420" s="1">
        <f>(Table1345[[#This Row],[2050_DWELLINGS]]/Table1345[[#This Row],[2020_DWELLINGS]])-1</f>
        <v>0.26052948255114328</v>
      </c>
      <c r="AJ420" s="1">
        <f>(Table1345[[#This Row],[2050_OCCUPANTS]]/Table1345[[#This Row],[2020_OCCUPANTS]])-1</f>
        <v>0.25146622257620743</v>
      </c>
      <c r="AK420" s="1">
        <f>(Table1345[[#This Row],[2050_TOTAL_REPL_COST_USD]]/Table1345[[#This Row],[2020_TOTAL_REPL_COST_USD]])-1</f>
        <v>0.38695945426548128</v>
      </c>
      <c r="AL420"/>
      <c r="AM420"/>
    </row>
    <row r="421" spans="1:39" x14ac:dyDescent="0.2">
      <c r="A421" t="s">
        <v>376</v>
      </c>
      <c r="B421" t="s">
        <v>477</v>
      </c>
      <c r="C421" t="s">
        <v>479</v>
      </c>
      <c r="D421" t="s">
        <v>1679</v>
      </c>
      <c r="E421" t="s">
        <v>1406</v>
      </c>
      <c r="F421" s="2">
        <v>1103853</v>
      </c>
      <c r="G421" s="2">
        <v>1174583</v>
      </c>
      <c r="H421" s="2">
        <v>1242160</v>
      </c>
      <c r="I421" s="2">
        <v>1303702</v>
      </c>
      <c r="J421" s="2">
        <v>1363949</v>
      </c>
      <c r="K421" s="2">
        <v>1418112</v>
      </c>
      <c r="L421" s="2">
        <v>1466439</v>
      </c>
      <c r="M421" s="2">
        <v>1222803</v>
      </c>
      <c r="N421" s="2">
        <v>1294429</v>
      </c>
      <c r="O421" s="2">
        <v>1359458</v>
      </c>
      <c r="P421" s="2">
        <v>1414538</v>
      </c>
      <c r="Q421" s="2">
        <v>1466327</v>
      </c>
      <c r="R421" s="2">
        <v>1508151</v>
      </c>
      <c r="S421" s="2">
        <v>1543220</v>
      </c>
      <c r="T421" s="2">
        <v>5082412</v>
      </c>
      <c r="U421" s="2">
        <v>5371651</v>
      </c>
      <c r="V421" s="2">
        <v>5633339</v>
      </c>
      <c r="W421" s="2">
        <v>5853713</v>
      </c>
      <c r="X421" s="2">
        <v>6060326</v>
      </c>
      <c r="Y421" s="2">
        <v>6225600</v>
      </c>
      <c r="Z421" s="2">
        <v>6363336</v>
      </c>
      <c r="AA421" s="2">
        <v>32230671083</v>
      </c>
      <c r="AB421" s="2">
        <v>34657745359</v>
      </c>
      <c r="AC421" s="2">
        <v>36976814061</v>
      </c>
      <c r="AD421" s="2">
        <v>39088821250</v>
      </c>
      <c r="AE421" s="2">
        <v>41156385451</v>
      </c>
      <c r="AF421" s="2">
        <v>43015057548</v>
      </c>
      <c r="AG421" s="2">
        <v>44673583721</v>
      </c>
      <c r="AH421" s="1">
        <f>(Table1345[[#This Row],[2050_BUILDINGS]]/Table1345[[#This Row],[2020_BUILDINGS]])-1</f>
        <v>0.32847308473139081</v>
      </c>
      <c r="AI421" s="1">
        <f>(Table1345[[#This Row],[2050_DWELLINGS]]/Table1345[[#This Row],[2020_DWELLINGS]])-1</f>
        <v>0.26203484944017963</v>
      </c>
      <c r="AJ421" s="1">
        <f>(Table1345[[#This Row],[2050_OCCUPANTS]]/Table1345[[#This Row],[2020_OCCUPANTS]])-1</f>
        <v>0.25203072871699495</v>
      </c>
      <c r="AK421" s="1">
        <f>(Table1345[[#This Row],[2050_TOTAL_REPL_COST_USD]]/Table1345[[#This Row],[2020_TOTAL_REPL_COST_USD]])-1</f>
        <v>0.38605813096342834</v>
      </c>
      <c r="AL421"/>
      <c r="AM421"/>
    </row>
    <row r="422" spans="1:39" x14ac:dyDescent="0.2">
      <c r="A422" t="s">
        <v>376</v>
      </c>
      <c r="B422" t="s">
        <v>477</v>
      </c>
      <c r="C422" t="s">
        <v>480</v>
      </c>
      <c r="D422" t="s">
        <v>1680</v>
      </c>
      <c r="E422" t="s">
        <v>1406</v>
      </c>
      <c r="F422" s="2">
        <v>996789</v>
      </c>
      <c r="G422" s="2">
        <v>1060613</v>
      </c>
      <c r="H422" s="2">
        <v>1121597</v>
      </c>
      <c r="I422" s="2">
        <v>1177121</v>
      </c>
      <c r="J422" s="2">
        <v>1231490</v>
      </c>
      <c r="K422" s="2">
        <v>1280366</v>
      </c>
      <c r="L422" s="2">
        <v>1323969</v>
      </c>
      <c r="M422" s="2">
        <v>1102391</v>
      </c>
      <c r="N422" s="2">
        <v>1166968</v>
      </c>
      <c r="O422" s="2">
        <v>1225599</v>
      </c>
      <c r="P422" s="2">
        <v>1275250</v>
      </c>
      <c r="Q422" s="2">
        <v>1321942</v>
      </c>
      <c r="R422" s="2">
        <v>1359647</v>
      </c>
      <c r="S422" s="2">
        <v>1391252</v>
      </c>
      <c r="T422" s="2">
        <v>4581955</v>
      </c>
      <c r="U422" s="2">
        <v>4842709</v>
      </c>
      <c r="V422" s="2">
        <v>5078632</v>
      </c>
      <c r="W422" s="2">
        <v>5277316</v>
      </c>
      <c r="X422" s="2">
        <v>5463573</v>
      </c>
      <c r="Y422" s="2">
        <v>5612580</v>
      </c>
      <c r="Z422" s="2">
        <v>5736751</v>
      </c>
      <c r="AA422" s="2">
        <v>28619001600</v>
      </c>
      <c r="AB422" s="2">
        <v>30802844142</v>
      </c>
      <c r="AC422" s="2">
        <v>32889504997</v>
      </c>
      <c r="AD422" s="2">
        <v>34789855219</v>
      </c>
      <c r="AE422" s="2">
        <v>36650216370</v>
      </c>
      <c r="AF422" s="2">
        <v>38322619733</v>
      </c>
      <c r="AG422" s="2">
        <v>39814935002</v>
      </c>
      <c r="AH422" s="1">
        <f>(Table1345[[#This Row],[2050_BUILDINGS]]/Table1345[[#This Row],[2020_BUILDINGS]])-1</f>
        <v>0.32823395924312959</v>
      </c>
      <c r="AI422" s="1">
        <f>(Table1345[[#This Row],[2050_DWELLINGS]]/Table1345[[#This Row],[2020_DWELLINGS]])-1</f>
        <v>0.26203134822399665</v>
      </c>
      <c r="AJ422" s="1">
        <f>(Table1345[[#This Row],[2050_OCCUPANTS]]/Table1345[[#This Row],[2020_OCCUPANTS]])-1</f>
        <v>0.25203128358964677</v>
      </c>
      <c r="AK422" s="1">
        <f>(Table1345[[#This Row],[2050_TOTAL_REPL_COST_USD]]/Table1345[[#This Row],[2020_TOTAL_REPL_COST_USD]])-1</f>
        <v>0.39120628869177598</v>
      </c>
      <c r="AL422"/>
      <c r="AM422"/>
    </row>
    <row r="423" spans="1:39" x14ac:dyDescent="0.2">
      <c r="A423" t="s">
        <v>376</v>
      </c>
      <c r="B423" t="s">
        <v>477</v>
      </c>
      <c r="C423" t="s">
        <v>481</v>
      </c>
      <c r="D423" t="s">
        <v>1681</v>
      </c>
      <c r="E423" t="s">
        <v>1406</v>
      </c>
      <c r="F423" s="2">
        <v>582279</v>
      </c>
      <c r="G423" s="2">
        <v>619679</v>
      </c>
      <c r="H423" s="2">
        <v>655409</v>
      </c>
      <c r="I423" s="2">
        <v>687946</v>
      </c>
      <c r="J423" s="2">
        <v>719803</v>
      </c>
      <c r="K423" s="2">
        <v>748440</v>
      </c>
      <c r="L423" s="2">
        <v>773998</v>
      </c>
      <c r="M423" s="2">
        <v>645684</v>
      </c>
      <c r="N423" s="2">
        <v>683507</v>
      </c>
      <c r="O423" s="2">
        <v>717854</v>
      </c>
      <c r="P423" s="2">
        <v>746929</v>
      </c>
      <c r="Q423" s="2">
        <v>774274</v>
      </c>
      <c r="R423" s="2">
        <v>796366</v>
      </c>
      <c r="S423" s="2">
        <v>814881</v>
      </c>
      <c r="T423" s="2">
        <v>2683708</v>
      </c>
      <c r="U423" s="2">
        <v>2836427</v>
      </c>
      <c r="V423" s="2">
        <v>2974621</v>
      </c>
      <c r="W423" s="2">
        <v>3090991</v>
      </c>
      <c r="X423" s="2">
        <v>3200082</v>
      </c>
      <c r="Y423" s="2">
        <v>3287364</v>
      </c>
      <c r="Z423" s="2">
        <v>3360089</v>
      </c>
      <c r="AA423" s="2">
        <v>17138562361</v>
      </c>
      <c r="AB423" s="2">
        <v>18415734536</v>
      </c>
      <c r="AC423" s="2">
        <v>19636072159</v>
      </c>
      <c r="AD423" s="2">
        <v>20747450108</v>
      </c>
      <c r="AE423" s="2">
        <v>21835441328</v>
      </c>
      <c r="AF423" s="2">
        <v>22813509580</v>
      </c>
      <c r="AG423" s="2">
        <v>23686257282</v>
      </c>
      <c r="AH423" s="1">
        <f>(Table1345[[#This Row],[2050_BUILDINGS]]/Table1345[[#This Row],[2020_BUILDINGS]])-1</f>
        <v>0.32925625001073366</v>
      </c>
      <c r="AI423" s="1">
        <f>(Table1345[[#This Row],[2050_DWELLINGS]]/Table1345[[#This Row],[2020_DWELLINGS]])-1</f>
        <v>0.2620430427267828</v>
      </c>
      <c r="AJ423" s="1">
        <f>(Table1345[[#This Row],[2050_OCCUPANTS]]/Table1345[[#This Row],[2020_OCCUPANTS]])-1</f>
        <v>0.25203226282442048</v>
      </c>
      <c r="AK423" s="1">
        <f>(Table1345[[#This Row],[2050_TOTAL_REPL_COST_USD]]/Table1345[[#This Row],[2020_TOTAL_REPL_COST_USD]])-1</f>
        <v>0.38204458361686977</v>
      </c>
      <c r="AL423"/>
      <c r="AM423"/>
    </row>
    <row r="424" spans="1:39" x14ac:dyDescent="0.2">
      <c r="A424" t="s">
        <v>376</v>
      </c>
      <c r="B424" t="s">
        <v>477</v>
      </c>
      <c r="C424" t="s">
        <v>482</v>
      </c>
      <c r="D424" t="s">
        <v>1682</v>
      </c>
      <c r="E424" t="s">
        <v>1406</v>
      </c>
      <c r="F424" s="2">
        <v>860915</v>
      </c>
      <c r="G424" s="2">
        <v>916009</v>
      </c>
      <c r="H424" s="2">
        <v>968644</v>
      </c>
      <c r="I424" s="2">
        <v>1016592</v>
      </c>
      <c r="J424" s="2">
        <v>1063514</v>
      </c>
      <c r="K424" s="2">
        <v>1105709</v>
      </c>
      <c r="L424" s="2">
        <v>1143349</v>
      </c>
      <c r="M424" s="2">
        <v>954221</v>
      </c>
      <c r="N424" s="2">
        <v>1010104</v>
      </c>
      <c r="O424" s="2">
        <v>1060869</v>
      </c>
      <c r="P424" s="2">
        <v>1103850</v>
      </c>
      <c r="Q424" s="2">
        <v>1144260</v>
      </c>
      <c r="R424" s="2">
        <v>1176901</v>
      </c>
      <c r="S424" s="2">
        <v>1204256</v>
      </c>
      <c r="T424" s="2">
        <v>3966084</v>
      </c>
      <c r="U424" s="2">
        <v>4191794</v>
      </c>
      <c r="V424" s="2">
        <v>4396005</v>
      </c>
      <c r="W424" s="2">
        <v>4567979</v>
      </c>
      <c r="X424" s="2">
        <v>4729207</v>
      </c>
      <c r="Y424" s="2">
        <v>4858185</v>
      </c>
      <c r="Z424" s="2">
        <v>4965671</v>
      </c>
      <c r="AA424" s="2">
        <v>25111168775</v>
      </c>
      <c r="AB424" s="2">
        <v>27020334300</v>
      </c>
      <c r="AC424" s="2">
        <v>28844541366</v>
      </c>
      <c r="AD424" s="2">
        <v>30505871365</v>
      </c>
      <c r="AE424" s="2">
        <v>32132242006</v>
      </c>
      <c r="AF424" s="2">
        <v>33594295604</v>
      </c>
      <c r="AG424" s="2">
        <v>34898912049</v>
      </c>
      <c r="AH424" s="1">
        <f>(Table1345[[#This Row],[2050_BUILDINGS]]/Table1345[[#This Row],[2020_BUILDINGS]])-1</f>
        <v>0.32806258457571302</v>
      </c>
      <c r="AI424" s="1">
        <f>(Table1345[[#This Row],[2050_DWELLINGS]]/Table1345[[#This Row],[2020_DWELLINGS]])-1</f>
        <v>0.26203049398409806</v>
      </c>
      <c r="AJ424" s="1">
        <f>(Table1345[[#This Row],[2050_OCCUPANTS]]/Table1345[[#This Row],[2020_OCCUPANTS]])-1</f>
        <v>0.2520337441163627</v>
      </c>
      <c r="AK424" s="1">
        <f>(Table1345[[#This Row],[2050_TOTAL_REPL_COST_USD]]/Table1345[[#This Row],[2020_TOTAL_REPL_COST_USD]])-1</f>
        <v>0.38977649195462427</v>
      </c>
      <c r="AL424"/>
      <c r="AM424"/>
    </row>
    <row r="425" spans="1:39" x14ac:dyDescent="0.2">
      <c r="A425" t="s">
        <v>376</v>
      </c>
      <c r="B425" t="s">
        <v>477</v>
      </c>
      <c r="C425" t="s">
        <v>483</v>
      </c>
      <c r="D425" t="s">
        <v>1683</v>
      </c>
      <c r="E425" t="s">
        <v>1406</v>
      </c>
      <c r="F425" s="2">
        <v>534038</v>
      </c>
      <c r="G425" s="2">
        <v>568350</v>
      </c>
      <c r="H425" s="2">
        <v>601136</v>
      </c>
      <c r="I425" s="2">
        <v>630993</v>
      </c>
      <c r="J425" s="2">
        <v>660219</v>
      </c>
      <c r="K425" s="2">
        <v>686490</v>
      </c>
      <c r="L425" s="2">
        <v>709934</v>
      </c>
      <c r="M425" s="2">
        <v>590752</v>
      </c>
      <c r="N425" s="2">
        <v>625356</v>
      </c>
      <c r="O425" s="2">
        <v>656779</v>
      </c>
      <c r="P425" s="2">
        <v>683383</v>
      </c>
      <c r="Q425" s="2">
        <v>708408</v>
      </c>
      <c r="R425" s="2">
        <v>728609</v>
      </c>
      <c r="S425" s="2">
        <v>745552</v>
      </c>
      <c r="T425" s="2">
        <v>2455396</v>
      </c>
      <c r="U425" s="2">
        <v>2595118</v>
      </c>
      <c r="V425" s="2">
        <v>2721554</v>
      </c>
      <c r="W425" s="2">
        <v>2828026</v>
      </c>
      <c r="X425" s="2">
        <v>2927847</v>
      </c>
      <c r="Y425" s="2">
        <v>3007689</v>
      </c>
      <c r="Z425" s="2">
        <v>3074225</v>
      </c>
      <c r="AA425" s="2">
        <v>15429710035</v>
      </c>
      <c r="AB425" s="2">
        <v>16585418324</v>
      </c>
      <c r="AC425" s="2">
        <v>17689697221</v>
      </c>
      <c r="AD425" s="2">
        <v>18695378936</v>
      </c>
      <c r="AE425" s="2">
        <v>19679898086</v>
      </c>
      <c r="AF425" s="2">
        <v>20564948352</v>
      </c>
      <c r="AG425" s="2">
        <v>21354694457</v>
      </c>
      <c r="AH425" s="1">
        <f>(Table1345[[#This Row],[2050_BUILDINGS]]/Table1345[[#This Row],[2020_BUILDINGS]])-1</f>
        <v>0.32936982012515958</v>
      </c>
      <c r="AI425" s="1">
        <f>(Table1345[[#This Row],[2050_DWELLINGS]]/Table1345[[#This Row],[2020_DWELLINGS]])-1</f>
        <v>0.26203889280103998</v>
      </c>
      <c r="AJ425" s="1">
        <f>(Table1345[[#This Row],[2050_OCCUPANTS]]/Table1345[[#This Row],[2020_OCCUPANTS]])-1</f>
        <v>0.25202818608485145</v>
      </c>
      <c r="AK425" s="1">
        <f>(Table1345[[#This Row],[2050_TOTAL_REPL_COST_USD]]/Table1345[[#This Row],[2020_TOTAL_REPL_COST_USD]])-1</f>
        <v>0.38399842955959995</v>
      </c>
      <c r="AL425"/>
      <c r="AM425"/>
    </row>
    <row r="426" spans="1:39" x14ac:dyDescent="0.2">
      <c r="A426" t="s">
        <v>376</v>
      </c>
      <c r="B426" t="s">
        <v>477</v>
      </c>
      <c r="C426" t="s">
        <v>484</v>
      </c>
      <c r="D426" t="s">
        <v>1684</v>
      </c>
      <c r="E426" t="s">
        <v>1406</v>
      </c>
      <c r="F426" s="2">
        <v>388273</v>
      </c>
      <c r="G426" s="2">
        <v>413188</v>
      </c>
      <c r="H426" s="2">
        <v>436993</v>
      </c>
      <c r="I426" s="2">
        <v>458678</v>
      </c>
      <c r="J426" s="2">
        <v>479903</v>
      </c>
      <c r="K426" s="2">
        <v>498986</v>
      </c>
      <c r="L426" s="2">
        <v>516004</v>
      </c>
      <c r="M426" s="2">
        <v>424477</v>
      </c>
      <c r="N426" s="2">
        <v>449337</v>
      </c>
      <c r="O426" s="2">
        <v>471913</v>
      </c>
      <c r="P426" s="2">
        <v>491031</v>
      </c>
      <c r="Q426" s="2">
        <v>509011</v>
      </c>
      <c r="R426" s="2">
        <v>523519</v>
      </c>
      <c r="S426" s="2">
        <v>535690</v>
      </c>
      <c r="T426" s="2">
        <v>1764257</v>
      </c>
      <c r="U426" s="2">
        <v>1864656</v>
      </c>
      <c r="V426" s="2">
        <v>1955502</v>
      </c>
      <c r="W426" s="2">
        <v>2032008</v>
      </c>
      <c r="X426" s="2">
        <v>2103718</v>
      </c>
      <c r="Y426" s="2">
        <v>2161084</v>
      </c>
      <c r="Z426" s="2">
        <v>2208898</v>
      </c>
      <c r="AA426" s="2">
        <v>10249424764</v>
      </c>
      <c r="AB426" s="2">
        <v>11035797808</v>
      </c>
      <c r="AC426" s="2">
        <v>11787177001</v>
      </c>
      <c r="AD426" s="2">
        <v>12471468178</v>
      </c>
      <c r="AE426" s="2">
        <v>13141359819</v>
      </c>
      <c r="AF426" s="2">
        <v>13743570322</v>
      </c>
      <c r="AG426" s="2">
        <v>14280933480</v>
      </c>
      <c r="AH426" s="1">
        <f>(Table1345[[#This Row],[2050_BUILDINGS]]/Table1345[[#This Row],[2020_BUILDINGS]])-1</f>
        <v>0.32897214073602843</v>
      </c>
      <c r="AI426" s="1">
        <f>(Table1345[[#This Row],[2050_DWELLINGS]]/Table1345[[#This Row],[2020_DWELLINGS]])-1</f>
        <v>0.26200006125184649</v>
      </c>
      <c r="AJ426" s="1">
        <f>(Table1345[[#This Row],[2050_OCCUPANTS]]/Table1345[[#This Row],[2020_OCCUPANTS]])-1</f>
        <v>0.25202734068789301</v>
      </c>
      <c r="AK426" s="1">
        <f>(Table1345[[#This Row],[2050_TOTAL_REPL_COST_USD]]/Table1345[[#This Row],[2020_TOTAL_REPL_COST_USD]])-1</f>
        <v>0.3933399979831298</v>
      </c>
      <c r="AL426"/>
      <c r="AM426"/>
    </row>
    <row r="427" spans="1:39" x14ac:dyDescent="0.2">
      <c r="A427" t="s">
        <v>376</v>
      </c>
      <c r="B427" t="s">
        <v>477</v>
      </c>
      <c r="C427" t="s">
        <v>485</v>
      </c>
      <c r="D427" t="s">
        <v>1685</v>
      </c>
      <c r="E427" t="s">
        <v>1406</v>
      </c>
      <c r="F427" s="2">
        <v>647975</v>
      </c>
      <c r="G427" s="2">
        <v>689476</v>
      </c>
      <c r="H427" s="2">
        <v>729130</v>
      </c>
      <c r="I427" s="2">
        <v>765254</v>
      </c>
      <c r="J427" s="2">
        <v>800606</v>
      </c>
      <c r="K427" s="2">
        <v>832391</v>
      </c>
      <c r="L427" s="2">
        <v>860757</v>
      </c>
      <c r="M427" s="2">
        <v>718479</v>
      </c>
      <c r="N427" s="2">
        <v>760556</v>
      </c>
      <c r="O427" s="2">
        <v>798771</v>
      </c>
      <c r="P427" s="2">
        <v>831126</v>
      </c>
      <c r="Q427" s="2">
        <v>861561</v>
      </c>
      <c r="R427" s="2">
        <v>886140</v>
      </c>
      <c r="S427" s="2">
        <v>906740</v>
      </c>
      <c r="T427" s="2">
        <v>2986237</v>
      </c>
      <c r="U427" s="2">
        <v>3156180</v>
      </c>
      <c r="V427" s="2">
        <v>3309946</v>
      </c>
      <c r="W427" s="2">
        <v>3439431</v>
      </c>
      <c r="X427" s="2">
        <v>3560823</v>
      </c>
      <c r="Y427" s="2">
        <v>3657936</v>
      </c>
      <c r="Z427" s="2">
        <v>3738866</v>
      </c>
      <c r="AA427" s="2">
        <v>18962463534</v>
      </c>
      <c r="AB427" s="2">
        <v>20396033611</v>
      </c>
      <c r="AC427" s="2">
        <v>21765809361</v>
      </c>
      <c r="AD427" s="2">
        <v>23013282633</v>
      </c>
      <c r="AE427" s="2">
        <v>24234505320</v>
      </c>
      <c r="AF427" s="2">
        <v>25332344268</v>
      </c>
      <c r="AG427" s="2">
        <v>26311965495</v>
      </c>
      <c r="AH427" s="1">
        <f>(Table1345[[#This Row],[2050_BUILDINGS]]/Table1345[[#This Row],[2020_BUILDINGS]])-1</f>
        <v>0.32837995293028288</v>
      </c>
      <c r="AI427" s="1">
        <f>(Table1345[[#This Row],[2050_DWELLINGS]]/Table1345[[#This Row],[2020_DWELLINGS]])-1</f>
        <v>0.26202714345165279</v>
      </c>
      <c r="AJ427" s="1">
        <f>(Table1345[[#This Row],[2050_OCCUPANTS]]/Table1345[[#This Row],[2020_OCCUPANTS]])-1</f>
        <v>0.25203257477554519</v>
      </c>
      <c r="AK427" s="1">
        <f>(Table1345[[#This Row],[2050_TOTAL_REPL_COST_USD]]/Table1345[[#This Row],[2020_TOTAL_REPL_COST_USD]])-1</f>
        <v>0.38758160023998078</v>
      </c>
      <c r="AL427"/>
      <c r="AM427"/>
    </row>
    <row r="428" spans="1:39" x14ac:dyDescent="0.2">
      <c r="A428" t="s">
        <v>376</v>
      </c>
      <c r="B428" t="s">
        <v>477</v>
      </c>
      <c r="C428" t="s">
        <v>486</v>
      </c>
      <c r="D428" t="s">
        <v>1686</v>
      </c>
      <c r="E428" t="s">
        <v>1406</v>
      </c>
      <c r="F428" s="2">
        <v>72368</v>
      </c>
      <c r="G428" s="2">
        <v>77009</v>
      </c>
      <c r="H428" s="2">
        <v>81440</v>
      </c>
      <c r="I428" s="2">
        <v>85475</v>
      </c>
      <c r="J428" s="2">
        <v>89427</v>
      </c>
      <c r="K428" s="2">
        <v>92978</v>
      </c>
      <c r="L428" s="2">
        <v>96146</v>
      </c>
      <c r="M428" s="2">
        <v>80016</v>
      </c>
      <c r="N428" s="2">
        <v>84706</v>
      </c>
      <c r="O428" s="2">
        <v>88965</v>
      </c>
      <c r="P428" s="2">
        <v>92567</v>
      </c>
      <c r="Q428" s="2">
        <v>95959</v>
      </c>
      <c r="R428" s="2">
        <v>98691</v>
      </c>
      <c r="S428" s="2">
        <v>100989</v>
      </c>
      <c r="T428" s="2">
        <v>332586</v>
      </c>
      <c r="U428" s="2">
        <v>351520</v>
      </c>
      <c r="V428" s="2">
        <v>368637</v>
      </c>
      <c r="W428" s="2">
        <v>383059</v>
      </c>
      <c r="X428" s="2">
        <v>396577</v>
      </c>
      <c r="Y428" s="2">
        <v>407389</v>
      </c>
      <c r="Z428" s="2">
        <v>416406</v>
      </c>
      <c r="AA428" s="2">
        <v>2067444013</v>
      </c>
      <c r="AB428" s="2">
        <v>2224992638</v>
      </c>
      <c r="AC428" s="2">
        <v>2375530273</v>
      </c>
      <c r="AD428" s="2">
        <v>2512626944</v>
      </c>
      <c r="AE428" s="2">
        <v>2646838691</v>
      </c>
      <c r="AF428" s="2">
        <v>2767490622</v>
      </c>
      <c r="AG428" s="2">
        <v>2875150487</v>
      </c>
      <c r="AH428" s="1">
        <f>(Table1345[[#This Row],[2050_BUILDINGS]]/Table1345[[#This Row],[2020_BUILDINGS]])-1</f>
        <v>0.32857063895644489</v>
      </c>
      <c r="AI428" s="1">
        <f>(Table1345[[#This Row],[2050_DWELLINGS]]/Table1345[[#This Row],[2020_DWELLINGS]])-1</f>
        <v>0.26211007798440322</v>
      </c>
      <c r="AJ428" s="1">
        <f>(Table1345[[#This Row],[2050_OCCUPANTS]]/Table1345[[#This Row],[2020_OCCUPANTS]])-1</f>
        <v>0.25202504013999394</v>
      </c>
      <c r="AK428" s="1">
        <f>(Table1345[[#This Row],[2050_TOTAL_REPL_COST_USD]]/Table1345[[#This Row],[2020_TOTAL_REPL_COST_USD]])-1</f>
        <v>0.39067876514245414</v>
      </c>
      <c r="AL428"/>
      <c r="AM428"/>
    </row>
    <row r="429" spans="1:39" x14ac:dyDescent="0.2">
      <c r="A429" t="s">
        <v>376</v>
      </c>
      <c r="B429" t="s">
        <v>477</v>
      </c>
      <c r="C429" t="s">
        <v>487</v>
      </c>
      <c r="D429" t="s">
        <v>1687</v>
      </c>
      <c r="E429" t="s">
        <v>1406</v>
      </c>
      <c r="F429" s="2">
        <v>1667341</v>
      </c>
      <c r="G429" s="2">
        <v>1774412</v>
      </c>
      <c r="H429" s="2">
        <v>1876725</v>
      </c>
      <c r="I429" s="2">
        <v>1969897</v>
      </c>
      <c r="J429" s="2">
        <v>2061110</v>
      </c>
      <c r="K429" s="2">
        <v>2143116</v>
      </c>
      <c r="L429" s="2">
        <v>2216280</v>
      </c>
      <c r="M429" s="2">
        <v>1853807</v>
      </c>
      <c r="N429" s="2">
        <v>1962394</v>
      </c>
      <c r="O429" s="2">
        <v>2060994</v>
      </c>
      <c r="P429" s="2">
        <v>2144489</v>
      </c>
      <c r="Q429" s="2">
        <v>2223006</v>
      </c>
      <c r="R429" s="2">
        <v>2286424</v>
      </c>
      <c r="S429" s="2">
        <v>2339574</v>
      </c>
      <c r="T429" s="2">
        <v>7705109</v>
      </c>
      <c r="U429" s="2">
        <v>8143603</v>
      </c>
      <c r="V429" s="2">
        <v>8540344</v>
      </c>
      <c r="W429" s="2">
        <v>8874441</v>
      </c>
      <c r="X429" s="2">
        <v>9187670</v>
      </c>
      <c r="Y429" s="2">
        <v>9438233</v>
      </c>
      <c r="Z429" s="2">
        <v>9647046</v>
      </c>
      <c r="AA429" s="2">
        <v>49633088073</v>
      </c>
      <c r="AB429" s="2">
        <v>53337108598</v>
      </c>
      <c r="AC429" s="2">
        <v>56876299048</v>
      </c>
      <c r="AD429" s="2">
        <v>60099487576</v>
      </c>
      <c r="AE429" s="2">
        <v>63254850552</v>
      </c>
      <c r="AF429" s="2">
        <v>66091417872</v>
      </c>
      <c r="AG429" s="2">
        <v>68622537371</v>
      </c>
      <c r="AH429" s="1">
        <f>(Table1345[[#This Row],[2050_BUILDINGS]]/Table1345[[#This Row],[2020_BUILDINGS]])-1</f>
        <v>0.32923019346372451</v>
      </c>
      <c r="AI429" s="1">
        <f>(Table1345[[#This Row],[2050_DWELLINGS]]/Table1345[[#This Row],[2020_DWELLINGS]])-1</f>
        <v>0.26203752602077768</v>
      </c>
      <c r="AJ429" s="1">
        <f>(Table1345[[#This Row],[2050_OCCUPANTS]]/Table1345[[#This Row],[2020_OCCUPANTS]])-1</f>
        <v>0.25203238526541294</v>
      </c>
      <c r="AK429" s="1">
        <f>(Table1345[[#This Row],[2050_TOTAL_REPL_COST_USD]]/Table1345[[#This Row],[2020_TOTAL_REPL_COST_USD]])-1</f>
        <v>0.38259657086156817</v>
      </c>
      <c r="AL429"/>
      <c r="AM429"/>
    </row>
    <row r="430" spans="1:39" x14ac:dyDescent="0.2">
      <c r="A430" t="s">
        <v>376</v>
      </c>
      <c r="B430" t="s">
        <v>477</v>
      </c>
      <c r="C430" t="s">
        <v>488</v>
      </c>
      <c r="D430" t="s">
        <v>1688</v>
      </c>
      <c r="E430" t="s">
        <v>1406</v>
      </c>
      <c r="F430" s="2">
        <v>1090091</v>
      </c>
      <c r="G430" s="2">
        <v>1160097</v>
      </c>
      <c r="H430" s="2">
        <v>1227011</v>
      </c>
      <c r="I430" s="2">
        <v>1287937</v>
      </c>
      <c r="J430" s="2">
        <v>1347586</v>
      </c>
      <c r="K430" s="2">
        <v>1401212</v>
      </c>
      <c r="L430" s="2">
        <v>1449053</v>
      </c>
      <c r="M430" s="2">
        <v>1201837</v>
      </c>
      <c r="N430" s="2">
        <v>1272232</v>
      </c>
      <c r="O430" s="2">
        <v>1336163</v>
      </c>
      <c r="P430" s="2">
        <v>1390285</v>
      </c>
      <c r="Q430" s="2">
        <v>1441192</v>
      </c>
      <c r="R430" s="2">
        <v>1482300</v>
      </c>
      <c r="S430" s="2">
        <v>1516757</v>
      </c>
      <c r="T430" s="2">
        <v>4995266</v>
      </c>
      <c r="U430" s="2">
        <v>5279559</v>
      </c>
      <c r="V430" s="2">
        <v>5536766</v>
      </c>
      <c r="W430" s="2">
        <v>5753366</v>
      </c>
      <c r="X430" s="2">
        <v>5956419</v>
      </c>
      <c r="Y430" s="2">
        <v>6118868</v>
      </c>
      <c r="Z430" s="2">
        <v>6254245</v>
      </c>
      <c r="AA430" s="2">
        <v>30684529219</v>
      </c>
      <c r="AB430" s="2">
        <v>33001003695</v>
      </c>
      <c r="AC430" s="2">
        <v>35214394331</v>
      </c>
      <c r="AD430" s="2">
        <v>37230159061</v>
      </c>
      <c r="AE430" s="2">
        <v>39203506061</v>
      </c>
      <c r="AF430" s="2">
        <v>40977479979</v>
      </c>
      <c r="AG430" s="2">
        <v>42560428464</v>
      </c>
      <c r="AH430" s="1">
        <f>(Table1345[[#This Row],[2050_BUILDINGS]]/Table1345[[#This Row],[2020_BUILDINGS]])-1</f>
        <v>0.32929544414181944</v>
      </c>
      <c r="AI430" s="1">
        <f>(Table1345[[#This Row],[2050_DWELLINGS]]/Table1345[[#This Row],[2020_DWELLINGS]])-1</f>
        <v>0.26203220569844321</v>
      </c>
      <c r="AJ430" s="1">
        <f>(Table1345[[#This Row],[2050_OCCUPANTS]]/Table1345[[#This Row],[2020_OCCUPANTS]])-1</f>
        <v>0.25203442619472116</v>
      </c>
      <c r="AK430" s="1">
        <f>(Table1345[[#This Row],[2050_TOTAL_REPL_COST_USD]]/Table1345[[#This Row],[2020_TOTAL_REPL_COST_USD]])-1</f>
        <v>0.38703214770674688</v>
      </c>
      <c r="AL430"/>
      <c r="AM430"/>
    </row>
    <row r="431" spans="1:39" x14ac:dyDescent="0.2">
      <c r="A431" t="s">
        <v>376</v>
      </c>
      <c r="B431" t="s">
        <v>477</v>
      </c>
      <c r="C431" t="s">
        <v>489</v>
      </c>
      <c r="D431" t="s">
        <v>1689</v>
      </c>
      <c r="E431" t="s">
        <v>1406</v>
      </c>
      <c r="F431" s="2">
        <v>36967</v>
      </c>
      <c r="G431" s="2">
        <v>39331</v>
      </c>
      <c r="H431" s="2">
        <v>41591</v>
      </c>
      <c r="I431" s="2">
        <v>43658</v>
      </c>
      <c r="J431" s="2">
        <v>45672</v>
      </c>
      <c r="K431" s="2">
        <v>47482</v>
      </c>
      <c r="L431" s="2">
        <v>49105</v>
      </c>
      <c r="M431" s="2">
        <v>41030</v>
      </c>
      <c r="N431" s="2">
        <v>43423</v>
      </c>
      <c r="O431" s="2">
        <v>45605</v>
      </c>
      <c r="P431" s="2">
        <v>47460</v>
      </c>
      <c r="Q431" s="2">
        <v>49189</v>
      </c>
      <c r="R431" s="2">
        <v>50588</v>
      </c>
      <c r="S431" s="2">
        <v>51772</v>
      </c>
      <c r="T431" s="2">
        <v>170492</v>
      </c>
      <c r="U431" s="2">
        <v>180205</v>
      </c>
      <c r="V431" s="2">
        <v>188980</v>
      </c>
      <c r="W431" s="2">
        <v>196365</v>
      </c>
      <c r="X431" s="2">
        <v>203307</v>
      </c>
      <c r="Y431" s="2">
        <v>208848</v>
      </c>
      <c r="Z431" s="2">
        <v>213463</v>
      </c>
      <c r="AA431" s="2">
        <v>1099195501</v>
      </c>
      <c r="AB431" s="2">
        <v>1181156368</v>
      </c>
      <c r="AC431" s="2">
        <v>1259469958</v>
      </c>
      <c r="AD431" s="2">
        <v>1330791200</v>
      </c>
      <c r="AE431" s="2">
        <v>1400611633</v>
      </c>
      <c r="AF431" s="2">
        <v>1463377899</v>
      </c>
      <c r="AG431" s="2">
        <v>1519385347</v>
      </c>
      <c r="AH431" s="1">
        <f>(Table1345[[#This Row],[2050_BUILDINGS]]/Table1345[[#This Row],[2020_BUILDINGS]])-1</f>
        <v>0.32834690399545541</v>
      </c>
      <c r="AI431" s="1">
        <f>(Table1345[[#This Row],[2050_DWELLINGS]]/Table1345[[#This Row],[2020_DWELLINGS]])-1</f>
        <v>0.26180843285400934</v>
      </c>
      <c r="AJ431" s="1">
        <f>(Table1345[[#This Row],[2050_OCCUPANTS]]/Table1345[[#This Row],[2020_OCCUPANTS]])-1</f>
        <v>0.25204115149097905</v>
      </c>
      <c r="AK431" s="1">
        <f>(Table1345[[#This Row],[2050_TOTAL_REPL_COST_USD]]/Table1345[[#This Row],[2020_TOTAL_REPL_COST_USD]])-1</f>
        <v>0.38227034737472065</v>
      </c>
      <c r="AL431"/>
      <c r="AM431"/>
    </row>
    <row r="432" spans="1:39" x14ac:dyDescent="0.2">
      <c r="A432" t="s">
        <v>145</v>
      </c>
      <c r="B432" t="s">
        <v>224</v>
      </c>
      <c r="C432" t="s">
        <v>225</v>
      </c>
      <c r="D432" t="s">
        <v>1690</v>
      </c>
      <c r="E432" t="s">
        <v>1406</v>
      </c>
      <c r="F432" s="2">
        <v>216114</v>
      </c>
      <c r="G432" s="2">
        <v>246502</v>
      </c>
      <c r="H432" s="2">
        <v>279415</v>
      </c>
      <c r="I432" s="2">
        <v>314084</v>
      </c>
      <c r="J432" s="2">
        <v>351262</v>
      </c>
      <c r="K432" s="2">
        <v>389460</v>
      </c>
      <c r="L432" s="2">
        <v>428633</v>
      </c>
      <c r="M432" s="2">
        <v>225411</v>
      </c>
      <c r="N432" s="2">
        <v>257339</v>
      </c>
      <c r="O432" s="2">
        <v>291936</v>
      </c>
      <c r="P432" s="2">
        <v>328437</v>
      </c>
      <c r="Q432" s="2">
        <v>367599</v>
      </c>
      <c r="R432" s="2">
        <v>407913</v>
      </c>
      <c r="S432" s="2">
        <v>449288</v>
      </c>
      <c r="T432" s="2">
        <v>994713</v>
      </c>
      <c r="U432" s="2">
        <v>1131168</v>
      </c>
      <c r="V432" s="2">
        <v>1278400</v>
      </c>
      <c r="W432" s="2">
        <v>1432812</v>
      </c>
      <c r="X432" s="2">
        <v>1598004</v>
      </c>
      <c r="Y432" s="2">
        <v>1766778</v>
      </c>
      <c r="Z432" s="2">
        <v>1939146</v>
      </c>
      <c r="AA432" s="2">
        <v>3390986900</v>
      </c>
      <c r="AB432" s="2">
        <v>3906431843</v>
      </c>
      <c r="AC432" s="2">
        <v>4470014153</v>
      </c>
      <c r="AD432" s="2">
        <v>5071716182</v>
      </c>
      <c r="AE432" s="2">
        <v>5721156713</v>
      </c>
      <c r="AF432" s="2">
        <v>6399290571</v>
      </c>
      <c r="AG432" s="2">
        <v>7102162072</v>
      </c>
      <c r="AH432" s="1">
        <f>(Table1345[[#This Row],[2050_BUILDINGS]]/Table1345[[#This Row],[2020_BUILDINGS]])-1</f>
        <v>0.9833652609271033</v>
      </c>
      <c r="AI432" s="1">
        <f>(Table1345[[#This Row],[2050_DWELLINGS]]/Table1345[[#This Row],[2020_DWELLINGS]])-1</f>
        <v>0.99319465332215384</v>
      </c>
      <c r="AJ432" s="1">
        <f>(Table1345[[#This Row],[2050_OCCUPANTS]]/Table1345[[#This Row],[2020_OCCUPANTS]])-1</f>
        <v>0.94945275672480411</v>
      </c>
      <c r="AK432" s="1">
        <f>(Table1345[[#This Row],[2050_TOTAL_REPL_COST_USD]]/Table1345[[#This Row],[2020_TOTAL_REPL_COST_USD]])-1</f>
        <v>1.0944233290904193</v>
      </c>
      <c r="AL432"/>
      <c r="AM432"/>
    </row>
    <row r="433" spans="1:39" x14ac:dyDescent="0.2">
      <c r="A433" t="s">
        <v>145</v>
      </c>
      <c r="B433" t="s">
        <v>224</v>
      </c>
      <c r="C433" t="s">
        <v>226</v>
      </c>
      <c r="D433" t="s">
        <v>1691</v>
      </c>
      <c r="E433" t="s">
        <v>1406</v>
      </c>
      <c r="F433" s="2">
        <v>248891</v>
      </c>
      <c r="G433" s="2">
        <v>283897</v>
      </c>
      <c r="H433" s="2">
        <v>321794</v>
      </c>
      <c r="I433" s="2">
        <v>361732</v>
      </c>
      <c r="J433" s="2">
        <v>404551</v>
      </c>
      <c r="K433" s="2">
        <v>448541</v>
      </c>
      <c r="L433" s="2">
        <v>493652</v>
      </c>
      <c r="M433" s="2">
        <v>259598</v>
      </c>
      <c r="N433" s="2">
        <v>296364</v>
      </c>
      <c r="O433" s="2">
        <v>336221</v>
      </c>
      <c r="P433" s="2">
        <v>378263</v>
      </c>
      <c r="Q433" s="2">
        <v>423368</v>
      </c>
      <c r="R433" s="2">
        <v>469787</v>
      </c>
      <c r="S433" s="2">
        <v>517435</v>
      </c>
      <c r="T433" s="2">
        <v>1145596</v>
      </c>
      <c r="U433" s="2">
        <v>1302759</v>
      </c>
      <c r="V433" s="2">
        <v>1472321</v>
      </c>
      <c r="W433" s="2">
        <v>1650159</v>
      </c>
      <c r="X433" s="2">
        <v>1840406</v>
      </c>
      <c r="Y433" s="2">
        <v>2034784</v>
      </c>
      <c r="Z433" s="2">
        <v>2233299</v>
      </c>
      <c r="AA433" s="2">
        <v>3905375698</v>
      </c>
      <c r="AB433" s="2">
        <v>4499010011</v>
      </c>
      <c r="AC433" s="2">
        <v>5148083778</v>
      </c>
      <c r="AD433" s="2">
        <v>5841059765</v>
      </c>
      <c r="AE433" s="2">
        <v>6589015851</v>
      </c>
      <c r="AF433" s="2">
        <v>7370017830</v>
      </c>
      <c r="AG433" s="2">
        <v>8179509974</v>
      </c>
      <c r="AH433" s="1">
        <f>(Table1345[[#This Row],[2050_BUILDINGS]]/Table1345[[#This Row],[2020_BUILDINGS]])-1</f>
        <v>0.9834063907493642</v>
      </c>
      <c r="AI433" s="1">
        <f>(Table1345[[#This Row],[2050_DWELLINGS]]/Table1345[[#This Row],[2020_DWELLINGS]])-1</f>
        <v>0.99321643464125309</v>
      </c>
      <c r="AJ433" s="1">
        <f>(Table1345[[#This Row],[2050_OCCUPANTS]]/Table1345[[#This Row],[2020_OCCUPANTS]])-1</f>
        <v>0.94946473276792176</v>
      </c>
      <c r="AK433" s="1">
        <f>(Table1345[[#This Row],[2050_TOTAL_REPL_COST_USD]]/Table1345[[#This Row],[2020_TOTAL_REPL_COST_USD]])-1</f>
        <v>1.0944233299215864</v>
      </c>
      <c r="AL433"/>
      <c r="AM433"/>
    </row>
    <row r="434" spans="1:39" x14ac:dyDescent="0.2">
      <c r="A434" t="s">
        <v>145</v>
      </c>
      <c r="B434" t="s">
        <v>224</v>
      </c>
      <c r="C434" t="s">
        <v>227</v>
      </c>
      <c r="D434" t="s">
        <v>1692</v>
      </c>
      <c r="E434" t="s">
        <v>1406</v>
      </c>
      <c r="F434" s="2">
        <v>352273</v>
      </c>
      <c r="G434" s="2">
        <v>401824</v>
      </c>
      <c r="H434" s="2">
        <v>455465</v>
      </c>
      <c r="I434" s="2">
        <v>511985</v>
      </c>
      <c r="J434" s="2">
        <v>572587</v>
      </c>
      <c r="K434" s="2">
        <v>634856</v>
      </c>
      <c r="L434" s="2">
        <v>698694</v>
      </c>
      <c r="M434" s="2">
        <v>367432</v>
      </c>
      <c r="N434" s="2">
        <v>419478</v>
      </c>
      <c r="O434" s="2">
        <v>475881</v>
      </c>
      <c r="P434" s="2">
        <v>535380</v>
      </c>
      <c r="Q434" s="2">
        <v>599220</v>
      </c>
      <c r="R434" s="2">
        <v>664929</v>
      </c>
      <c r="S434" s="2">
        <v>732364</v>
      </c>
      <c r="T434" s="2">
        <v>1621456</v>
      </c>
      <c r="U434" s="2">
        <v>1843888</v>
      </c>
      <c r="V434" s="2">
        <v>2083887</v>
      </c>
      <c r="W434" s="2">
        <v>2335590</v>
      </c>
      <c r="X434" s="2">
        <v>2604858</v>
      </c>
      <c r="Y434" s="2">
        <v>2879975</v>
      </c>
      <c r="Z434" s="2">
        <v>3160949</v>
      </c>
      <c r="AA434" s="2">
        <v>5527565638</v>
      </c>
      <c r="AB434" s="2">
        <v>6367779959</v>
      </c>
      <c r="AC434" s="2">
        <v>7286461836</v>
      </c>
      <c r="AD434" s="2">
        <v>8267281737</v>
      </c>
      <c r="AE434" s="2">
        <v>9325919036</v>
      </c>
      <c r="AF434" s="2">
        <v>10431328613</v>
      </c>
      <c r="AG434" s="2">
        <v>11577062426</v>
      </c>
      <c r="AH434" s="1">
        <f>(Table1345[[#This Row],[2050_BUILDINGS]]/Table1345[[#This Row],[2020_BUILDINGS]])-1</f>
        <v>0.9833878838287351</v>
      </c>
      <c r="AI434" s="1">
        <f>(Table1345[[#This Row],[2050_DWELLINGS]]/Table1345[[#This Row],[2020_DWELLINGS]])-1</f>
        <v>0.99319601994382634</v>
      </c>
      <c r="AJ434" s="1">
        <f>(Table1345[[#This Row],[2050_OCCUPANTS]]/Table1345[[#This Row],[2020_OCCUPANTS]])-1</f>
        <v>0.94945098726083232</v>
      </c>
      <c r="AK434" s="1">
        <f>(Table1345[[#This Row],[2050_TOTAL_REPL_COST_USD]]/Table1345[[#This Row],[2020_TOTAL_REPL_COST_USD]])-1</f>
        <v>1.0944233292160139</v>
      </c>
      <c r="AL434"/>
      <c r="AM434"/>
    </row>
    <row r="435" spans="1:39" x14ac:dyDescent="0.2">
      <c r="A435" t="s">
        <v>145</v>
      </c>
      <c r="B435" t="s">
        <v>224</v>
      </c>
      <c r="C435" t="s">
        <v>228</v>
      </c>
      <c r="D435" t="s">
        <v>1693</v>
      </c>
      <c r="E435" t="s">
        <v>1406</v>
      </c>
      <c r="F435" s="2">
        <v>168171</v>
      </c>
      <c r="G435" s="2">
        <v>191813</v>
      </c>
      <c r="H435" s="2">
        <v>217425</v>
      </c>
      <c r="I435" s="2">
        <v>244407</v>
      </c>
      <c r="J435" s="2">
        <v>273340</v>
      </c>
      <c r="K435" s="2">
        <v>303058</v>
      </c>
      <c r="L435" s="2">
        <v>333536</v>
      </c>
      <c r="M435" s="2">
        <v>175398</v>
      </c>
      <c r="N435" s="2">
        <v>200245</v>
      </c>
      <c r="O435" s="2">
        <v>227170</v>
      </c>
      <c r="P435" s="2">
        <v>255576</v>
      </c>
      <c r="Q435" s="2">
        <v>286052</v>
      </c>
      <c r="R435" s="2">
        <v>317416</v>
      </c>
      <c r="S435" s="2">
        <v>349611</v>
      </c>
      <c r="T435" s="2">
        <v>774037</v>
      </c>
      <c r="U435" s="2">
        <v>880217</v>
      </c>
      <c r="V435" s="2">
        <v>994788</v>
      </c>
      <c r="W435" s="2">
        <v>1114943</v>
      </c>
      <c r="X435" s="2">
        <v>1243487</v>
      </c>
      <c r="Y435" s="2">
        <v>1374815</v>
      </c>
      <c r="Z435" s="2">
        <v>1508946</v>
      </c>
      <c r="AA435" s="2">
        <v>2638701655</v>
      </c>
      <c r="AB435" s="2">
        <v>3039795927</v>
      </c>
      <c r="AC435" s="2">
        <v>3478348363</v>
      </c>
      <c r="AD435" s="2">
        <v>3946563720</v>
      </c>
      <c r="AE435" s="2">
        <v>4451926866</v>
      </c>
      <c r="AF435" s="2">
        <v>4979617778</v>
      </c>
      <c r="AG435" s="2">
        <v>5526558303</v>
      </c>
      <c r="AH435" s="1">
        <f>(Table1345[[#This Row],[2050_BUILDINGS]]/Table1345[[#This Row],[2020_BUILDINGS]])-1</f>
        <v>0.9833146023987489</v>
      </c>
      <c r="AI435" s="1">
        <f>(Table1345[[#This Row],[2050_DWELLINGS]]/Table1345[[#This Row],[2020_DWELLINGS]])-1</f>
        <v>0.99324393664694011</v>
      </c>
      <c r="AJ435" s="1">
        <f>(Table1345[[#This Row],[2050_OCCUPANTS]]/Table1345[[#This Row],[2020_OCCUPANTS]])-1</f>
        <v>0.9494494449231754</v>
      </c>
      <c r="AK435" s="1">
        <f>(Table1345[[#This Row],[2050_TOTAL_REPL_COST_USD]]/Table1345[[#This Row],[2020_TOTAL_REPL_COST_USD]])-1</f>
        <v>1.0944233284304361</v>
      </c>
      <c r="AL435"/>
      <c r="AM435"/>
    </row>
    <row r="436" spans="1:39" x14ac:dyDescent="0.2">
      <c r="A436" t="s">
        <v>145</v>
      </c>
      <c r="B436" t="s">
        <v>224</v>
      </c>
      <c r="C436" t="s">
        <v>229</v>
      </c>
      <c r="D436" t="s">
        <v>1694</v>
      </c>
      <c r="E436" t="s">
        <v>1406</v>
      </c>
      <c r="F436" s="2">
        <v>264533</v>
      </c>
      <c r="G436" s="2">
        <v>301737</v>
      </c>
      <c r="H436" s="2">
        <v>342021</v>
      </c>
      <c r="I436" s="2">
        <v>384458</v>
      </c>
      <c r="J436" s="2">
        <v>429968</v>
      </c>
      <c r="K436" s="2">
        <v>476725</v>
      </c>
      <c r="L436" s="2">
        <v>524668</v>
      </c>
      <c r="M436" s="2">
        <v>275913</v>
      </c>
      <c r="N436" s="2">
        <v>314995</v>
      </c>
      <c r="O436" s="2">
        <v>357348</v>
      </c>
      <c r="P436" s="2">
        <v>402022</v>
      </c>
      <c r="Q436" s="2">
        <v>449968</v>
      </c>
      <c r="R436" s="2">
        <v>499311</v>
      </c>
      <c r="S436" s="2">
        <v>549956</v>
      </c>
      <c r="T436" s="2">
        <v>1217584</v>
      </c>
      <c r="U436" s="2">
        <v>1384620</v>
      </c>
      <c r="V436" s="2">
        <v>1564847</v>
      </c>
      <c r="W436" s="2">
        <v>1753858</v>
      </c>
      <c r="X436" s="2">
        <v>1956048</v>
      </c>
      <c r="Y436" s="2">
        <v>2162643</v>
      </c>
      <c r="Z436" s="2">
        <v>2373634</v>
      </c>
      <c r="AA436" s="2">
        <v>4150784138</v>
      </c>
      <c r="AB436" s="2">
        <v>4781721618</v>
      </c>
      <c r="AC436" s="2">
        <v>5471582286</v>
      </c>
      <c r="AD436" s="2">
        <v>6208103928</v>
      </c>
      <c r="AE436" s="2">
        <v>7003060549</v>
      </c>
      <c r="AF436" s="2">
        <v>7833139619</v>
      </c>
      <c r="AG436" s="2">
        <v>8693499147</v>
      </c>
      <c r="AH436" s="1">
        <f>(Table1345[[#This Row],[2050_BUILDINGS]]/Table1345[[#This Row],[2020_BUILDINGS]])-1</f>
        <v>0.9833744750182396</v>
      </c>
      <c r="AI436" s="1">
        <f>(Table1345[[#This Row],[2050_DWELLINGS]]/Table1345[[#This Row],[2020_DWELLINGS]])-1</f>
        <v>0.99322250129569833</v>
      </c>
      <c r="AJ436" s="1">
        <f>(Table1345[[#This Row],[2050_OCCUPANTS]]/Table1345[[#This Row],[2020_OCCUPANTS]])-1</f>
        <v>0.94946221369531791</v>
      </c>
      <c r="AK436" s="1">
        <f>(Table1345[[#This Row],[2050_TOTAL_REPL_COST_USD]]/Table1345[[#This Row],[2020_TOTAL_REPL_COST_USD]])-1</f>
        <v>1.0944233325486414</v>
      </c>
      <c r="AL436"/>
      <c r="AM436"/>
    </row>
    <row r="437" spans="1:39" x14ac:dyDescent="0.2">
      <c r="A437" t="s">
        <v>145</v>
      </c>
      <c r="B437" t="s">
        <v>224</v>
      </c>
      <c r="C437" t="s">
        <v>230</v>
      </c>
      <c r="D437" t="s">
        <v>1695</v>
      </c>
      <c r="E437" t="s">
        <v>1406</v>
      </c>
      <c r="F437" s="2">
        <v>75751</v>
      </c>
      <c r="G437" s="2">
        <v>86404</v>
      </c>
      <c r="H437" s="2">
        <v>97939</v>
      </c>
      <c r="I437" s="2">
        <v>110093</v>
      </c>
      <c r="J437" s="2">
        <v>123126</v>
      </c>
      <c r="K437" s="2">
        <v>136515</v>
      </c>
      <c r="L437" s="2">
        <v>150250</v>
      </c>
      <c r="M437" s="2">
        <v>79009</v>
      </c>
      <c r="N437" s="2">
        <v>90200</v>
      </c>
      <c r="O437" s="2">
        <v>102325</v>
      </c>
      <c r="P437" s="2">
        <v>115124</v>
      </c>
      <c r="Q437" s="2">
        <v>128848</v>
      </c>
      <c r="R437" s="2">
        <v>142979</v>
      </c>
      <c r="S437" s="2">
        <v>157488</v>
      </c>
      <c r="T437" s="2">
        <v>348668</v>
      </c>
      <c r="U437" s="2">
        <v>396503</v>
      </c>
      <c r="V437" s="2">
        <v>448109</v>
      </c>
      <c r="W437" s="2">
        <v>502231</v>
      </c>
      <c r="X437" s="2">
        <v>560129</v>
      </c>
      <c r="Y437" s="2">
        <v>619287</v>
      </c>
      <c r="Z437" s="2">
        <v>679710</v>
      </c>
      <c r="AA437" s="2">
        <v>1188609195</v>
      </c>
      <c r="AB437" s="2">
        <v>1369283025</v>
      </c>
      <c r="AC437" s="2">
        <v>1566829970</v>
      </c>
      <c r="AD437" s="2">
        <v>1777738651</v>
      </c>
      <c r="AE437" s="2">
        <v>2005380632</v>
      </c>
      <c r="AF437" s="2">
        <v>2243080208</v>
      </c>
      <c r="AG437" s="2">
        <v>2489450816</v>
      </c>
      <c r="AH437" s="1">
        <f>(Table1345[[#This Row],[2050_BUILDINGS]]/Table1345[[#This Row],[2020_BUILDINGS]])-1</f>
        <v>0.98347216538395532</v>
      </c>
      <c r="AI437" s="1">
        <f>(Table1345[[#This Row],[2050_DWELLINGS]]/Table1345[[#This Row],[2020_DWELLINGS]])-1</f>
        <v>0.99329190345403684</v>
      </c>
      <c r="AJ437" s="1">
        <f>(Table1345[[#This Row],[2050_OCCUPANTS]]/Table1345[[#This Row],[2020_OCCUPANTS]])-1</f>
        <v>0.94944761205502082</v>
      </c>
      <c r="AK437" s="1">
        <f>(Table1345[[#This Row],[2050_TOTAL_REPL_COST_USD]]/Table1345[[#This Row],[2020_TOTAL_REPL_COST_USD]])-1</f>
        <v>1.0944233196849869</v>
      </c>
      <c r="AL437"/>
      <c r="AM437"/>
    </row>
    <row r="438" spans="1:39" x14ac:dyDescent="0.2">
      <c r="A438" t="s">
        <v>145</v>
      </c>
      <c r="B438" t="s">
        <v>224</v>
      </c>
      <c r="C438" t="s">
        <v>231</v>
      </c>
      <c r="D438" t="s">
        <v>1696</v>
      </c>
      <c r="E438" t="s">
        <v>1406</v>
      </c>
      <c r="F438" s="2">
        <v>998545</v>
      </c>
      <c r="G438" s="2">
        <v>1138995</v>
      </c>
      <c r="H438" s="2">
        <v>1291047</v>
      </c>
      <c r="I438" s="2">
        <v>1451237</v>
      </c>
      <c r="J438" s="2">
        <v>1623014</v>
      </c>
      <c r="K438" s="2">
        <v>1799532</v>
      </c>
      <c r="L438" s="2">
        <v>1980511</v>
      </c>
      <c r="M438" s="2">
        <v>1041492</v>
      </c>
      <c r="N438" s="2">
        <v>1189032</v>
      </c>
      <c r="O438" s="2">
        <v>1348904</v>
      </c>
      <c r="P438" s="2">
        <v>1517563</v>
      </c>
      <c r="Q438" s="2">
        <v>1698523</v>
      </c>
      <c r="R438" s="2">
        <v>1884776</v>
      </c>
      <c r="S438" s="2">
        <v>2075941</v>
      </c>
      <c r="T438" s="2">
        <v>4596092</v>
      </c>
      <c r="U438" s="2">
        <v>5226602</v>
      </c>
      <c r="V438" s="2">
        <v>5906894</v>
      </c>
      <c r="W438" s="2">
        <v>6620366</v>
      </c>
      <c r="X438" s="2">
        <v>7383619</v>
      </c>
      <c r="Y438" s="2">
        <v>8163465</v>
      </c>
      <c r="Z438" s="2">
        <v>8959895</v>
      </c>
      <c r="AA438" s="2">
        <v>15668201320</v>
      </c>
      <c r="AB438" s="2">
        <v>18049836932</v>
      </c>
      <c r="AC438" s="2">
        <v>20653893308</v>
      </c>
      <c r="AD438" s="2">
        <v>23434083498</v>
      </c>
      <c r="AE438" s="2">
        <v>26434851537</v>
      </c>
      <c r="AF438" s="2">
        <v>29568198291</v>
      </c>
      <c r="AG438" s="2">
        <v>32815846390</v>
      </c>
      <c r="AH438" s="1">
        <f>(Table1345[[#This Row],[2050_BUILDINGS]]/Table1345[[#This Row],[2020_BUILDINGS]])-1</f>
        <v>0.98339684240570024</v>
      </c>
      <c r="AI438" s="1">
        <f>(Table1345[[#This Row],[2050_DWELLINGS]]/Table1345[[#This Row],[2020_DWELLINGS]])-1</f>
        <v>0.99323758607843371</v>
      </c>
      <c r="AJ438" s="1">
        <f>(Table1345[[#This Row],[2050_OCCUPANTS]]/Table1345[[#This Row],[2020_OCCUPANTS]])-1</f>
        <v>0.94945945381424046</v>
      </c>
      <c r="AK438" s="1">
        <f>(Table1345[[#This Row],[2050_TOTAL_REPL_COST_USD]]/Table1345[[#This Row],[2020_TOTAL_REPL_COST_USD]])-1</f>
        <v>1.0944233303992292</v>
      </c>
      <c r="AL438"/>
      <c r="AM438"/>
    </row>
    <row r="439" spans="1:39" x14ac:dyDescent="0.2">
      <c r="A439" t="s">
        <v>145</v>
      </c>
      <c r="B439" t="s">
        <v>224</v>
      </c>
      <c r="C439" t="s">
        <v>232</v>
      </c>
      <c r="D439" t="s">
        <v>1697</v>
      </c>
      <c r="E439" t="s">
        <v>1406</v>
      </c>
      <c r="F439" s="2">
        <v>148181</v>
      </c>
      <c r="G439" s="2">
        <v>169020</v>
      </c>
      <c r="H439" s="2">
        <v>191591</v>
      </c>
      <c r="I439" s="2">
        <v>215362</v>
      </c>
      <c r="J439" s="2">
        <v>240848</v>
      </c>
      <c r="K439" s="2">
        <v>267044</v>
      </c>
      <c r="L439" s="2">
        <v>293906</v>
      </c>
      <c r="M439" s="2">
        <v>154552</v>
      </c>
      <c r="N439" s="2">
        <v>176448</v>
      </c>
      <c r="O439" s="2">
        <v>200174</v>
      </c>
      <c r="P439" s="2">
        <v>225203</v>
      </c>
      <c r="Q439" s="2">
        <v>252057</v>
      </c>
      <c r="R439" s="2">
        <v>279694</v>
      </c>
      <c r="S439" s="2">
        <v>308063</v>
      </c>
      <c r="T439" s="2">
        <v>682048</v>
      </c>
      <c r="U439" s="2">
        <v>775604</v>
      </c>
      <c r="V439" s="2">
        <v>876561</v>
      </c>
      <c r="W439" s="2">
        <v>982437</v>
      </c>
      <c r="X439" s="2">
        <v>1095698</v>
      </c>
      <c r="Y439" s="2">
        <v>1211426</v>
      </c>
      <c r="Z439" s="2">
        <v>1329616</v>
      </c>
      <c r="AA439" s="2">
        <v>2325103768</v>
      </c>
      <c r="AB439" s="2">
        <v>2678529785</v>
      </c>
      <c r="AC439" s="2">
        <v>3064962228</v>
      </c>
      <c r="AD439" s="2">
        <v>3477532279</v>
      </c>
      <c r="AE439" s="2">
        <v>3922835280</v>
      </c>
      <c r="AF439" s="2">
        <v>4387812481</v>
      </c>
      <c r="AG439" s="2">
        <v>4869751583</v>
      </c>
      <c r="AH439" s="1">
        <f>(Table1345[[#This Row],[2050_BUILDINGS]]/Table1345[[#This Row],[2020_BUILDINGS]])-1</f>
        <v>0.98342567535648961</v>
      </c>
      <c r="AI439" s="1">
        <f>(Table1345[[#This Row],[2050_DWELLINGS]]/Table1345[[#This Row],[2020_DWELLINGS]])-1</f>
        <v>0.99326440291940576</v>
      </c>
      <c r="AJ439" s="1">
        <f>(Table1345[[#This Row],[2050_OCCUPANTS]]/Table1345[[#This Row],[2020_OCCUPANTS]])-1</f>
        <v>0.94944637327578119</v>
      </c>
      <c r="AK439" s="1">
        <f>(Table1345[[#This Row],[2050_TOTAL_REPL_COST_USD]]/Table1345[[#This Row],[2020_TOTAL_REPL_COST_USD]])-1</f>
        <v>1.0944233328514392</v>
      </c>
      <c r="AL439"/>
      <c r="AM439"/>
    </row>
    <row r="440" spans="1:39" x14ac:dyDescent="0.2">
      <c r="A440" t="s">
        <v>145</v>
      </c>
      <c r="B440" t="s">
        <v>224</v>
      </c>
      <c r="C440" t="s">
        <v>233</v>
      </c>
      <c r="D440" t="s">
        <v>1698</v>
      </c>
      <c r="E440" t="s">
        <v>1406</v>
      </c>
      <c r="F440" s="2">
        <v>168196</v>
      </c>
      <c r="G440" s="2">
        <v>191843</v>
      </c>
      <c r="H440" s="2">
        <v>217457</v>
      </c>
      <c r="I440" s="2">
        <v>244444</v>
      </c>
      <c r="J440" s="2">
        <v>273374</v>
      </c>
      <c r="K440" s="2">
        <v>303101</v>
      </c>
      <c r="L440" s="2">
        <v>333583</v>
      </c>
      <c r="M440" s="2">
        <v>175423</v>
      </c>
      <c r="N440" s="2">
        <v>200275</v>
      </c>
      <c r="O440" s="2">
        <v>227203</v>
      </c>
      <c r="P440" s="2">
        <v>255612</v>
      </c>
      <c r="Q440" s="2">
        <v>286093</v>
      </c>
      <c r="R440" s="2">
        <v>317461</v>
      </c>
      <c r="S440" s="2">
        <v>349661</v>
      </c>
      <c r="T440" s="2">
        <v>774145</v>
      </c>
      <c r="U440" s="2">
        <v>880347</v>
      </c>
      <c r="V440" s="2">
        <v>994930</v>
      </c>
      <c r="W440" s="2">
        <v>1115106</v>
      </c>
      <c r="X440" s="2">
        <v>1243665</v>
      </c>
      <c r="Y440" s="2">
        <v>1375018</v>
      </c>
      <c r="Z440" s="2">
        <v>1509166</v>
      </c>
      <c r="AA440" s="2">
        <v>2639079630</v>
      </c>
      <c r="AB440" s="2">
        <v>3040231364</v>
      </c>
      <c r="AC440" s="2">
        <v>3478846615</v>
      </c>
      <c r="AD440" s="2">
        <v>3947129038</v>
      </c>
      <c r="AE440" s="2">
        <v>4452564574</v>
      </c>
      <c r="AF440" s="2">
        <v>4980331067</v>
      </c>
      <c r="AG440" s="2">
        <v>5527349946</v>
      </c>
      <c r="AH440" s="1">
        <f>(Table1345[[#This Row],[2050_BUILDINGS]]/Table1345[[#This Row],[2020_BUILDINGS]])-1</f>
        <v>0.98329924611762465</v>
      </c>
      <c r="AI440" s="1">
        <f>(Table1345[[#This Row],[2050_DWELLINGS]]/Table1345[[#This Row],[2020_DWELLINGS]])-1</f>
        <v>0.99324489947156303</v>
      </c>
      <c r="AJ440" s="1">
        <f>(Table1345[[#This Row],[2050_OCCUPANTS]]/Table1345[[#This Row],[2020_OCCUPANTS]])-1</f>
        <v>0.94946166415852318</v>
      </c>
      <c r="AK440" s="1">
        <f>(Table1345[[#This Row],[2050_TOTAL_REPL_COST_USD]]/Table1345[[#This Row],[2020_TOTAL_REPL_COST_USD]])-1</f>
        <v>1.0944233296969519</v>
      </c>
      <c r="AL440"/>
      <c r="AM440"/>
    </row>
    <row r="441" spans="1:39" x14ac:dyDescent="0.2">
      <c r="A441" t="s">
        <v>145</v>
      </c>
      <c r="B441" t="s">
        <v>224</v>
      </c>
      <c r="C441" t="s">
        <v>234</v>
      </c>
      <c r="D441" t="s">
        <v>1699</v>
      </c>
      <c r="E441" t="s">
        <v>1406</v>
      </c>
      <c r="F441" s="2">
        <v>359920</v>
      </c>
      <c r="G441" s="2">
        <v>410552</v>
      </c>
      <c r="H441" s="2">
        <v>465350</v>
      </c>
      <c r="I441" s="2">
        <v>523096</v>
      </c>
      <c r="J441" s="2">
        <v>585013</v>
      </c>
      <c r="K441" s="2">
        <v>648637</v>
      </c>
      <c r="L441" s="2">
        <v>713875</v>
      </c>
      <c r="M441" s="2">
        <v>375401</v>
      </c>
      <c r="N441" s="2">
        <v>428588</v>
      </c>
      <c r="O441" s="2">
        <v>486211</v>
      </c>
      <c r="P441" s="2">
        <v>547008</v>
      </c>
      <c r="Q441" s="2">
        <v>612228</v>
      </c>
      <c r="R441" s="2">
        <v>679361</v>
      </c>
      <c r="S441" s="2">
        <v>748272</v>
      </c>
      <c r="T441" s="2">
        <v>1656660</v>
      </c>
      <c r="U441" s="2">
        <v>1883924</v>
      </c>
      <c r="V441" s="2">
        <v>2129135</v>
      </c>
      <c r="W441" s="2">
        <v>2386303</v>
      </c>
      <c r="X441" s="2">
        <v>2661418</v>
      </c>
      <c r="Y441" s="2">
        <v>2942510</v>
      </c>
      <c r="Z441" s="2">
        <v>3229589</v>
      </c>
      <c r="AA441" s="2">
        <v>5647588020</v>
      </c>
      <c r="AB441" s="2">
        <v>6506046277</v>
      </c>
      <c r="AC441" s="2">
        <v>7444675876</v>
      </c>
      <c r="AD441" s="2">
        <v>8446792747</v>
      </c>
      <c r="AE441" s="2">
        <v>9528416687</v>
      </c>
      <c r="AF441" s="2">
        <v>10657828487</v>
      </c>
      <c r="AG441" s="2">
        <v>11828440111</v>
      </c>
      <c r="AH441" s="1">
        <f>(Table1345[[#This Row],[2050_BUILDINGS]]/Table1345[[#This Row],[2020_BUILDINGS]])-1</f>
        <v>0.98342687263836415</v>
      </c>
      <c r="AI441" s="1">
        <f>(Table1345[[#This Row],[2050_DWELLINGS]]/Table1345[[#This Row],[2020_DWELLINGS]])-1</f>
        <v>0.9932605400624932</v>
      </c>
      <c r="AJ441" s="1">
        <f>(Table1345[[#This Row],[2050_OCCUPANTS]]/Table1345[[#This Row],[2020_OCCUPANTS]])-1</f>
        <v>0.94945794550481089</v>
      </c>
      <c r="AK441" s="1">
        <f>(Table1345[[#This Row],[2050_TOTAL_REPL_COST_USD]]/Table1345[[#This Row],[2020_TOTAL_REPL_COST_USD]])-1</f>
        <v>1.0944233306522242</v>
      </c>
      <c r="AL441"/>
      <c r="AM441"/>
    </row>
    <row r="442" spans="1:39" x14ac:dyDescent="0.2">
      <c r="A442" t="s">
        <v>145</v>
      </c>
      <c r="B442" t="s">
        <v>224</v>
      </c>
      <c r="C442" t="s">
        <v>235</v>
      </c>
      <c r="D442" t="s">
        <v>1700</v>
      </c>
      <c r="E442" t="s">
        <v>1406</v>
      </c>
      <c r="F442" s="2">
        <v>253346</v>
      </c>
      <c r="G442" s="2">
        <v>288980</v>
      </c>
      <c r="H442" s="2">
        <v>327557</v>
      </c>
      <c r="I442" s="2">
        <v>368204</v>
      </c>
      <c r="J442" s="2">
        <v>411787</v>
      </c>
      <c r="K442" s="2">
        <v>456564</v>
      </c>
      <c r="L442" s="2">
        <v>502494</v>
      </c>
      <c r="M442" s="2">
        <v>264244</v>
      </c>
      <c r="N442" s="2">
        <v>301675</v>
      </c>
      <c r="O442" s="2">
        <v>342238</v>
      </c>
      <c r="P442" s="2">
        <v>385035</v>
      </c>
      <c r="Q442" s="2">
        <v>430950</v>
      </c>
      <c r="R442" s="2">
        <v>478197</v>
      </c>
      <c r="S442" s="2">
        <v>526702</v>
      </c>
      <c r="T442" s="2">
        <v>1166106</v>
      </c>
      <c r="U442" s="2">
        <v>1326080</v>
      </c>
      <c r="V442" s="2">
        <v>1498679</v>
      </c>
      <c r="W442" s="2">
        <v>1679698</v>
      </c>
      <c r="X442" s="2">
        <v>1873347</v>
      </c>
      <c r="Y442" s="2">
        <v>2071209</v>
      </c>
      <c r="Z442" s="2">
        <v>2273279</v>
      </c>
      <c r="AA442" s="2">
        <v>3975288409</v>
      </c>
      <c r="AB442" s="2">
        <v>4579549753</v>
      </c>
      <c r="AC442" s="2">
        <v>5240243015</v>
      </c>
      <c r="AD442" s="2">
        <v>5945624423</v>
      </c>
      <c r="AE442" s="2">
        <v>6706970165</v>
      </c>
      <c r="AF442" s="2">
        <v>7501953371</v>
      </c>
      <c r="AG442" s="2">
        <v>8325936777</v>
      </c>
      <c r="AH442" s="1">
        <f>(Table1345[[#This Row],[2050_BUILDINGS]]/Table1345[[#This Row],[2020_BUILDINGS]])-1</f>
        <v>0.9834297758796271</v>
      </c>
      <c r="AI442" s="1">
        <f>(Table1345[[#This Row],[2050_DWELLINGS]]/Table1345[[#This Row],[2020_DWELLINGS]])-1</f>
        <v>0.99324109535126626</v>
      </c>
      <c r="AJ442" s="1">
        <f>(Table1345[[#This Row],[2050_OCCUPANTS]]/Table1345[[#This Row],[2020_OCCUPANTS]])-1</f>
        <v>0.94946171274309532</v>
      </c>
      <c r="AK442" s="1">
        <f>(Table1345[[#This Row],[2050_TOTAL_REPL_COST_USD]]/Table1345[[#This Row],[2020_TOTAL_REPL_COST_USD]])-1</f>
        <v>1.0944233274119659</v>
      </c>
      <c r="AL442"/>
      <c r="AM442"/>
    </row>
    <row r="443" spans="1:39" x14ac:dyDescent="0.2">
      <c r="A443" t="s">
        <v>145</v>
      </c>
      <c r="B443" t="s">
        <v>224</v>
      </c>
      <c r="C443" t="s">
        <v>236</v>
      </c>
      <c r="D443" t="s">
        <v>1701</v>
      </c>
      <c r="E443" t="s">
        <v>1406</v>
      </c>
      <c r="F443" s="2">
        <v>236538</v>
      </c>
      <c r="G443" s="2">
        <v>269806</v>
      </c>
      <c r="H443" s="2">
        <v>305827</v>
      </c>
      <c r="I443" s="2">
        <v>343772</v>
      </c>
      <c r="J443" s="2">
        <v>384462</v>
      </c>
      <c r="K443" s="2">
        <v>426278</v>
      </c>
      <c r="L443" s="2">
        <v>469148</v>
      </c>
      <c r="M443" s="2">
        <v>246712</v>
      </c>
      <c r="N443" s="2">
        <v>281664</v>
      </c>
      <c r="O443" s="2">
        <v>319539</v>
      </c>
      <c r="P443" s="2">
        <v>359484</v>
      </c>
      <c r="Q443" s="2">
        <v>402350</v>
      </c>
      <c r="R443" s="2">
        <v>446470</v>
      </c>
      <c r="S443" s="2">
        <v>491757</v>
      </c>
      <c r="T443" s="2">
        <v>1088736</v>
      </c>
      <c r="U443" s="2">
        <v>1238097</v>
      </c>
      <c r="V443" s="2">
        <v>1399247</v>
      </c>
      <c r="W443" s="2">
        <v>1568257</v>
      </c>
      <c r="X443" s="2">
        <v>1749063</v>
      </c>
      <c r="Y443" s="2">
        <v>1933793</v>
      </c>
      <c r="Z443" s="2">
        <v>2122454</v>
      </c>
      <c r="AA443" s="2">
        <v>3711540689</v>
      </c>
      <c r="AB443" s="2">
        <v>4275711222</v>
      </c>
      <c r="AC443" s="2">
        <v>4892569589</v>
      </c>
      <c r="AD443" s="2">
        <v>5551151185</v>
      </c>
      <c r="AE443" s="2">
        <v>6261984064</v>
      </c>
      <c r="AF443" s="2">
        <v>7004222676</v>
      </c>
      <c r="AG443" s="2">
        <v>7773537402</v>
      </c>
      <c r="AH443" s="1">
        <f>(Table1345[[#This Row],[2050_BUILDINGS]]/Table1345[[#This Row],[2020_BUILDINGS]])-1</f>
        <v>0.98339378873584793</v>
      </c>
      <c r="AI443" s="1">
        <f>(Table1345[[#This Row],[2050_DWELLINGS]]/Table1345[[#This Row],[2020_DWELLINGS]])-1</f>
        <v>0.99324313369434813</v>
      </c>
      <c r="AJ443" s="1">
        <f>(Table1345[[#This Row],[2050_OCCUPANTS]]/Table1345[[#This Row],[2020_OCCUPANTS]])-1</f>
        <v>0.94946616994386157</v>
      </c>
      <c r="AK443" s="1">
        <f>(Table1345[[#This Row],[2050_TOTAL_REPL_COST_USD]]/Table1345[[#This Row],[2020_TOTAL_REPL_COST_USD]])-1</f>
        <v>1.0944233280369677</v>
      </c>
      <c r="AL443"/>
      <c r="AM443"/>
    </row>
    <row r="444" spans="1:39" x14ac:dyDescent="0.2">
      <c r="A444" t="s">
        <v>145</v>
      </c>
      <c r="B444" t="s">
        <v>224</v>
      </c>
      <c r="C444" t="s">
        <v>237</v>
      </c>
      <c r="D444" t="s">
        <v>1702</v>
      </c>
      <c r="E444" t="s">
        <v>1406</v>
      </c>
      <c r="F444" s="2">
        <v>342065</v>
      </c>
      <c r="G444" s="2">
        <v>390168</v>
      </c>
      <c r="H444" s="2">
        <v>442260</v>
      </c>
      <c r="I444" s="2">
        <v>497136</v>
      </c>
      <c r="J444" s="2">
        <v>555974</v>
      </c>
      <c r="K444" s="2">
        <v>616436</v>
      </c>
      <c r="L444" s="2">
        <v>678437</v>
      </c>
      <c r="M444" s="2">
        <v>356774</v>
      </c>
      <c r="N444" s="2">
        <v>407308</v>
      </c>
      <c r="O444" s="2">
        <v>462073</v>
      </c>
      <c r="P444" s="2">
        <v>519855</v>
      </c>
      <c r="Q444" s="2">
        <v>581844</v>
      </c>
      <c r="R444" s="2">
        <v>645642</v>
      </c>
      <c r="S444" s="2">
        <v>711129</v>
      </c>
      <c r="T444" s="2">
        <v>1574427</v>
      </c>
      <c r="U444" s="2">
        <v>1790420</v>
      </c>
      <c r="V444" s="2">
        <v>2023452</v>
      </c>
      <c r="W444" s="2">
        <v>2267863</v>
      </c>
      <c r="X444" s="2">
        <v>2529317</v>
      </c>
      <c r="Y444" s="2">
        <v>2796460</v>
      </c>
      <c r="Z444" s="2">
        <v>3069285</v>
      </c>
      <c r="AA444" s="2">
        <v>5367272017</v>
      </c>
      <c r="AB444" s="2">
        <v>6183121003</v>
      </c>
      <c r="AC444" s="2">
        <v>7075162065</v>
      </c>
      <c r="AD444" s="2">
        <v>8027539216</v>
      </c>
      <c r="AE444" s="2">
        <v>9055477139</v>
      </c>
      <c r="AF444" s="2">
        <v>10128830997</v>
      </c>
      <c r="AG444" s="2">
        <v>11241339734</v>
      </c>
      <c r="AH444" s="1">
        <f>(Table1345[[#This Row],[2050_BUILDINGS]]/Table1345[[#This Row],[2020_BUILDINGS]])-1</f>
        <v>0.98335696431964692</v>
      </c>
      <c r="AI444" s="1">
        <f>(Table1345[[#This Row],[2050_DWELLINGS]]/Table1345[[#This Row],[2020_DWELLINGS]])-1</f>
        <v>0.99321979740676181</v>
      </c>
      <c r="AJ444" s="1">
        <f>(Table1345[[#This Row],[2050_OCCUPANTS]]/Table1345[[#This Row],[2020_OCCUPANTS]])-1</f>
        <v>0.94946161365372927</v>
      </c>
      <c r="AK444" s="1">
        <f>(Table1345[[#This Row],[2050_TOTAL_REPL_COST_USD]]/Table1345[[#This Row],[2020_TOTAL_REPL_COST_USD]])-1</f>
        <v>1.0944233305848488</v>
      </c>
      <c r="AL444"/>
      <c r="AM444"/>
    </row>
    <row r="445" spans="1:39" x14ac:dyDescent="0.2">
      <c r="A445" t="s">
        <v>145</v>
      </c>
      <c r="B445" t="s">
        <v>224</v>
      </c>
      <c r="C445" t="s">
        <v>238</v>
      </c>
      <c r="D445" t="s">
        <v>1703</v>
      </c>
      <c r="E445" t="s">
        <v>1406</v>
      </c>
      <c r="F445" s="2">
        <v>258380</v>
      </c>
      <c r="G445" s="2">
        <v>294717</v>
      </c>
      <c r="H445" s="2">
        <v>334068</v>
      </c>
      <c r="I445" s="2">
        <v>375512</v>
      </c>
      <c r="J445" s="2">
        <v>419963</v>
      </c>
      <c r="K445" s="2">
        <v>465633</v>
      </c>
      <c r="L445" s="2">
        <v>512463</v>
      </c>
      <c r="M445" s="2">
        <v>269493</v>
      </c>
      <c r="N445" s="2">
        <v>307666</v>
      </c>
      <c r="O445" s="2">
        <v>349034</v>
      </c>
      <c r="P445" s="2">
        <v>392676</v>
      </c>
      <c r="Q445" s="2">
        <v>439497</v>
      </c>
      <c r="R445" s="2">
        <v>487694</v>
      </c>
      <c r="S445" s="2">
        <v>537163</v>
      </c>
      <c r="T445" s="2">
        <v>1189258</v>
      </c>
      <c r="U445" s="2">
        <v>1352403</v>
      </c>
      <c r="V445" s="2">
        <v>1528426</v>
      </c>
      <c r="W445" s="2">
        <v>1713048</v>
      </c>
      <c r="X445" s="2">
        <v>1910536</v>
      </c>
      <c r="Y445" s="2">
        <v>2112321</v>
      </c>
      <c r="Z445" s="2">
        <v>2318405</v>
      </c>
      <c r="AA445" s="2">
        <v>4054199228</v>
      </c>
      <c r="AB445" s="2">
        <v>4670455372</v>
      </c>
      <c r="AC445" s="2">
        <v>5344263624</v>
      </c>
      <c r="AD445" s="2">
        <v>6063647086</v>
      </c>
      <c r="AE445" s="2">
        <v>6840105796</v>
      </c>
      <c r="AF445" s="2">
        <v>7650869691</v>
      </c>
      <c r="AG445" s="2">
        <v>8491209445</v>
      </c>
      <c r="AH445" s="1">
        <f>(Table1345[[#This Row],[2050_BUILDINGS]]/Table1345[[#This Row],[2020_BUILDINGS]])-1</f>
        <v>0.98336945584023527</v>
      </c>
      <c r="AI445" s="1">
        <f>(Table1345[[#This Row],[2050_DWELLINGS]]/Table1345[[#This Row],[2020_DWELLINGS]])-1</f>
        <v>0.99323544581862988</v>
      </c>
      <c r="AJ445" s="1">
        <f>(Table1345[[#This Row],[2050_OCCUPANTS]]/Table1345[[#This Row],[2020_OCCUPANTS]])-1</f>
        <v>0.94945503835164446</v>
      </c>
      <c r="AK445" s="1">
        <f>(Table1345[[#This Row],[2050_TOTAL_REPL_COST_USD]]/Table1345[[#This Row],[2020_TOTAL_REPL_COST_USD]])-1</f>
        <v>1.094423329360863</v>
      </c>
      <c r="AL445"/>
      <c r="AM445"/>
    </row>
    <row r="446" spans="1:39" x14ac:dyDescent="0.2">
      <c r="A446" t="s">
        <v>145</v>
      </c>
      <c r="B446" t="s">
        <v>224</v>
      </c>
      <c r="C446" t="s">
        <v>239</v>
      </c>
      <c r="D446" t="s">
        <v>1704</v>
      </c>
      <c r="E446" t="s">
        <v>1406</v>
      </c>
      <c r="F446" s="2">
        <v>369763</v>
      </c>
      <c r="G446" s="2">
        <v>421774</v>
      </c>
      <c r="H446" s="2">
        <v>478073</v>
      </c>
      <c r="I446" s="2">
        <v>537393</v>
      </c>
      <c r="J446" s="2">
        <v>601001</v>
      </c>
      <c r="K446" s="2">
        <v>666371</v>
      </c>
      <c r="L446" s="2">
        <v>733387</v>
      </c>
      <c r="M446" s="2">
        <v>385669</v>
      </c>
      <c r="N446" s="2">
        <v>440306</v>
      </c>
      <c r="O446" s="2">
        <v>499502</v>
      </c>
      <c r="P446" s="2">
        <v>561953</v>
      </c>
      <c r="Q446" s="2">
        <v>628965</v>
      </c>
      <c r="R446" s="2">
        <v>697935</v>
      </c>
      <c r="S446" s="2">
        <v>768726</v>
      </c>
      <c r="T446" s="2">
        <v>1701944</v>
      </c>
      <c r="U446" s="2">
        <v>1935424</v>
      </c>
      <c r="V446" s="2">
        <v>2187335</v>
      </c>
      <c r="W446" s="2">
        <v>2451536</v>
      </c>
      <c r="X446" s="2">
        <v>2734172</v>
      </c>
      <c r="Y446" s="2">
        <v>3022950</v>
      </c>
      <c r="Z446" s="2">
        <v>3317867</v>
      </c>
      <c r="AA446" s="2">
        <v>5801968685</v>
      </c>
      <c r="AB446" s="2">
        <v>6683893484</v>
      </c>
      <c r="AC446" s="2">
        <v>7648181166</v>
      </c>
      <c r="AD446" s="2">
        <v>8677691575</v>
      </c>
      <c r="AE446" s="2">
        <v>9788882448</v>
      </c>
      <c r="AF446" s="2">
        <v>10949167494</v>
      </c>
      <c r="AG446" s="2">
        <v>12151778579</v>
      </c>
      <c r="AH446" s="1">
        <f>(Table1345[[#This Row],[2050_BUILDINGS]]/Table1345[[#This Row],[2020_BUILDINGS]])-1</f>
        <v>0.98339747351682028</v>
      </c>
      <c r="AI446" s="1">
        <f>(Table1345[[#This Row],[2050_DWELLINGS]]/Table1345[[#This Row],[2020_DWELLINGS]])-1</f>
        <v>0.99322735298922127</v>
      </c>
      <c r="AJ446" s="1">
        <f>(Table1345[[#This Row],[2050_OCCUPANTS]]/Table1345[[#This Row],[2020_OCCUPANTS]])-1</f>
        <v>0.94945720893284391</v>
      </c>
      <c r="AK446" s="1">
        <f>(Table1345[[#This Row],[2050_TOTAL_REPL_COST_USD]]/Table1345[[#This Row],[2020_TOTAL_REPL_COST_USD]])-1</f>
        <v>1.0944233308973814</v>
      </c>
      <c r="AL446"/>
      <c r="AM446"/>
    </row>
    <row r="447" spans="1:39" x14ac:dyDescent="0.2">
      <c r="A447" t="s">
        <v>145</v>
      </c>
      <c r="B447" t="s">
        <v>224</v>
      </c>
      <c r="C447" t="s">
        <v>240</v>
      </c>
      <c r="D447" t="s">
        <v>1705</v>
      </c>
      <c r="E447" t="s">
        <v>1406</v>
      </c>
      <c r="F447" s="2">
        <v>261593</v>
      </c>
      <c r="G447" s="2">
        <v>298392</v>
      </c>
      <c r="H447" s="2">
        <v>338223</v>
      </c>
      <c r="I447" s="2">
        <v>380193</v>
      </c>
      <c r="J447" s="2">
        <v>425192</v>
      </c>
      <c r="K447" s="2">
        <v>471431</v>
      </c>
      <c r="L447" s="2">
        <v>518848</v>
      </c>
      <c r="M447" s="2">
        <v>272850</v>
      </c>
      <c r="N447" s="2">
        <v>311499</v>
      </c>
      <c r="O447" s="2">
        <v>353381</v>
      </c>
      <c r="P447" s="2">
        <v>397568</v>
      </c>
      <c r="Q447" s="2">
        <v>444973</v>
      </c>
      <c r="R447" s="2">
        <v>493765</v>
      </c>
      <c r="S447" s="2">
        <v>543846</v>
      </c>
      <c r="T447" s="2">
        <v>1204077</v>
      </c>
      <c r="U447" s="2">
        <v>1369251</v>
      </c>
      <c r="V447" s="2">
        <v>1547471</v>
      </c>
      <c r="W447" s="2">
        <v>1734389</v>
      </c>
      <c r="X447" s="2">
        <v>1934345</v>
      </c>
      <c r="Y447" s="2">
        <v>2138643</v>
      </c>
      <c r="Z447" s="2">
        <v>2347289</v>
      </c>
      <c r="AA447" s="2">
        <v>4104713729</v>
      </c>
      <c r="AB447" s="2">
        <v>4728648296</v>
      </c>
      <c r="AC447" s="2">
        <v>5410852062</v>
      </c>
      <c r="AD447" s="2">
        <v>6139198896</v>
      </c>
      <c r="AE447" s="2">
        <v>6925332132</v>
      </c>
      <c r="AF447" s="2">
        <v>7746197985</v>
      </c>
      <c r="AG447" s="2">
        <v>8597008199</v>
      </c>
      <c r="AH447" s="1">
        <f>(Table1345[[#This Row],[2050_BUILDINGS]]/Table1345[[#This Row],[2020_BUILDINGS]])-1</f>
        <v>0.98341698745761552</v>
      </c>
      <c r="AI447" s="1">
        <f>(Table1345[[#This Row],[2050_DWELLINGS]]/Table1345[[#This Row],[2020_DWELLINGS]])-1</f>
        <v>0.99320505772402412</v>
      </c>
      <c r="AJ447" s="1">
        <f>(Table1345[[#This Row],[2050_OCCUPANTS]]/Table1345[[#This Row],[2020_OCCUPANTS]])-1</f>
        <v>0.9494509072094226</v>
      </c>
      <c r="AK447" s="1">
        <f>(Table1345[[#This Row],[2050_TOTAL_REPL_COST_USD]]/Table1345[[#This Row],[2020_TOTAL_REPL_COST_USD]])-1</f>
        <v>1.0944233304899496</v>
      </c>
      <c r="AL447"/>
      <c r="AM447"/>
    </row>
    <row r="448" spans="1:39" x14ac:dyDescent="0.2">
      <c r="A448" t="s">
        <v>145</v>
      </c>
      <c r="B448" t="s">
        <v>224</v>
      </c>
      <c r="C448" t="s">
        <v>241</v>
      </c>
      <c r="D448" t="s">
        <v>1706</v>
      </c>
      <c r="E448" t="s">
        <v>1406</v>
      </c>
      <c r="F448" s="2">
        <v>149515</v>
      </c>
      <c r="G448" s="2">
        <v>170553</v>
      </c>
      <c r="H448" s="2">
        <v>193322</v>
      </c>
      <c r="I448" s="2">
        <v>217306</v>
      </c>
      <c r="J448" s="2">
        <v>243024</v>
      </c>
      <c r="K448" s="2">
        <v>269457</v>
      </c>
      <c r="L448" s="2">
        <v>296565</v>
      </c>
      <c r="M448" s="2">
        <v>155953</v>
      </c>
      <c r="N448" s="2">
        <v>178044</v>
      </c>
      <c r="O448" s="2">
        <v>201983</v>
      </c>
      <c r="P448" s="2">
        <v>227240</v>
      </c>
      <c r="Q448" s="2">
        <v>254333</v>
      </c>
      <c r="R448" s="2">
        <v>282221</v>
      </c>
      <c r="S448" s="2">
        <v>310849</v>
      </c>
      <c r="T448" s="2">
        <v>688211</v>
      </c>
      <c r="U448" s="2">
        <v>782624</v>
      </c>
      <c r="V448" s="2">
        <v>884488</v>
      </c>
      <c r="W448" s="2">
        <v>991327</v>
      </c>
      <c r="X448" s="2">
        <v>1105613</v>
      </c>
      <c r="Y448" s="2">
        <v>1222385</v>
      </c>
      <c r="Z448" s="2">
        <v>1341642</v>
      </c>
      <c r="AA448" s="2">
        <v>2346134679</v>
      </c>
      <c r="AB448" s="2">
        <v>2702757489</v>
      </c>
      <c r="AC448" s="2">
        <v>3092685270</v>
      </c>
      <c r="AD448" s="2">
        <v>3508987081</v>
      </c>
      <c r="AE448" s="2">
        <v>3958317912</v>
      </c>
      <c r="AF448" s="2">
        <v>4427500903</v>
      </c>
      <c r="AG448" s="2">
        <v>4913799212</v>
      </c>
      <c r="AH448" s="1">
        <f>(Table1345[[#This Row],[2050_BUILDINGS]]/Table1345[[#This Row],[2020_BUILDINGS]])-1</f>
        <v>0.98351335986355881</v>
      </c>
      <c r="AI448" s="1">
        <f>(Table1345[[#This Row],[2050_DWELLINGS]]/Table1345[[#This Row],[2020_DWELLINGS]])-1</f>
        <v>0.99322231698011576</v>
      </c>
      <c r="AJ448" s="1">
        <f>(Table1345[[#This Row],[2050_OCCUPANTS]]/Table1345[[#This Row],[2020_OCCUPANTS]])-1</f>
        <v>0.94946317335817065</v>
      </c>
      <c r="AK448" s="1">
        <f>(Table1345[[#This Row],[2050_TOTAL_REPL_COST_USD]]/Table1345[[#This Row],[2020_TOTAL_REPL_COST_USD]])-1</f>
        <v>1.0944233321227848</v>
      </c>
      <c r="AL448"/>
      <c r="AM448"/>
    </row>
    <row r="449" spans="1:39" x14ac:dyDescent="0.2">
      <c r="A449" t="s">
        <v>145</v>
      </c>
      <c r="B449" t="s">
        <v>224</v>
      </c>
      <c r="C449" t="s">
        <v>242</v>
      </c>
      <c r="D449" t="s">
        <v>1707</v>
      </c>
      <c r="E449" t="s">
        <v>1406</v>
      </c>
      <c r="F449" s="2">
        <v>123826</v>
      </c>
      <c r="G449" s="2">
        <v>141251</v>
      </c>
      <c r="H449" s="2">
        <v>160111</v>
      </c>
      <c r="I449" s="2">
        <v>179975</v>
      </c>
      <c r="J449" s="2">
        <v>201276</v>
      </c>
      <c r="K449" s="2">
        <v>223173</v>
      </c>
      <c r="L449" s="2">
        <v>245615</v>
      </c>
      <c r="M449" s="2">
        <v>129153</v>
      </c>
      <c r="N449" s="2">
        <v>147459</v>
      </c>
      <c r="O449" s="2">
        <v>167280</v>
      </c>
      <c r="P449" s="2">
        <v>188201</v>
      </c>
      <c r="Q449" s="2">
        <v>210646</v>
      </c>
      <c r="R449" s="2">
        <v>233742</v>
      </c>
      <c r="S449" s="2">
        <v>257453</v>
      </c>
      <c r="T449" s="2">
        <v>569992</v>
      </c>
      <c r="U449" s="2">
        <v>648182</v>
      </c>
      <c r="V449" s="2">
        <v>732544</v>
      </c>
      <c r="W449" s="2">
        <v>821029</v>
      </c>
      <c r="X449" s="2">
        <v>915684</v>
      </c>
      <c r="Y449" s="2">
        <v>1012398</v>
      </c>
      <c r="Z449" s="2">
        <v>1111165</v>
      </c>
      <c r="AA449" s="2">
        <v>1943102950</v>
      </c>
      <c r="AB449" s="2">
        <v>2238463157</v>
      </c>
      <c r="AC449" s="2">
        <v>2561407030</v>
      </c>
      <c r="AD449" s="2">
        <v>2906194264</v>
      </c>
      <c r="AE449" s="2">
        <v>3278336611</v>
      </c>
      <c r="AF449" s="2">
        <v>3666920804</v>
      </c>
      <c r="AG449" s="2">
        <v>4069680156</v>
      </c>
      <c r="AH449" s="1">
        <f>(Table1345[[#This Row],[2050_BUILDINGS]]/Table1345[[#This Row],[2020_BUILDINGS]])-1</f>
        <v>0.98354949687464677</v>
      </c>
      <c r="AI449" s="1">
        <f>(Table1345[[#This Row],[2050_DWELLINGS]]/Table1345[[#This Row],[2020_DWELLINGS]])-1</f>
        <v>0.99339543022616583</v>
      </c>
      <c r="AJ449" s="1">
        <f>(Table1345[[#This Row],[2050_OCCUPANTS]]/Table1345[[#This Row],[2020_OCCUPANTS]])-1</f>
        <v>0.94943964125812297</v>
      </c>
      <c r="AK449" s="1">
        <f>(Table1345[[#This Row],[2050_TOTAL_REPL_COST_USD]]/Table1345[[#This Row],[2020_TOTAL_REPL_COST_USD]])-1</f>
        <v>1.0944233325362407</v>
      </c>
      <c r="AL449"/>
      <c r="AM449"/>
    </row>
    <row r="450" spans="1:39" x14ac:dyDescent="0.2">
      <c r="A450" t="s">
        <v>145</v>
      </c>
      <c r="B450" t="s">
        <v>224</v>
      </c>
      <c r="C450" t="s">
        <v>243</v>
      </c>
      <c r="D450" t="s">
        <v>1708</v>
      </c>
      <c r="E450" t="s">
        <v>1406</v>
      </c>
      <c r="F450" s="2">
        <v>113473</v>
      </c>
      <c r="G450" s="2">
        <v>129436</v>
      </c>
      <c r="H450" s="2">
        <v>146710</v>
      </c>
      <c r="I450" s="2">
        <v>164919</v>
      </c>
      <c r="J450" s="2">
        <v>184433</v>
      </c>
      <c r="K450" s="2">
        <v>204498</v>
      </c>
      <c r="L450" s="2">
        <v>225066</v>
      </c>
      <c r="M450" s="2">
        <v>118357</v>
      </c>
      <c r="N450" s="2">
        <v>135122</v>
      </c>
      <c r="O450" s="2">
        <v>153289</v>
      </c>
      <c r="P450" s="2">
        <v>172458</v>
      </c>
      <c r="Q450" s="2">
        <v>193016</v>
      </c>
      <c r="R450" s="2">
        <v>214180</v>
      </c>
      <c r="S450" s="2">
        <v>235906</v>
      </c>
      <c r="T450" s="2">
        <v>522293</v>
      </c>
      <c r="U450" s="2">
        <v>593952</v>
      </c>
      <c r="V450" s="2">
        <v>671253</v>
      </c>
      <c r="W450" s="2">
        <v>752333</v>
      </c>
      <c r="X450" s="2">
        <v>839069</v>
      </c>
      <c r="Y450" s="2">
        <v>927687</v>
      </c>
      <c r="Z450" s="2">
        <v>1018193</v>
      </c>
      <c r="AA450" s="2">
        <v>1780521558</v>
      </c>
      <c r="AB450" s="2">
        <v>2051168671</v>
      </c>
      <c r="AC450" s="2">
        <v>2347091509</v>
      </c>
      <c r="AD450" s="2">
        <v>2663030035</v>
      </c>
      <c r="AE450" s="2">
        <v>3004034860</v>
      </c>
      <c r="AF450" s="2">
        <v>3360105822</v>
      </c>
      <c r="AG450" s="2">
        <v>3729165888</v>
      </c>
      <c r="AH450" s="1">
        <f>(Table1345[[#This Row],[2050_BUILDINGS]]/Table1345[[#This Row],[2020_BUILDINGS]])-1</f>
        <v>0.98343218210499406</v>
      </c>
      <c r="AI450" s="1">
        <f>(Table1345[[#This Row],[2050_DWELLINGS]]/Table1345[[#This Row],[2020_DWELLINGS]])-1</f>
        <v>0.99317319634664614</v>
      </c>
      <c r="AJ450" s="1">
        <f>(Table1345[[#This Row],[2050_OCCUPANTS]]/Table1345[[#This Row],[2020_OCCUPANTS]])-1</f>
        <v>0.949467061591865</v>
      </c>
      <c r="AK450" s="1">
        <f>(Table1345[[#This Row],[2050_TOTAL_REPL_COST_USD]]/Table1345[[#This Row],[2020_TOTAL_REPL_COST_USD]])-1</f>
        <v>1.0944233285155205</v>
      </c>
      <c r="AL450"/>
      <c r="AM450"/>
    </row>
    <row r="451" spans="1:39" x14ac:dyDescent="0.2">
      <c r="A451" t="s">
        <v>145</v>
      </c>
      <c r="B451" t="s">
        <v>224</v>
      </c>
      <c r="C451" t="s">
        <v>244</v>
      </c>
      <c r="D451" t="s">
        <v>1709</v>
      </c>
      <c r="E451" t="s">
        <v>1406</v>
      </c>
      <c r="F451" s="2">
        <v>204199</v>
      </c>
      <c r="G451" s="2">
        <v>232922</v>
      </c>
      <c r="H451" s="2">
        <v>264015</v>
      </c>
      <c r="I451" s="2">
        <v>296781</v>
      </c>
      <c r="J451" s="2">
        <v>331912</v>
      </c>
      <c r="K451" s="2">
        <v>368009</v>
      </c>
      <c r="L451" s="2">
        <v>405019</v>
      </c>
      <c r="M451" s="2">
        <v>212989</v>
      </c>
      <c r="N451" s="2">
        <v>243160</v>
      </c>
      <c r="O451" s="2">
        <v>275850</v>
      </c>
      <c r="P451" s="2">
        <v>310342</v>
      </c>
      <c r="Q451" s="2">
        <v>347350</v>
      </c>
      <c r="R451" s="2">
        <v>385441</v>
      </c>
      <c r="S451" s="2">
        <v>424534</v>
      </c>
      <c r="T451" s="2">
        <v>939906</v>
      </c>
      <c r="U451" s="2">
        <v>1068848</v>
      </c>
      <c r="V451" s="2">
        <v>1207967</v>
      </c>
      <c r="W451" s="2">
        <v>1353874</v>
      </c>
      <c r="X451" s="2">
        <v>1509960</v>
      </c>
      <c r="Y451" s="2">
        <v>1669440</v>
      </c>
      <c r="Z451" s="2">
        <v>1832313</v>
      </c>
      <c r="AA451" s="2">
        <v>3204171917</v>
      </c>
      <c r="AB451" s="2">
        <v>3691220162</v>
      </c>
      <c r="AC451" s="2">
        <v>4223753804</v>
      </c>
      <c r="AD451" s="2">
        <v>4792307095</v>
      </c>
      <c r="AE451" s="2">
        <v>5405968895</v>
      </c>
      <c r="AF451" s="2">
        <v>6046743256</v>
      </c>
      <c r="AG451" s="2">
        <v>6710892419</v>
      </c>
      <c r="AH451" s="1">
        <f>(Table1345[[#This Row],[2050_BUILDINGS]]/Table1345[[#This Row],[2020_BUILDINGS]])-1</f>
        <v>0.98345241651526205</v>
      </c>
      <c r="AI451" s="1">
        <f>(Table1345[[#This Row],[2050_DWELLINGS]]/Table1345[[#This Row],[2020_DWELLINGS]])-1</f>
        <v>0.99322030715201248</v>
      </c>
      <c r="AJ451" s="1">
        <f>(Table1345[[#This Row],[2050_OCCUPANTS]]/Table1345[[#This Row],[2020_OCCUPANTS]])-1</f>
        <v>0.94946409534570475</v>
      </c>
      <c r="AK451" s="1">
        <f>(Table1345[[#This Row],[2050_TOTAL_REPL_COST_USD]]/Table1345[[#This Row],[2020_TOTAL_REPL_COST_USD]])-1</f>
        <v>1.0944233308440174</v>
      </c>
      <c r="AL451"/>
      <c r="AM451"/>
    </row>
    <row r="452" spans="1:39" x14ac:dyDescent="0.2">
      <c r="A452" t="s">
        <v>145</v>
      </c>
      <c r="B452" t="s">
        <v>224</v>
      </c>
      <c r="C452" t="s">
        <v>245</v>
      </c>
      <c r="D452" t="s">
        <v>1710</v>
      </c>
      <c r="E452" t="s">
        <v>1406</v>
      </c>
      <c r="F452" s="2">
        <v>399754</v>
      </c>
      <c r="G452" s="2">
        <v>455972</v>
      </c>
      <c r="H452" s="2">
        <v>516838</v>
      </c>
      <c r="I452" s="2">
        <v>580981</v>
      </c>
      <c r="J452" s="2">
        <v>649744</v>
      </c>
      <c r="K452" s="2">
        <v>720404</v>
      </c>
      <c r="L452" s="2">
        <v>792863</v>
      </c>
      <c r="M452" s="2">
        <v>416947</v>
      </c>
      <c r="N452" s="2">
        <v>476004</v>
      </c>
      <c r="O452" s="2">
        <v>540005</v>
      </c>
      <c r="P452" s="2">
        <v>607533</v>
      </c>
      <c r="Q452" s="2">
        <v>679972</v>
      </c>
      <c r="R452" s="2">
        <v>754533</v>
      </c>
      <c r="S452" s="2">
        <v>831060</v>
      </c>
      <c r="T452" s="2">
        <v>1839963</v>
      </c>
      <c r="U452" s="2">
        <v>2092374</v>
      </c>
      <c r="V452" s="2">
        <v>2364713</v>
      </c>
      <c r="W452" s="2">
        <v>2650348</v>
      </c>
      <c r="X452" s="2">
        <v>2955894</v>
      </c>
      <c r="Y452" s="2">
        <v>3268089</v>
      </c>
      <c r="Z452" s="2">
        <v>3586932</v>
      </c>
      <c r="AA452" s="2">
        <v>6272473326</v>
      </c>
      <c r="AB452" s="2">
        <v>7225916898</v>
      </c>
      <c r="AC452" s="2">
        <v>8268402490</v>
      </c>
      <c r="AD452" s="2">
        <v>9381399986</v>
      </c>
      <c r="AE452" s="2">
        <v>10582701720</v>
      </c>
      <c r="AF452" s="2">
        <v>11837078886</v>
      </c>
      <c r="AG452" s="2">
        <v>13137214468</v>
      </c>
      <c r="AH452" s="1">
        <f>(Table1345[[#This Row],[2050_BUILDINGS]]/Table1345[[#This Row],[2020_BUILDINGS]])-1</f>
        <v>0.98337727702537059</v>
      </c>
      <c r="AI452" s="1">
        <f>(Table1345[[#This Row],[2050_DWELLINGS]]/Table1345[[#This Row],[2020_DWELLINGS]])-1</f>
        <v>0.99320297303973892</v>
      </c>
      <c r="AJ452" s="1">
        <f>(Table1345[[#This Row],[2050_OCCUPANTS]]/Table1345[[#This Row],[2020_OCCUPANTS]])-1</f>
        <v>0.94945876629040904</v>
      </c>
      <c r="AK452" s="1">
        <f>(Table1345[[#This Row],[2050_TOTAL_REPL_COST_USD]]/Table1345[[#This Row],[2020_TOTAL_REPL_COST_USD]])-1</f>
        <v>1.0944233295572565</v>
      </c>
      <c r="AL452"/>
      <c r="AM452"/>
    </row>
    <row r="453" spans="1:39" x14ac:dyDescent="0.2">
      <c r="A453" t="s">
        <v>145</v>
      </c>
      <c r="B453" t="s">
        <v>224</v>
      </c>
      <c r="C453" t="s">
        <v>246</v>
      </c>
      <c r="D453" t="s">
        <v>1711</v>
      </c>
      <c r="E453" t="s">
        <v>1406</v>
      </c>
      <c r="F453" s="2">
        <v>285193</v>
      </c>
      <c r="G453" s="2">
        <v>325301</v>
      </c>
      <c r="H453" s="2">
        <v>368729</v>
      </c>
      <c r="I453" s="2">
        <v>414487</v>
      </c>
      <c r="J453" s="2">
        <v>463545</v>
      </c>
      <c r="K453" s="2">
        <v>513959</v>
      </c>
      <c r="L453" s="2">
        <v>565648</v>
      </c>
      <c r="M453" s="2">
        <v>297461</v>
      </c>
      <c r="N453" s="2">
        <v>339592</v>
      </c>
      <c r="O453" s="2">
        <v>385251</v>
      </c>
      <c r="P453" s="2">
        <v>433431</v>
      </c>
      <c r="Q453" s="2">
        <v>485110</v>
      </c>
      <c r="R453" s="2">
        <v>538306</v>
      </c>
      <c r="S453" s="2">
        <v>592906</v>
      </c>
      <c r="T453" s="2">
        <v>1312682</v>
      </c>
      <c r="U453" s="2">
        <v>1492764</v>
      </c>
      <c r="V453" s="2">
        <v>1687056</v>
      </c>
      <c r="W453" s="2">
        <v>1890831</v>
      </c>
      <c r="X453" s="2">
        <v>2108814</v>
      </c>
      <c r="Y453" s="2">
        <v>2331550</v>
      </c>
      <c r="Z453" s="2">
        <v>2559019</v>
      </c>
      <c r="AA453" s="2">
        <v>4474960661</v>
      </c>
      <c r="AB453" s="2">
        <v>5155174386</v>
      </c>
      <c r="AC453" s="2">
        <v>5898913225</v>
      </c>
      <c r="AD453" s="2">
        <v>6692957257</v>
      </c>
      <c r="AE453" s="2">
        <v>7550000044</v>
      </c>
      <c r="AF453" s="2">
        <v>8444908341</v>
      </c>
      <c r="AG453" s="2">
        <v>9372462005</v>
      </c>
      <c r="AH453" s="1">
        <f>(Table1345[[#This Row],[2050_BUILDINGS]]/Table1345[[#This Row],[2020_BUILDINGS]])-1</f>
        <v>0.98338668901410631</v>
      </c>
      <c r="AI453" s="1">
        <f>(Table1345[[#This Row],[2050_DWELLINGS]]/Table1345[[#This Row],[2020_DWELLINGS]])-1</f>
        <v>0.99322264095125079</v>
      </c>
      <c r="AJ453" s="1">
        <f>(Table1345[[#This Row],[2050_OCCUPANTS]]/Table1345[[#This Row],[2020_OCCUPANTS]])-1</f>
        <v>0.94945843700149779</v>
      </c>
      <c r="AK453" s="1">
        <f>(Table1345[[#This Row],[2050_TOTAL_REPL_COST_USD]]/Table1345[[#This Row],[2020_TOTAL_REPL_COST_USD]])-1</f>
        <v>1.0944233290546017</v>
      </c>
      <c r="AL453"/>
      <c r="AM453"/>
    </row>
    <row r="454" spans="1:39" x14ac:dyDescent="0.2">
      <c r="A454" t="s">
        <v>638</v>
      </c>
      <c r="B454" t="s">
        <v>759</v>
      </c>
      <c r="C454" t="s">
        <v>760</v>
      </c>
      <c r="D454" t="s">
        <v>1712</v>
      </c>
      <c r="E454" t="s">
        <v>1713</v>
      </c>
      <c r="F454" s="2">
        <v>457164</v>
      </c>
      <c r="G454" s="2">
        <v>522124</v>
      </c>
      <c r="H454" s="2">
        <v>597286</v>
      </c>
      <c r="I454" s="2">
        <v>675975</v>
      </c>
      <c r="J454" s="2">
        <v>760244</v>
      </c>
      <c r="K454" s="2">
        <v>847705</v>
      </c>
      <c r="L454" s="2">
        <v>935961</v>
      </c>
      <c r="M454" s="2">
        <v>483092</v>
      </c>
      <c r="N454" s="2">
        <v>551905</v>
      </c>
      <c r="O454" s="2">
        <v>631538</v>
      </c>
      <c r="P454" s="2">
        <v>714924</v>
      </c>
      <c r="Q454" s="2">
        <v>804252</v>
      </c>
      <c r="R454" s="2">
        <v>897002</v>
      </c>
      <c r="S454" s="2">
        <v>990628</v>
      </c>
      <c r="T454" s="2">
        <v>2902255</v>
      </c>
      <c r="U454" s="2">
        <v>3345458</v>
      </c>
      <c r="V454" s="2">
        <v>3860147</v>
      </c>
      <c r="W454" s="2">
        <v>4403426</v>
      </c>
      <c r="X454" s="2">
        <v>4989594</v>
      </c>
      <c r="Y454" s="2">
        <v>5604358</v>
      </c>
      <c r="Z454" s="2">
        <v>6233419</v>
      </c>
      <c r="AA454" s="2">
        <v>4780108741</v>
      </c>
      <c r="AB454" s="2">
        <v>5471268368</v>
      </c>
      <c r="AC454" s="2">
        <v>6271758934</v>
      </c>
      <c r="AD454" s="2">
        <v>7111435976</v>
      </c>
      <c r="AE454" s="2">
        <v>8012393509</v>
      </c>
      <c r="AF454" s="2">
        <v>8949980024</v>
      </c>
      <c r="AG454" s="2">
        <v>9899386882</v>
      </c>
      <c r="AH454" s="1">
        <f>(Table1345[[#This Row],[2050_BUILDINGS]]/Table1345[[#This Row],[2020_BUILDINGS]])-1</f>
        <v>1.0473199989500483</v>
      </c>
      <c r="AI454" s="1">
        <f>(Table1345[[#This Row],[2050_DWELLINGS]]/Table1345[[#This Row],[2020_DWELLINGS]])-1</f>
        <v>1.0505990577364144</v>
      </c>
      <c r="AJ454" s="1">
        <f>(Table1345[[#This Row],[2050_OCCUPANTS]]/Table1345[[#This Row],[2020_OCCUPANTS]])-1</f>
        <v>1.1477847397971579</v>
      </c>
      <c r="AK454" s="1">
        <f>(Table1345[[#This Row],[2050_TOTAL_REPL_COST_USD]]/Table1345[[#This Row],[2020_TOTAL_REPL_COST_USD]])-1</f>
        <v>1.0709543272710249</v>
      </c>
      <c r="AL454"/>
      <c r="AM454"/>
    </row>
    <row r="455" spans="1:39" x14ac:dyDescent="0.2">
      <c r="A455" t="s">
        <v>638</v>
      </c>
      <c r="B455" t="s">
        <v>759</v>
      </c>
      <c r="C455" t="s">
        <v>761</v>
      </c>
      <c r="D455" t="s">
        <v>1714</v>
      </c>
      <c r="E455" t="s">
        <v>1715</v>
      </c>
      <c r="F455" s="2">
        <v>129476</v>
      </c>
      <c r="G455" s="2">
        <v>147835</v>
      </c>
      <c r="H455" s="2">
        <v>169098</v>
      </c>
      <c r="I455" s="2">
        <v>191334</v>
      </c>
      <c r="J455" s="2">
        <v>215156</v>
      </c>
      <c r="K455" s="2">
        <v>239865</v>
      </c>
      <c r="L455" s="2">
        <v>264786</v>
      </c>
      <c r="M455" s="2">
        <v>133885</v>
      </c>
      <c r="N455" s="2">
        <v>152958</v>
      </c>
      <c r="O455" s="2">
        <v>175027</v>
      </c>
      <c r="P455" s="2">
        <v>198134</v>
      </c>
      <c r="Q455" s="2">
        <v>222890</v>
      </c>
      <c r="R455" s="2">
        <v>248594</v>
      </c>
      <c r="S455" s="2">
        <v>274540</v>
      </c>
      <c r="T455" s="2">
        <v>804339</v>
      </c>
      <c r="U455" s="2">
        <v>927165</v>
      </c>
      <c r="V455" s="2">
        <v>1069807</v>
      </c>
      <c r="W455" s="2">
        <v>1220367</v>
      </c>
      <c r="X455" s="2">
        <v>1382816</v>
      </c>
      <c r="Y455" s="2">
        <v>1553195</v>
      </c>
      <c r="Z455" s="2">
        <v>1727529</v>
      </c>
      <c r="AA455" s="2">
        <v>944293969</v>
      </c>
      <c r="AB455" s="2">
        <v>1087529723</v>
      </c>
      <c r="AC455" s="2">
        <v>1253814550</v>
      </c>
      <c r="AD455" s="2">
        <v>1429205753</v>
      </c>
      <c r="AE455" s="2">
        <v>1618318825</v>
      </c>
      <c r="AF455" s="2">
        <v>1816474569</v>
      </c>
      <c r="AG455" s="2">
        <v>2018989868</v>
      </c>
      <c r="AH455" s="1">
        <f>(Table1345[[#This Row],[2050_BUILDINGS]]/Table1345[[#This Row],[2020_BUILDINGS]])-1</f>
        <v>1.0450585436683246</v>
      </c>
      <c r="AI455" s="1">
        <f>(Table1345[[#This Row],[2050_DWELLINGS]]/Table1345[[#This Row],[2020_DWELLINGS]])-1</f>
        <v>1.0505657840684171</v>
      </c>
      <c r="AJ455" s="1">
        <f>(Table1345[[#This Row],[2050_OCCUPANTS]]/Table1345[[#This Row],[2020_OCCUPANTS]])-1</f>
        <v>1.1477623240946913</v>
      </c>
      <c r="AK455" s="1">
        <f>(Table1345[[#This Row],[2050_TOTAL_REPL_COST_USD]]/Table1345[[#This Row],[2020_TOTAL_REPL_COST_USD]])-1</f>
        <v>1.1380946339603275</v>
      </c>
      <c r="AL455"/>
      <c r="AM455"/>
    </row>
    <row r="456" spans="1:39" x14ac:dyDescent="0.2">
      <c r="A456" t="s">
        <v>638</v>
      </c>
      <c r="B456" t="s">
        <v>759</v>
      </c>
      <c r="C456" t="s">
        <v>762</v>
      </c>
      <c r="D456" t="s">
        <v>1716</v>
      </c>
      <c r="E456" t="s">
        <v>1717</v>
      </c>
      <c r="F456" s="2">
        <v>407722</v>
      </c>
      <c r="G456" s="2">
        <v>465716</v>
      </c>
      <c r="H456" s="2">
        <v>532829</v>
      </c>
      <c r="I456" s="2">
        <v>603086</v>
      </c>
      <c r="J456" s="2">
        <v>678343</v>
      </c>
      <c r="K456" s="2">
        <v>756473</v>
      </c>
      <c r="L456" s="2">
        <v>835308</v>
      </c>
      <c r="M456" s="2">
        <v>429823</v>
      </c>
      <c r="N456" s="2">
        <v>491053</v>
      </c>
      <c r="O456" s="2">
        <v>561904</v>
      </c>
      <c r="P456" s="2">
        <v>636098</v>
      </c>
      <c r="Q456" s="2">
        <v>715571</v>
      </c>
      <c r="R456" s="2">
        <v>798098</v>
      </c>
      <c r="S456" s="2">
        <v>881404</v>
      </c>
      <c r="T456" s="2">
        <v>2582249</v>
      </c>
      <c r="U456" s="2">
        <v>2976585</v>
      </c>
      <c r="V456" s="2">
        <v>3434521</v>
      </c>
      <c r="W456" s="2">
        <v>3917897</v>
      </c>
      <c r="X456" s="2">
        <v>4439433</v>
      </c>
      <c r="Y456" s="2">
        <v>4986411</v>
      </c>
      <c r="Z456" s="2">
        <v>5546116</v>
      </c>
      <c r="AA456" s="2">
        <v>3963726952</v>
      </c>
      <c r="AB456" s="2">
        <v>4539575807</v>
      </c>
      <c r="AC456" s="2">
        <v>5206674702</v>
      </c>
      <c r="AD456" s="2">
        <v>5906823936</v>
      </c>
      <c r="AE456" s="2">
        <v>6658446419</v>
      </c>
      <c r="AF456" s="2">
        <v>7441178475</v>
      </c>
      <c r="AG456" s="2">
        <v>8234537219</v>
      </c>
      <c r="AH456" s="1">
        <f>(Table1345[[#This Row],[2050_BUILDINGS]]/Table1345[[#This Row],[2020_BUILDINGS]])-1</f>
        <v>1.048719470619687</v>
      </c>
      <c r="AI456" s="1">
        <f>(Table1345[[#This Row],[2050_DWELLINGS]]/Table1345[[#This Row],[2020_DWELLINGS]])-1</f>
        <v>1.0506208369491628</v>
      </c>
      <c r="AJ456" s="1">
        <f>(Table1345[[#This Row],[2050_OCCUPANTS]]/Table1345[[#This Row],[2020_OCCUPANTS]])-1</f>
        <v>1.1477851283900198</v>
      </c>
      <c r="AK456" s="1">
        <f>(Table1345[[#This Row],[2050_TOTAL_REPL_COST_USD]]/Table1345[[#This Row],[2020_TOTAL_REPL_COST_USD]])-1</f>
        <v>1.0774733776364323</v>
      </c>
      <c r="AL456"/>
      <c r="AM456"/>
    </row>
    <row r="457" spans="1:39" x14ac:dyDescent="0.2">
      <c r="A457" t="s">
        <v>638</v>
      </c>
      <c r="B457" t="s">
        <v>759</v>
      </c>
      <c r="C457" t="s">
        <v>763</v>
      </c>
      <c r="D457" t="s">
        <v>1718</v>
      </c>
      <c r="E457" t="s">
        <v>1719</v>
      </c>
      <c r="F457" s="2">
        <v>19220</v>
      </c>
      <c r="G457" s="2">
        <v>21943</v>
      </c>
      <c r="H457" s="2">
        <v>25098</v>
      </c>
      <c r="I457" s="2">
        <v>28399</v>
      </c>
      <c r="J457" s="2">
        <v>31932</v>
      </c>
      <c r="K457" s="2">
        <v>35592</v>
      </c>
      <c r="L457" s="2">
        <v>39287</v>
      </c>
      <c r="M457" s="2">
        <v>19542</v>
      </c>
      <c r="N457" s="2">
        <v>22327</v>
      </c>
      <c r="O457" s="2">
        <v>25553</v>
      </c>
      <c r="P457" s="2">
        <v>28924</v>
      </c>
      <c r="Q457" s="2">
        <v>32540</v>
      </c>
      <c r="R457" s="2">
        <v>36290</v>
      </c>
      <c r="S457" s="2">
        <v>40074</v>
      </c>
      <c r="T457" s="2">
        <v>117409</v>
      </c>
      <c r="U457" s="2">
        <v>135335</v>
      </c>
      <c r="V457" s="2">
        <v>156166</v>
      </c>
      <c r="W457" s="2">
        <v>178138</v>
      </c>
      <c r="X457" s="2">
        <v>201860</v>
      </c>
      <c r="Y457" s="2">
        <v>226728</v>
      </c>
      <c r="Z457" s="2">
        <v>252173</v>
      </c>
      <c r="AA457" s="2">
        <v>95442945</v>
      </c>
      <c r="AB457" s="2">
        <v>110754740</v>
      </c>
      <c r="AC457" s="2">
        <v>128576929</v>
      </c>
      <c r="AD457" s="2">
        <v>147489580</v>
      </c>
      <c r="AE457" s="2">
        <v>167990446</v>
      </c>
      <c r="AF457" s="2">
        <v>189630331</v>
      </c>
      <c r="AG457" s="2">
        <v>211963011</v>
      </c>
      <c r="AH457" s="1">
        <f>(Table1345[[#This Row],[2050_BUILDINGS]]/Table1345[[#This Row],[2020_BUILDINGS]])-1</f>
        <v>1.0440686784599378</v>
      </c>
      <c r="AI457" s="1">
        <f>(Table1345[[#This Row],[2050_DWELLINGS]]/Table1345[[#This Row],[2020_DWELLINGS]])-1</f>
        <v>1.0506601166717839</v>
      </c>
      <c r="AJ457" s="1">
        <f>(Table1345[[#This Row],[2050_OCCUPANTS]]/Table1345[[#This Row],[2020_OCCUPANTS]])-1</f>
        <v>1.1478166069040703</v>
      </c>
      <c r="AK457" s="1">
        <f>(Table1345[[#This Row],[2050_TOTAL_REPL_COST_USD]]/Table1345[[#This Row],[2020_TOTAL_REPL_COST_USD]])-1</f>
        <v>1.2208347720200798</v>
      </c>
      <c r="AL457"/>
      <c r="AM457"/>
    </row>
    <row r="458" spans="1:39" x14ac:dyDescent="0.2">
      <c r="A458" t="s">
        <v>638</v>
      </c>
      <c r="B458" t="s">
        <v>759</v>
      </c>
      <c r="C458" t="s">
        <v>764</v>
      </c>
      <c r="D458" t="s">
        <v>1720</v>
      </c>
      <c r="E458" t="s">
        <v>1721</v>
      </c>
      <c r="F458" s="2">
        <v>611711</v>
      </c>
      <c r="G458" s="2">
        <v>698796</v>
      </c>
      <c r="H458" s="2">
        <v>799574</v>
      </c>
      <c r="I458" s="2">
        <v>905092</v>
      </c>
      <c r="J458" s="2">
        <v>1018122</v>
      </c>
      <c r="K458" s="2">
        <v>1135481</v>
      </c>
      <c r="L458" s="2">
        <v>1253932</v>
      </c>
      <c r="M458" s="2">
        <v>645691</v>
      </c>
      <c r="N458" s="2">
        <v>737668</v>
      </c>
      <c r="O458" s="2">
        <v>844108</v>
      </c>
      <c r="P458" s="2">
        <v>955555</v>
      </c>
      <c r="Q458" s="2">
        <v>1074947</v>
      </c>
      <c r="R458" s="2">
        <v>1198921</v>
      </c>
      <c r="S458" s="2">
        <v>1324063</v>
      </c>
      <c r="T458" s="2">
        <v>3879108</v>
      </c>
      <c r="U458" s="2">
        <v>4471489</v>
      </c>
      <c r="V458" s="2">
        <v>5159410</v>
      </c>
      <c r="W458" s="2">
        <v>5885547</v>
      </c>
      <c r="X458" s="2">
        <v>6669017</v>
      </c>
      <c r="Y458" s="2">
        <v>7490694</v>
      </c>
      <c r="Z458" s="2">
        <v>8331489</v>
      </c>
      <c r="AA458" s="2">
        <v>6052308909</v>
      </c>
      <c r="AB458" s="2">
        <v>6922079139</v>
      </c>
      <c r="AC458" s="2">
        <v>7929121990</v>
      </c>
      <c r="AD458" s="2">
        <v>8984692866</v>
      </c>
      <c r="AE458" s="2">
        <v>10116566068</v>
      </c>
      <c r="AF458" s="2">
        <v>11293377355</v>
      </c>
      <c r="AG458" s="2">
        <v>12483541926</v>
      </c>
      <c r="AH458" s="1">
        <f>(Table1345[[#This Row],[2050_BUILDINGS]]/Table1345[[#This Row],[2020_BUILDINGS]])-1</f>
        <v>1.0498764939652876</v>
      </c>
      <c r="AI458" s="1">
        <f>(Table1345[[#This Row],[2050_DWELLINGS]]/Table1345[[#This Row],[2020_DWELLINGS]])-1</f>
        <v>1.0506139933807348</v>
      </c>
      <c r="AJ458" s="1">
        <f>(Table1345[[#This Row],[2050_OCCUPANTS]]/Table1345[[#This Row],[2020_OCCUPANTS]])-1</f>
        <v>1.1477847484524792</v>
      </c>
      <c r="AK458" s="1">
        <f>(Table1345[[#This Row],[2050_TOTAL_REPL_COST_USD]]/Table1345[[#This Row],[2020_TOTAL_REPL_COST_USD]])-1</f>
        <v>1.0626081903117215</v>
      </c>
      <c r="AL458"/>
      <c r="AM458"/>
    </row>
    <row r="459" spans="1:39" x14ac:dyDescent="0.2">
      <c r="A459" t="s">
        <v>638</v>
      </c>
      <c r="B459" t="s">
        <v>759</v>
      </c>
      <c r="C459" t="s">
        <v>765</v>
      </c>
      <c r="D459" t="s">
        <v>1722</v>
      </c>
      <c r="E459" t="s">
        <v>1723</v>
      </c>
      <c r="F459" s="2">
        <v>398311</v>
      </c>
      <c r="G459" s="2">
        <v>454961</v>
      </c>
      <c r="H459" s="2">
        <v>520525</v>
      </c>
      <c r="I459" s="2">
        <v>589156</v>
      </c>
      <c r="J459" s="2">
        <v>662680</v>
      </c>
      <c r="K459" s="2">
        <v>738986</v>
      </c>
      <c r="L459" s="2">
        <v>816000</v>
      </c>
      <c r="M459" s="2">
        <v>418618</v>
      </c>
      <c r="N459" s="2">
        <v>478245</v>
      </c>
      <c r="O459" s="2">
        <v>547247</v>
      </c>
      <c r="P459" s="2">
        <v>619512</v>
      </c>
      <c r="Q459" s="2">
        <v>696914</v>
      </c>
      <c r="R459" s="2">
        <v>777288</v>
      </c>
      <c r="S459" s="2">
        <v>858422</v>
      </c>
      <c r="T459" s="2">
        <v>2514920</v>
      </c>
      <c r="U459" s="2">
        <v>2898970</v>
      </c>
      <c r="V459" s="2">
        <v>3344965</v>
      </c>
      <c r="W459" s="2">
        <v>3815733</v>
      </c>
      <c r="X459" s="2">
        <v>4323675</v>
      </c>
      <c r="Y459" s="2">
        <v>4856398</v>
      </c>
      <c r="Z459" s="2">
        <v>5401500</v>
      </c>
      <c r="AA459" s="2">
        <v>3671667603</v>
      </c>
      <c r="AB459" s="2">
        <v>4204845552</v>
      </c>
      <c r="AC459" s="2">
        <v>4822497840</v>
      </c>
      <c r="AD459" s="2">
        <v>5470716193</v>
      </c>
      <c r="AE459" s="2">
        <v>6166557037</v>
      </c>
      <c r="AF459" s="2">
        <v>6891150317</v>
      </c>
      <c r="AG459" s="2">
        <v>7625514571</v>
      </c>
      <c r="AH459" s="1">
        <f>(Table1345[[#This Row],[2050_BUILDINGS]]/Table1345[[#This Row],[2020_BUILDINGS]])-1</f>
        <v>1.0486504264255818</v>
      </c>
      <c r="AI459" s="1">
        <f>(Table1345[[#This Row],[2050_DWELLINGS]]/Table1345[[#This Row],[2020_DWELLINGS]])-1</f>
        <v>1.0506093861229093</v>
      </c>
      <c r="AJ459" s="1">
        <f>(Table1345[[#This Row],[2050_OCCUPANTS]]/Table1345[[#This Row],[2020_OCCUPANTS]])-1</f>
        <v>1.1477820368043514</v>
      </c>
      <c r="AK459" s="1">
        <f>(Table1345[[#This Row],[2050_TOTAL_REPL_COST_USD]]/Table1345[[#This Row],[2020_TOTAL_REPL_COST_USD]])-1</f>
        <v>1.0768531892073891</v>
      </c>
      <c r="AL459"/>
      <c r="AM459"/>
    </row>
    <row r="460" spans="1:39" x14ac:dyDescent="0.2">
      <c r="A460" t="s">
        <v>638</v>
      </c>
      <c r="B460" t="s">
        <v>759</v>
      </c>
      <c r="C460" t="s">
        <v>766</v>
      </c>
      <c r="D460" t="s">
        <v>1724</v>
      </c>
      <c r="E460" t="s">
        <v>1725</v>
      </c>
      <c r="F460" s="2">
        <v>461811</v>
      </c>
      <c r="G460" s="2">
        <v>527500</v>
      </c>
      <c r="H460" s="2">
        <v>603518</v>
      </c>
      <c r="I460" s="2">
        <v>683098</v>
      </c>
      <c r="J460" s="2">
        <v>768338</v>
      </c>
      <c r="K460" s="2">
        <v>856822</v>
      </c>
      <c r="L460" s="2">
        <v>946120</v>
      </c>
      <c r="M460" s="2">
        <v>488146</v>
      </c>
      <c r="N460" s="2">
        <v>557677</v>
      </c>
      <c r="O460" s="2">
        <v>638152</v>
      </c>
      <c r="P460" s="2">
        <v>722411</v>
      </c>
      <c r="Q460" s="2">
        <v>812667</v>
      </c>
      <c r="R460" s="2">
        <v>906389</v>
      </c>
      <c r="S460" s="2">
        <v>1000996</v>
      </c>
      <c r="T460" s="2">
        <v>2932633</v>
      </c>
      <c r="U460" s="2">
        <v>3380479</v>
      </c>
      <c r="V460" s="2">
        <v>3900550</v>
      </c>
      <c r="W460" s="2">
        <v>4449517</v>
      </c>
      <c r="X460" s="2">
        <v>5041820</v>
      </c>
      <c r="Y460" s="2">
        <v>5663019</v>
      </c>
      <c r="Z460" s="2">
        <v>6298669</v>
      </c>
      <c r="AA460" s="2">
        <v>4607315222</v>
      </c>
      <c r="AB460" s="2">
        <v>5277634108</v>
      </c>
      <c r="AC460" s="2">
        <v>6054229310</v>
      </c>
      <c r="AD460" s="2">
        <v>6869438837</v>
      </c>
      <c r="AE460" s="2">
        <v>7744713215</v>
      </c>
      <c r="AF460" s="2">
        <v>8656409941</v>
      </c>
      <c r="AG460" s="2">
        <v>9580751858</v>
      </c>
      <c r="AH460" s="1">
        <f>(Table1345[[#This Row],[2050_BUILDINGS]]/Table1345[[#This Row],[2020_BUILDINGS]])-1</f>
        <v>1.0487168993376077</v>
      </c>
      <c r="AI460" s="1">
        <f>(Table1345[[#This Row],[2050_DWELLINGS]]/Table1345[[#This Row],[2020_DWELLINGS]])-1</f>
        <v>1.0506078099584961</v>
      </c>
      <c r="AJ460" s="1">
        <f>(Table1345[[#This Row],[2050_OCCUPANTS]]/Table1345[[#This Row],[2020_OCCUPANTS]])-1</f>
        <v>1.1477863067079994</v>
      </c>
      <c r="AK460" s="1">
        <f>(Table1345[[#This Row],[2050_TOTAL_REPL_COST_USD]]/Table1345[[#This Row],[2020_TOTAL_REPL_COST_USD]])-1</f>
        <v>1.0794652408959919</v>
      </c>
      <c r="AL460"/>
      <c r="AM460"/>
    </row>
    <row r="461" spans="1:39" x14ac:dyDescent="0.2">
      <c r="A461" t="s">
        <v>638</v>
      </c>
      <c r="B461" t="s">
        <v>759</v>
      </c>
      <c r="C461" t="s">
        <v>767</v>
      </c>
      <c r="D461" t="s">
        <v>1726</v>
      </c>
      <c r="E461" t="s">
        <v>1727</v>
      </c>
      <c r="F461" s="2">
        <v>559135</v>
      </c>
      <c r="G461" s="2">
        <v>638666</v>
      </c>
      <c r="H461" s="2">
        <v>730691</v>
      </c>
      <c r="I461" s="2">
        <v>827034</v>
      </c>
      <c r="J461" s="2">
        <v>930229</v>
      </c>
      <c r="K461" s="2">
        <v>1037344</v>
      </c>
      <c r="L461" s="2">
        <v>1145453</v>
      </c>
      <c r="M461" s="2">
        <v>590486</v>
      </c>
      <c r="N461" s="2">
        <v>674603</v>
      </c>
      <c r="O461" s="2">
        <v>771947</v>
      </c>
      <c r="P461" s="2">
        <v>873858</v>
      </c>
      <c r="Q461" s="2">
        <v>983053</v>
      </c>
      <c r="R461" s="2">
        <v>1096422</v>
      </c>
      <c r="S461" s="2">
        <v>1210871</v>
      </c>
      <c r="T461" s="2">
        <v>3547467</v>
      </c>
      <c r="U461" s="2">
        <v>4089205</v>
      </c>
      <c r="V461" s="2">
        <v>4718315</v>
      </c>
      <c r="W461" s="2">
        <v>5382369</v>
      </c>
      <c r="X461" s="2">
        <v>6098850</v>
      </c>
      <c r="Y461" s="2">
        <v>6850290</v>
      </c>
      <c r="Z461" s="2">
        <v>7619204</v>
      </c>
      <c r="AA461" s="2">
        <v>5545317779</v>
      </c>
      <c r="AB461" s="2">
        <v>6353727096</v>
      </c>
      <c r="AC461" s="2">
        <v>7290400451</v>
      </c>
      <c r="AD461" s="2">
        <v>8273879817</v>
      </c>
      <c r="AE461" s="2">
        <v>9330043481</v>
      </c>
      <c r="AF461" s="2">
        <v>10430481693</v>
      </c>
      <c r="AG461" s="2">
        <v>11546629148</v>
      </c>
      <c r="AH461" s="1">
        <f>(Table1345[[#This Row],[2050_BUILDINGS]]/Table1345[[#This Row],[2020_BUILDINGS]])-1</f>
        <v>1.0486161660421902</v>
      </c>
      <c r="AI461" s="1">
        <f>(Table1345[[#This Row],[2050_DWELLINGS]]/Table1345[[#This Row],[2020_DWELLINGS]])-1</f>
        <v>1.0506345620387276</v>
      </c>
      <c r="AJ461" s="1">
        <f>(Table1345[[#This Row],[2050_OCCUPANTS]]/Table1345[[#This Row],[2020_OCCUPANTS]])-1</f>
        <v>1.1477871393870611</v>
      </c>
      <c r="AK461" s="1">
        <f>(Table1345[[#This Row],[2050_TOTAL_REPL_COST_USD]]/Table1345[[#This Row],[2020_TOTAL_REPL_COST_USD]])-1</f>
        <v>1.0822303803267754</v>
      </c>
      <c r="AL461"/>
      <c r="AM461"/>
    </row>
    <row r="462" spans="1:39" x14ac:dyDescent="0.2">
      <c r="A462" t="s">
        <v>638</v>
      </c>
      <c r="B462" t="s">
        <v>759</v>
      </c>
      <c r="C462" t="s">
        <v>768</v>
      </c>
      <c r="D462" t="s">
        <v>1728</v>
      </c>
      <c r="E462" t="s">
        <v>1729</v>
      </c>
      <c r="F462" s="2">
        <v>153004</v>
      </c>
      <c r="G462" s="2">
        <v>174748</v>
      </c>
      <c r="H462" s="2">
        <v>199904</v>
      </c>
      <c r="I462" s="2">
        <v>226236</v>
      </c>
      <c r="J462" s="2">
        <v>254437</v>
      </c>
      <c r="K462" s="2">
        <v>283713</v>
      </c>
      <c r="L462" s="2">
        <v>313238</v>
      </c>
      <c r="M462" s="2">
        <v>159366</v>
      </c>
      <c r="N462" s="2">
        <v>182074</v>
      </c>
      <c r="O462" s="2">
        <v>208338</v>
      </c>
      <c r="P462" s="2">
        <v>235849</v>
      </c>
      <c r="Q462" s="2">
        <v>265311</v>
      </c>
      <c r="R462" s="2">
        <v>295911</v>
      </c>
      <c r="S462" s="2">
        <v>326802</v>
      </c>
      <c r="T462" s="2">
        <v>957440</v>
      </c>
      <c r="U462" s="2">
        <v>1103643</v>
      </c>
      <c r="V462" s="2">
        <v>1273434</v>
      </c>
      <c r="W462" s="2">
        <v>1452658</v>
      </c>
      <c r="X462" s="2">
        <v>1646033</v>
      </c>
      <c r="Y462" s="2">
        <v>1848838</v>
      </c>
      <c r="Z462" s="2">
        <v>2056358</v>
      </c>
      <c r="AA462" s="2">
        <v>1244192115</v>
      </c>
      <c r="AB462" s="2">
        <v>1427872567</v>
      </c>
      <c r="AC462" s="2">
        <v>1640829380</v>
      </c>
      <c r="AD462" s="2">
        <v>1864756500</v>
      </c>
      <c r="AE462" s="2">
        <v>2105546299</v>
      </c>
      <c r="AF462" s="2">
        <v>2356889940</v>
      </c>
      <c r="AG462" s="2">
        <v>2612453022</v>
      </c>
      <c r="AH462" s="1">
        <f>(Table1345[[#This Row],[2050_BUILDINGS]]/Table1345[[#This Row],[2020_BUILDINGS]])-1</f>
        <v>1.0472536665708088</v>
      </c>
      <c r="AI462" s="1">
        <f>(Table1345[[#This Row],[2050_DWELLINGS]]/Table1345[[#This Row],[2020_DWELLINGS]])-1</f>
        <v>1.0506381536839728</v>
      </c>
      <c r="AJ462" s="1">
        <f>(Table1345[[#This Row],[2050_OCCUPANTS]]/Table1345[[#This Row],[2020_OCCUPANTS]])-1</f>
        <v>1.1477669618983959</v>
      </c>
      <c r="AK462" s="1">
        <f>(Table1345[[#This Row],[2050_TOTAL_REPL_COST_USD]]/Table1345[[#This Row],[2020_TOTAL_REPL_COST_USD]])-1</f>
        <v>1.0997183557942738</v>
      </c>
      <c r="AL462"/>
      <c r="AM462"/>
    </row>
    <row r="463" spans="1:39" x14ac:dyDescent="0.2">
      <c r="A463" t="s">
        <v>529</v>
      </c>
      <c r="B463" t="s">
        <v>571</v>
      </c>
      <c r="C463" t="s">
        <v>572</v>
      </c>
      <c r="D463" t="s">
        <v>1730</v>
      </c>
      <c r="E463" t="s">
        <v>1731</v>
      </c>
      <c r="F463" s="2">
        <v>472732</v>
      </c>
      <c r="G463" s="2">
        <v>544067</v>
      </c>
      <c r="H463" s="2">
        <v>623078</v>
      </c>
      <c r="I463" s="2">
        <v>708269</v>
      </c>
      <c r="J463" s="2">
        <v>798117</v>
      </c>
      <c r="K463" s="2">
        <v>892639</v>
      </c>
      <c r="L463" s="2">
        <v>990329</v>
      </c>
      <c r="M463" s="2">
        <v>495029</v>
      </c>
      <c r="N463" s="2">
        <v>570309</v>
      </c>
      <c r="O463" s="2">
        <v>653846</v>
      </c>
      <c r="P463" s="2">
        <v>744075</v>
      </c>
      <c r="Q463" s="2">
        <v>839407</v>
      </c>
      <c r="R463" s="2">
        <v>939874</v>
      </c>
      <c r="S463" s="2">
        <v>1043895</v>
      </c>
      <c r="T463" s="2">
        <v>2238968</v>
      </c>
      <c r="U463" s="2">
        <v>2575166</v>
      </c>
      <c r="V463" s="2">
        <v>2947135</v>
      </c>
      <c r="W463" s="2">
        <v>3347721</v>
      </c>
      <c r="X463" s="2">
        <v>3769758</v>
      </c>
      <c r="Y463" s="2">
        <v>4213255</v>
      </c>
      <c r="Z463" s="2">
        <v>4671068</v>
      </c>
      <c r="AA463" s="2">
        <v>7550704498</v>
      </c>
      <c r="AB463" s="2">
        <v>8778404579</v>
      </c>
      <c r="AC463" s="2">
        <v>10161521191</v>
      </c>
      <c r="AD463" s="2">
        <v>11677830806</v>
      </c>
      <c r="AE463" s="2">
        <v>13302203815</v>
      </c>
      <c r="AF463" s="2">
        <v>15037238913</v>
      </c>
      <c r="AG463" s="2">
        <v>16859715931</v>
      </c>
      <c r="AH463" s="1">
        <f>(Table1345[[#This Row],[2050_BUILDINGS]]/Table1345[[#This Row],[2020_BUILDINGS]])-1</f>
        <v>1.0949057817114136</v>
      </c>
      <c r="AI463" s="1">
        <f>(Table1345[[#This Row],[2050_DWELLINGS]]/Table1345[[#This Row],[2020_DWELLINGS]])-1</f>
        <v>1.1087552446422331</v>
      </c>
      <c r="AJ463" s="1">
        <f>(Table1345[[#This Row],[2050_OCCUPANTS]]/Table1345[[#This Row],[2020_OCCUPANTS]])-1</f>
        <v>1.0862593837875307</v>
      </c>
      <c r="AK463" s="1">
        <f>(Table1345[[#This Row],[2050_TOTAL_REPL_COST_USD]]/Table1345[[#This Row],[2020_TOTAL_REPL_COST_USD]])-1</f>
        <v>1.2328666067471894</v>
      </c>
      <c r="AL463"/>
      <c r="AM463"/>
    </row>
    <row r="464" spans="1:39" x14ac:dyDescent="0.2">
      <c r="A464" t="s">
        <v>529</v>
      </c>
      <c r="B464" t="s">
        <v>571</v>
      </c>
      <c r="C464" t="s">
        <v>573</v>
      </c>
      <c r="D464" t="s">
        <v>1732</v>
      </c>
      <c r="E464" t="s">
        <v>1733</v>
      </c>
      <c r="F464" s="2">
        <v>1223697</v>
      </c>
      <c r="G464" s="2">
        <v>1408347</v>
      </c>
      <c r="H464" s="2">
        <v>1612873</v>
      </c>
      <c r="I464" s="2">
        <v>1833381</v>
      </c>
      <c r="J464" s="2">
        <v>2065966</v>
      </c>
      <c r="K464" s="2">
        <v>2310641</v>
      </c>
      <c r="L464" s="2">
        <v>2563507</v>
      </c>
      <c r="M464" s="2">
        <v>1281404</v>
      </c>
      <c r="N464" s="2">
        <v>1476268</v>
      </c>
      <c r="O464" s="2">
        <v>1692504</v>
      </c>
      <c r="P464" s="2">
        <v>1926070</v>
      </c>
      <c r="Q464" s="2">
        <v>2172849</v>
      </c>
      <c r="R464" s="2">
        <v>2432906</v>
      </c>
      <c r="S464" s="2">
        <v>2702166</v>
      </c>
      <c r="T464" s="2">
        <v>5795656</v>
      </c>
      <c r="U464" s="2">
        <v>6665932</v>
      </c>
      <c r="V464" s="2">
        <v>7628793</v>
      </c>
      <c r="W464" s="2">
        <v>8665718</v>
      </c>
      <c r="X464" s="2">
        <v>9758191</v>
      </c>
      <c r="Y464" s="2">
        <v>10906210</v>
      </c>
      <c r="Z464" s="2">
        <v>12091267</v>
      </c>
      <c r="AA464" s="2">
        <v>19545337657</v>
      </c>
      <c r="AB464" s="2">
        <v>22723294434</v>
      </c>
      <c r="AC464" s="2">
        <v>26303553902</v>
      </c>
      <c r="AD464" s="2">
        <v>30228589421</v>
      </c>
      <c r="AE464" s="2">
        <v>34433351899</v>
      </c>
      <c r="AF464" s="2">
        <v>38924568158</v>
      </c>
      <c r="AG464" s="2">
        <v>43642131758</v>
      </c>
      <c r="AH464" s="1">
        <f>(Table1345[[#This Row],[2050_BUILDINGS]]/Table1345[[#This Row],[2020_BUILDINGS]])-1</f>
        <v>1.0948870512880231</v>
      </c>
      <c r="AI464" s="1">
        <f>(Table1345[[#This Row],[2050_DWELLINGS]]/Table1345[[#This Row],[2020_DWELLINGS]])-1</f>
        <v>1.1087541477941385</v>
      </c>
      <c r="AJ464" s="1">
        <f>(Table1345[[#This Row],[2050_OCCUPANTS]]/Table1345[[#This Row],[2020_OCCUPANTS]])-1</f>
        <v>1.0862637465025529</v>
      </c>
      <c r="AK464" s="1">
        <f>(Table1345[[#This Row],[2050_TOTAL_REPL_COST_USD]]/Table1345[[#This Row],[2020_TOTAL_REPL_COST_USD]])-1</f>
        <v>1.2328666060353237</v>
      </c>
      <c r="AL464"/>
      <c r="AM464"/>
    </row>
    <row r="465" spans="1:39" x14ac:dyDescent="0.2">
      <c r="A465" t="s">
        <v>529</v>
      </c>
      <c r="B465" t="s">
        <v>571</v>
      </c>
      <c r="C465" t="s">
        <v>574</v>
      </c>
      <c r="D465" t="s">
        <v>1734</v>
      </c>
      <c r="E465" t="s">
        <v>1735</v>
      </c>
      <c r="F465" s="2">
        <v>1288426</v>
      </c>
      <c r="G465" s="2">
        <v>1482837</v>
      </c>
      <c r="H465" s="2">
        <v>1698186</v>
      </c>
      <c r="I465" s="2">
        <v>1930360</v>
      </c>
      <c r="J465" s="2">
        <v>2175247</v>
      </c>
      <c r="K465" s="2">
        <v>2432864</v>
      </c>
      <c r="L465" s="2">
        <v>2699107</v>
      </c>
      <c r="M465" s="2">
        <v>1349190</v>
      </c>
      <c r="N465" s="2">
        <v>1554358</v>
      </c>
      <c r="O465" s="2">
        <v>1782032</v>
      </c>
      <c r="P465" s="2">
        <v>2027950</v>
      </c>
      <c r="Q465" s="2">
        <v>2287783</v>
      </c>
      <c r="R465" s="2">
        <v>2561595</v>
      </c>
      <c r="S465" s="2">
        <v>2845105</v>
      </c>
      <c r="T465" s="2">
        <v>6102234</v>
      </c>
      <c r="U465" s="2">
        <v>7018545</v>
      </c>
      <c r="V465" s="2">
        <v>8032332</v>
      </c>
      <c r="W465" s="2">
        <v>9124098</v>
      </c>
      <c r="X465" s="2">
        <v>10274365</v>
      </c>
      <c r="Y465" s="2">
        <v>11483115</v>
      </c>
      <c r="Z465" s="2">
        <v>12730855</v>
      </c>
      <c r="AA465" s="2">
        <v>20579227379</v>
      </c>
      <c r="AB465" s="2">
        <v>23925288541</v>
      </c>
      <c r="AC465" s="2">
        <v>27694932987</v>
      </c>
      <c r="AD465" s="2">
        <v>31827591114</v>
      </c>
      <c r="AE465" s="2">
        <v>36254772910</v>
      </c>
      <c r="AF465" s="2">
        <v>40983561038</v>
      </c>
      <c r="AG465" s="2">
        <v>45950669592</v>
      </c>
      <c r="AH465" s="1">
        <f>(Table1345[[#This Row],[2050_BUILDINGS]]/Table1345[[#This Row],[2020_BUILDINGS]])-1</f>
        <v>1.0948870947962863</v>
      </c>
      <c r="AI465" s="1">
        <f>(Table1345[[#This Row],[2050_DWELLINGS]]/Table1345[[#This Row],[2020_DWELLINGS]])-1</f>
        <v>1.1087504354464532</v>
      </c>
      <c r="AJ465" s="1">
        <f>(Table1345[[#This Row],[2050_OCCUPANTS]]/Table1345[[#This Row],[2020_OCCUPANTS]])-1</f>
        <v>1.0862613593644559</v>
      </c>
      <c r="AK465" s="1">
        <f>(Table1345[[#This Row],[2050_TOTAL_REPL_COST_USD]]/Table1345[[#This Row],[2020_TOTAL_REPL_COST_USD]])-1</f>
        <v>1.2328666060072888</v>
      </c>
      <c r="AL465"/>
      <c r="AM465"/>
    </row>
    <row r="466" spans="1:39" x14ac:dyDescent="0.2">
      <c r="A466" t="s">
        <v>529</v>
      </c>
      <c r="B466" t="s">
        <v>571</v>
      </c>
      <c r="C466" t="s">
        <v>575</v>
      </c>
      <c r="D466" t="s">
        <v>1736</v>
      </c>
      <c r="E466" t="s">
        <v>1737</v>
      </c>
      <c r="F466" s="2">
        <v>467504</v>
      </c>
      <c r="G466" s="2">
        <v>538041</v>
      </c>
      <c r="H466" s="2">
        <v>616183</v>
      </c>
      <c r="I466" s="2">
        <v>700424</v>
      </c>
      <c r="J466" s="2">
        <v>789283</v>
      </c>
      <c r="K466" s="2">
        <v>882762</v>
      </c>
      <c r="L466" s="2">
        <v>979365</v>
      </c>
      <c r="M466" s="2">
        <v>489550</v>
      </c>
      <c r="N466" s="2">
        <v>563996</v>
      </c>
      <c r="O466" s="2">
        <v>646607</v>
      </c>
      <c r="P466" s="2">
        <v>735841</v>
      </c>
      <c r="Q466" s="2">
        <v>830119</v>
      </c>
      <c r="R466" s="2">
        <v>929469</v>
      </c>
      <c r="S466" s="2">
        <v>1032338</v>
      </c>
      <c r="T466" s="2">
        <v>2214183</v>
      </c>
      <c r="U466" s="2">
        <v>2546665</v>
      </c>
      <c r="V466" s="2">
        <v>2914512</v>
      </c>
      <c r="W466" s="2">
        <v>3310657</v>
      </c>
      <c r="X466" s="2">
        <v>3728028</v>
      </c>
      <c r="Y466" s="2">
        <v>4166620</v>
      </c>
      <c r="Z466" s="2">
        <v>4619363</v>
      </c>
      <c r="AA466" s="2">
        <v>7467121859</v>
      </c>
      <c r="AB466" s="2">
        <v>8681231891</v>
      </c>
      <c r="AC466" s="2">
        <v>10049038070</v>
      </c>
      <c r="AD466" s="2">
        <v>11548562876</v>
      </c>
      <c r="AE466" s="2">
        <v>13154954859</v>
      </c>
      <c r="AF466" s="2">
        <v>14870783964</v>
      </c>
      <c r="AG466" s="2">
        <v>16673087041</v>
      </c>
      <c r="AH466" s="1">
        <f>(Table1345[[#This Row],[2050_BUILDINGS]]/Table1345[[#This Row],[2020_BUILDINGS]])-1</f>
        <v>1.0948804716109382</v>
      </c>
      <c r="AI466" s="1">
        <f>(Table1345[[#This Row],[2050_DWELLINGS]]/Table1345[[#This Row],[2020_DWELLINGS]])-1</f>
        <v>1.1087488509855992</v>
      </c>
      <c r="AJ466" s="1">
        <f>(Table1345[[#This Row],[2050_OCCUPANTS]]/Table1345[[#This Row],[2020_OCCUPANTS]])-1</f>
        <v>1.0862607110613713</v>
      </c>
      <c r="AK466" s="1">
        <f>(Table1345[[#This Row],[2050_TOTAL_REPL_COST_USD]]/Table1345[[#This Row],[2020_TOTAL_REPL_COST_USD]])-1</f>
        <v>1.2328666058803099</v>
      </c>
      <c r="AL466"/>
      <c r="AM466"/>
    </row>
    <row r="467" spans="1:39" x14ac:dyDescent="0.2">
      <c r="A467" t="s">
        <v>529</v>
      </c>
      <c r="B467" t="s">
        <v>571</v>
      </c>
      <c r="C467" t="s">
        <v>576</v>
      </c>
      <c r="D467" t="s">
        <v>1738</v>
      </c>
      <c r="E467" t="s">
        <v>1739</v>
      </c>
      <c r="F467" s="2">
        <v>328413</v>
      </c>
      <c r="G467" s="2">
        <v>377970</v>
      </c>
      <c r="H467" s="2">
        <v>432855</v>
      </c>
      <c r="I467" s="2">
        <v>492035</v>
      </c>
      <c r="J467" s="2">
        <v>554459</v>
      </c>
      <c r="K467" s="2">
        <v>620128</v>
      </c>
      <c r="L467" s="2">
        <v>687987</v>
      </c>
      <c r="M467" s="2">
        <v>343903</v>
      </c>
      <c r="N467" s="2">
        <v>396197</v>
      </c>
      <c r="O467" s="2">
        <v>454230</v>
      </c>
      <c r="P467" s="2">
        <v>516913</v>
      </c>
      <c r="Q467" s="2">
        <v>583142</v>
      </c>
      <c r="R467" s="2">
        <v>652933</v>
      </c>
      <c r="S467" s="2">
        <v>725203</v>
      </c>
      <c r="T467" s="2">
        <v>1555424</v>
      </c>
      <c r="U467" s="2">
        <v>1788985</v>
      </c>
      <c r="V467" s="2">
        <v>2047395</v>
      </c>
      <c r="W467" s="2">
        <v>2325682</v>
      </c>
      <c r="X467" s="2">
        <v>2618879</v>
      </c>
      <c r="Y467" s="2">
        <v>2926983</v>
      </c>
      <c r="Z467" s="2">
        <v>3245024</v>
      </c>
      <c r="AA467" s="2">
        <v>5245530599</v>
      </c>
      <c r="AB467" s="2">
        <v>6098422986</v>
      </c>
      <c r="AC467" s="2">
        <v>7059284387</v>
      </c>
      <c r="AD467" s="2">
        <v>8112675964</v>
      </c>
      <c r="AE467" s="2">
        <v>9241139974</v>
      </c>
      <c r="AF467" s="2">
        <v>10446481761</v>
      </c>
      <c r="AG467" s="2">
        <v>11712570111</v>
      </c>
      <c r="AH467" s="1">
        <f>(Table1345[[#This Row],[2050_BUILDINGS]]/Table1345[[#This Row],[2020_BUILDINGS]])-1</f>
        <v>1.0948835764723079</v>
      </c>
      <c r="AI467" s="1">
        <f>(Table1345[[#This Row],[2050_DWELLINGS]]/Table1345[[#This Row],[2020_DWELLINGS]])-1</f>
        <v>1.1087428722634001</v>
      </c>
      <c r="AJ467" s="1">
        <f>(Table1345[[#This Row],[2050_OCCUPANTS]]/Table1345[[#This Row],[2020_OCCUPANTS]])-1</f>
        <v>1.0862632954101259</v>
      </c>
      <c r="AK467" s="1">
        <f>(Table1345[[#This Row],[2050_TOTAL_REPL_COST_USD]]/Table1345[[#This Row],[2020_TOTAL_REPL_COST_USD]])-1</f>
        <v>1.2328666070945933</v>
      </c>
      <c r="AL467"/>
      <c r="AM467"/>
    </row>
    <row r="468" spans="1:39" x14ac:dyDescent="0.2">
      <c r="A468" t="s">
        <v>529</v>
      </c>
      <c r="B468" t="s">
        <v>571</v>
      </c>
      <c r="C468" t="s">
        <v>577</v>
      </c>
      <c r="D468" t="s">
        <v>1740</v>
      </c>
      <c r="E468" t="s">
        <v>1741</v>
      </c>
      <c r="F468" s="2">
        <v>325002</v>
      </c>
      <c r="G468" s="2">
        <v>374041</v>
      </c>
      <c r="H468" s="2">
        <v>428365</v>
      </c>
      <c r="I468" s="2">
        <v>486922</v>
      </c>
      <c r="J468" s="2">
        <v>548697</v>
      </c>
      <c r="K468" s="2">
        <v>613689</v>
      </c>
      <c r="L468" s="2">
        <v>680843</v>
      </c>
      <c r="M468" s="2">
        <v>340325</v>
      </c>
      <c r="N468" s="2">
        <v>392080</v>
      </c>
      <c r="O468" s="2">
        <v>449515</v>
      </c>
      <c r="P468" s="2">
        <v>511543</v>
      </c>
      <c r="Q468" s="2">
        <v>577088</v>
      </c>
      <c r="R468" s="2">
        <v>646156</v>
      </c>
      <c r="S468" s="2">
        <v>717667</v>
      </c>
      <c r="T468" s="2">
        <v>1539270</v>
      </c>
      <c r="U468" s="2">
        <v>1770406</v>
      </c>
      <c r="V468" s="2">
        <v>2026125</v>
      </c>
      <c r="W468" s="2">
        <v>2301527</v>
      </c>
      <c r="X468" s="2">
        <v>2591678</v>
      </c>
      <c r="Y468" s="2">
        <v>2896580</v>
      </c>
      <c r="Z468" s="2">
        <v>3211322</v>
      </c>
      <c r="AA468" s="2">
        <v>5191047217</v>
      </c>
      <c r="AB468" s="2">
        <v>6035080921</v>
      </c>
      <c r="AC468" s="2">
        <v>6985962212</v>
      </c>
      <c r="AD468" s="2">
        <v>8028412593</v>
      </c>
      <c r="AE468" s="2">
        <v>9145155670</v>
      </c>
      <c r="AF468" s="2">
        <v>10337978031</v>
      </c>
      <c r="AG468" s="2">
        <v>11590915984</v>
      </c>
      <c r="AH468" s="1">
        <f>(Table1345[[#This Row],[2050_BUILDINGS]]/Table1345[[#This Row],[2020_BUILDINGS]])-1</f>
        <v>1.0948886468390966</v>
      </c>
      <c r="AI468" s="1">
        <f>(Table1345[[#This Row],[2050_DWELLINGS]]/Table1345[[#This Row],[2020_DWELLINGS]])-1</f>
        <v>1.1087695585102475</v>
      </c>
      <c r="AJ468" s="1">
        <f>(Table1345[[#This Row],[2050_OCCUPANTS]]/Table1345[[#This Row],[2020_OCCUPANTS]])-1</f>
        <v>1.0862629688098906</v>
      </c>
      <c r="AK468" s="1">
        <f>(Table1345[[#This Row],[2050_TOTAL_REPL_COST_USD]]/Table1345[[#This Row],[2020_TOTAL_REPL_COST_USD]])-1</f>
        <v>1.2328666065762737</v>
      </c>
      <c r="AL468"/>
      <c r="AM468"/>
    </row>
    <row r="469" spans="1:39" x14ac:dyDescent="0.2">
      <c r="A469" t="s">
        <v>529</v>
      </c>
      <c r="B469" t="s">
        <v>571</v>
      </c>
      <c r="C469" t="s">
        <v>578</v>
      </c>
      <c r="D469" t="s">
        <v>1742</v>
      </c>
      <c r="E469" t="s">
        <v>1743</v>
      </c>
      <c r="F469" s="2">
        <v>507177</v>
      </c>
      <c r="G469" s="2">
        <v>583704</v>
      </c>
      <c r="H469" s="2">
        <v>668476</v>
      </c>
      <c r="I469" s="2">
        <v>759869</v>
      </c>
      <c r="J469" s="2">
        <v>856261</v>
      </c>
      <c r="K469" s="2">
        <v>957674</v>
      </c>
      <c r="L469" s="2">
        <v>1062478</v>
      </c>
      <c r="M469" s="2">
        <v>531096</v>
      </c>
      <c r="N469" s="2">
        <v>611858</v>
      </c>
      <c r="O469" s="2">
        <v>701479</v>
      </c>
      <c r="P469" s="2">
        <v>798286</v>
      </c>
      <c r="Q469" s="2">
        <v>900564</v>
      </c>
      <c r="R469" s="2">
        <v>1008347</v>
      </c>
      <c r="S469" s="2">
        <v>1119946</v>
      </c>
      <c r="T469" s="2">
        <v>2402082</v>
      </c>
      <c r="U469" s="2">
        <v>2762777</v>
      </c>
      <c r="V469" s="2">
        <v>3161846</v>
      </c>
      <c r="W469" s="2">
        <v>3591610</v>
      </c>
      <c r="X469" s="2">
        <v>4044396</v>
      </c>
      <c r="Y469" s="2">
        <v>4520212</v>
      </c>
      <c r="Z469" s="2">
        <v>5011371</v>
      </c>
      <c r="AA469" s="2">
        <v>8100802680</v>
      </c>
      <c r="AB469" s="2">
        <v>9417945477</v>
      </c>
      <c r="AC469" s="2">
        <v>10901827515</v>
      </c>
      <c r="AD469" s="2">
        <v>12528606178</v>
      </c>
      <c r="AE469" s="2">
        <v>14271321078</v>
      </c>
      <c r="AF469" s="2">
        <v>16132760230</v>
      </c>
      <c r="AG469" s="2">
        <v>18088011782</v>
      </c>
      <c r="AH469" s="1">
        <f>(Table1345[[#This Row],[2050_BUILDINGS]]/Table1345[[#This Row],[2020_BUILDINGS]])-1</f>
        <v>1.0948860062660568</v>
      </c>
      <c r="AI469" s="1">
        <f>(Table1345[[#This Row],[2050_DWELLINGS]]/Table1345[[#This Row],[2020_DWELLINGS]])-1</f>
        <v>1.1087449350023348</v>
      </c>
      <c r="AJ469" s="1">
        <f>(Table1345[[#This Row],[2050_OCCUPANTS]]/Table1345[[#This Row],[2020_OCCUPANTS]])-1</f>
        <v>1.0862614182196944</v>
      </c>
      <c r="AK469" s="1">
        <f>(Table1345[[#This Row],[2050_TOTAL_REPL_COST_USD]]/Table1345[[#This Row],[2020_TOTAL_REPL_COST_USD]])-1</f>
        <v>1.232866605510258</v>
      </c>
      <c r="AL469"/>
      <c r="AM469"/>
    </row>
    <row r="470" spans="1:39" x14ac:dyDescent="0.2">
      <c r="A470" t="s">
        <v>529</v>
      </c>
      <c r="B470" t="s">
        <v>571</v>
      </c>
      <c r="C470" t="s">
        <v>579</v>
      </c>
      <c r="D470" t="s">
        <v>1744</v>
      </c>
      <c r="E470" t="s">
        <v>1745</v>
      </c>
      <c r="F470" s="2">
        <v>726532</v>
      </c>
      <c r="G470" s="2">
        <v>836161</v>
      </c>
      <c r="H470" s="2">
        <v>957586</v>
      </c>
      <c r="I470" s="2">
        <v>1088517</v>
      </c>
      <c r="J470" s="2">
        <v>1226603</v>
      </c>
      <c r="K470" s="2">
        <v>1371875</v>
      </c>
      <c r="L470" s="2">
        <v>1522009</v>
      </c>
      <c r="M470" s="2">
        <v>760794</v>
      </c>
      <c r="N470" s="2">
        <v>876489</v>
      </c>
      <c r="O470" s="2">
        <v>1004872</v>
      </c>
      <c r="P470" s="2">
        <v>1143548</v>
      </c>
      <c r="Q470" s="2">
        <v>1290061</v>
      </c>
      <c r="R470" s="2">
        <v>1444467</v>
      </c>
      <c r="S470" s="2">
        <v>1604333</v>
      </c>
      <c r="T470" s="2">
        <v>3440995</v>
      </c>
      <c r="U470" s="2">
        <v>3957695</v>
      </c>
      <c r="V470" s="2">
        <v>4529366</v>
      </c>
      <c r="W470" s="2">
        <v>5145006</v>
      </c>
      <c r="X470" s="2">
        <v>5793631</v>
      </c>
      <c r="Y470" s="2">
        <v>6475230</v>
      </c>
      <c r="Z470" s="2">
        <v>7178825</v>
      </c>
      <c r="AA470" s="2">
        <v>11604452116</v>
      </c>
      <c r="AB470" s="2">
        <v>13491267677</v>
      </c>
      <c r="AC470" s="2">
        <v>15616938270</v>
      </c>
      <c r="AD470" s="2">
        <v>17947309202</v>
      </c>
      <c r="AE470" s="2">
        <v>20443759543</v>
      </c>
      <c r="AF470" s="2">
        <v>23110283131</v>
      </c>
      <c r="AG470" s="2">
        <v>25911193601</v>
      </c>
      <c r="AH470" s="1">
        <f>(Table1345[[#This Row],[2050_BUILDINGS]]/Table1345[[#This Row],[2020_BUILDINGS]])-1</f>
        <v>1.0948960266030952</v>
      </c>
      <c r="AI470" s="1">
        <f>(Table1345[[#This Row],[2050_DWELLINGS]]/Table1345[[#This Row],[2020_DWELLINGS]])-1</f>
        <v>1.1087613729866428</v>
      </c>
      <c r="AJ470" s="1">
        <f>(Table1345[[#This Row],[2050_OCCUPANTS]]/Table1345[[#This Row],[2020_OCCUPANTS]])-1</f>
        <v>1.0862642927409079</v>
      </c>
      <c r="AK470" s="1">
        <f>(Table1345[[#This Row],[2050_TOTAL_REPL_COST_USD]]/Table1345[[#This Row],[2020_TOTAL_REPL_COST_USD]])-1</f>
        <v>1.2328666051604569</v>
      </c>
      <c r="AL470"/>
      <c r="AM470"/>
    </row>
    <row r="471" spans="1:39" x14ac:dyDescent="0.2">
      <c r="A471" t="s">
        <v>529</v>
      </c>
      <c r="B471" t="s">
        <v>571</v>
      </c>
      <c r="C471" t="s">
        <v>580</v>
      </c>
      <c r="D471" t="s">
        <v>1746</v>
      </c>
      <c r="E471" t="s">
        <v>1747</v>
      </c>
      <c r="F471" s="2">
        <v>500578</v>
      </c>
      <c r="G471" s="2">
        <v>576113</v>
      </c>
      <c r="H471" s="2">
        <v>659780</v>
      </c>
      <c r="I471" s="2">
        <v>749990</v>
      </c>
      <c r="J471" s="2">
        <v>845133</v>
      </c>
      <c r="K471" s="2">
        <v>945221</v>
      </c>
      <c r="L471" s="2">
        <v>1048661</v>
      </c>
      <c r="M471" s="2">
        <v>524187</v>
      </c>
      <c r="N471" s="2">
        <v>603904</v>
      </c>
      <c r="O471" s="2">
        <v>692353</v>
      </c>
      <c r="P471" s="2">
        <v>787902</v>
      </c>
      <c r="Q471" s="2">
        <v>888849</v>
      </c>
      <c r="R471" s="2">
        <v>995235</v>
      </c>
      <c r="S471" s="2">
        <v>1105387</v>
      </c>
      <c r="T471" s="2">
        <v>2370848</v>
      </c>
      <c r="U471" s="2">
        <v>2726858</v>
      </c>
      <c r="V471" s="2">
        <v>3120735</v>
      </c>
      <c r="W471" s="2">
        <v>3544913</v>
      </c>
      <c r="X471" s="2">
        <v>3991811</v>
      </c>
      <c r="Y471" s="2">
        <v>4461439</v>
      </c>
      <c r="Z471" s="2">
        <v>4946215</v>
      </c>
      <c r="AA471" s="2">
        <v>7995474733</v>
      </c>
      <c r="AB471" s="2">
        <v>9295491835</v>
      </c>
      <c r="AC471" s="2">
        <v>10760080206</v>
      </c>
      <c r="AD471" s="2">
        <v>12365707223</v>
      </c>
      <c r="AE471" s="2">
        <v>14085763061</v>
      </c>
      <c r="AF471" s="2">
        <v>15922999483</v>
      </c>
      <c r="AG471" s="2">
        <v>17852828541</v>
      </c>
      <c r="AH471" s="1">
        <f>(Table1345[[#This Row],[2050_BUILDINGS]]/Table1345[[#This Row],[2020_BUILDINGS]])-1</f>
        <v>1.094900295258681</v>
      </c>
      <c r="AI471" s="1">
        <f>(Table1345[[#This Row],[2050_DWELLINGS]]/Table1345[[#This Row],[2020_DWELLINGS]])-1</f>
        <v>1.108764620259564</v>
      </c>
      <c r="AJ471" s="1">
        <f>(Table1345[[#This Row],[2050_OCCUPANTS]]/Table1345[[#This Row],[2020_OCCUPANTS]])-1</f>
        <v>1.0862640709147109</v>
      </c>
      <c r="AK471" s="1">
        <f>(Table1345[[#This Row],[2050_TOTAL_REPL_COST_USD]]/Table1345[[#This Row],[2020_TOTAL_REPL_COST_USD]])-1</f>
        <v>1.2328666073216894</v>
      </c>
      <c r="AL471"/>
      <c r="AM471"/>
    </row>
    <row r="472" spans="1:39" x14ac:dyDescent="0.2">
      <c r="A472" t="s">
        <v>529</v>
      </c>
      <c r="B472" t="s">
        <v>571</v>
      </c>
      <c r="C472" t="s">
        <v>581</v>
      </c>
      <c r="D472" t="s">
        <v>1748</v>
      </c>
      <c r="E472" t="s">
        <v>1749</v>
      </c>
      <c r="F472" s="2">
        <v>751015</v>
      </c>
      <c r="G472" s="2">
        <v>864335</v>
      </c>
      <c r="H472" s="2">
        <v>989854</v>
      </c>
      <c r="I472" s="2">
        <v>1125195</v>
      </c>
      <c r="J472" s="2">
        <v>1267933</v>
      </c>
      <c r="K472" s="2">
        <v>1418096</v>
      </c>
      <c r="L472" s="2">
        <v>1573291</v>
      </c>
      <c r="M472" s="2">
        <v>786425</v>
      </c>
      <c r="N472" s="2">
        <v>906021</v>
      </c>
      <c r="O472" s="2">
        <v>1038734</v>
      </c>
      <c r="P472" s="2">
        <v>1182080</v>
      </c>
      <c r="Q472" s="2">
        <v>1333531</v>
      </c>
      <c r="R472" s="2">
        <v>1493134</v>
      </c>
      <c r="S472" s="2">
        <v>1658390</v>
      </c>
      <c r="T472" s="2">
        <v>3556945</v>
      </c>
      <c r="U472" s="2">
        <v>4091048</v>
      </c>
      <c r="V472" s="2">
        <v>4681988</v>
      </c>
      <c r="W472" s="2">
        <v>5318372</v>
      </c>
      <c r="X472" s="2">
        <v>5988855</v>
      </c>
      <c r="Y472" s="2">
        <v>6693420</v>
      </c>
      <c r="Z472" s="2">
        <v>7420722</v>
      </c>
      <c r="AA472" s="2">
        <v>11995474572</v>
      </c>
      <c r="AB472" s="2">
        <v>13945868085</v>
      </c>
      <c r="AC472" s="2">
        <v>16143165064</v>
      </c>
      <c r="AD472" s="2">
        <v>18552059943</v>
      </c>
      <c r="AE472" s="2">
        <v>21132630422</v>
      </c>
      <c r="AF472" s="2">
        <v>23889004928</v>
      </c>
      <c r="AG472" s="2">
        <v>26784294593</v>
      </c>
      <c r="AH472" s="1">
        <f>(Table1345[[#This Row],[2050_BUILDINGS]]/Table1345[[#This Row],[2020_BUILDINGS]])-1</f>
        <v>1.0948862539363393</v>
      </c>
      <c r="AI472" s="1">
        <f>(Table1345[[#This Row],[2050_DWELLINGS]]/Table1345[[#This Row],[2020_DWELLINGS]])-1</f>
        <v>1.1087707028642275</v>
      </c>
      <c r="AJ472" s="1">
        <f>(Table1345[[#This Row],[2050_OCCUPANTS]]/Table1345[[#This Row],[2020_OCCUPANTS]])-1</f>
        <v>1.0862627901190489</v>
      </c>
      <c r="AK472" s="1">
        <f>(Table1345[[#This Row],[2050_TOTAL_REPL_COST_USD]]/Table1345[[#This Row],[2020_TOTAL_REPL_COST_USD]])-1</f>
        <v>1.2328666058381939</v>
      </c>
      <c r="AL472"/>
      <c r="AM472"/>
    </row>
    <row r="473" spans="1:39" x14ac:dyDescent="0.2">
      <c r="A473" t="s">
        <v>376</v>
      </c>
      <c r="B473" t="s">
        <v>490</v>
      </c>
      <c r="C473" t="s">
        <v>491</v>
      </c>
      <c r="D473" t="s">
        <v>1750</v>
      </c>
      <c r="E473" t="s">
        <v>1751</v>
      </c>
      <c r="F473" s="2">
        <v>33692</v>
      </c>
      <c r="G473" s="2">
        <v>38369</v>
      </c>
      <c r="H473" s="2">
        <v>43338</v>
      </c>
      <c r="I473" s="2">
        <v>48536</v>
      </c>
      <c r="J473" s="2">
        <v>54023</v>
      </c>
      <c r="K473" s="2">
        <v>59799</v>
      </c>
      <c r="L473" s="2">
        <v>65666</v>
      </c>
      <c r="M473" s="2">
        <v>35628</v>
      </c>
      <c r="N473" s="2">
        <v>40622</v>
      </c>
      <c r="O473" s="2">
        <v>45937</v>
      </c>
      <c r="P473" s="2">
        <v>51495</v>
      </c>
      <c r="Q473" s="2">
        <v>57356</v>
      </c>
      <c r="R473" s="2">
        <v>63535</v>
      </c>
      <c r="S473" s="2">
        <v>69823</v>
      </c>
      <c r="T473" s="2">
        <v>141694</v>
      </c>
      <c r="U473" s="2">
        <v>161196</v>
      </c>
      <c r="V473" s="2">
        <v>181919</v>
      </c>
      <c r="W473" s="2">
        <v>203560</v>
      </c>
      <c r="X473" s="2">
        <v>226412</v>
      </c>
      <c r="Y473" s="2">
        <v>250482</v>
      </c>
      <c r="Z473" s="2">
        <v>274864</v>
      </c>
      <c r="AA473" s="2">
        <v>526693371</v>
      </c>
      <c r="AB473" s="2">
        <v>608129955</v>
      </c>
      <c r="AC473" s="2">
        <v>695361605</v>
      </c>
      <c r="AD473" s="2">
        <v>786748761</v>
      </c>
      <c r="AE473" s="2">
        <v>883135326</v>
      </c>
      <c r="AF473" s="2">
        <v>985589244</v>
      </c>
      <c r="AG473" s="2">
        <v>1090505663</v>
      </c>
      <c r="AH473" s="1">
        <f>(Table1345[[#This Row],[2050_BUILDINGS]]/Table1345[[#This Row],[2020_BUILDINGS]])-1</f>
        <v>0.94900866674581508</v>
      </c>
      <c r="AI473" s="1">
        <f>(Table1345[[#This Row],[2050_DWELLINGS]]/Table1345[[#This Row],[2020_DWELLINGS]])-1</f>
        <v>0.95977882564275285</v>
      </c>
      <c r="AJ473" s="1">
        <f>(Table1345[[#This Row],[2050_OCCUPANTS]]/Table1345[[#This Row],[2020_OCCUPANTS]])-1</f>
        <v>0.93984219515293521</v>
      </c>
      <c r="AK473" s="1">
        <f>(Table1345[[#This Row],[2050_TOTAL_REPL_COST_USD]]/Table1345[[#This Row],[2020_TOTAL_REPL_COST_USD]])-1</f>
        <v>1.070475390509519</v>
      </c>
      <c r="AL473"/>
      <c r="AM473"/>
    </row>
    <row r="474" spans="1:39" x14ac:dyDescent="0.2">
      <c r="A474" t="s">
        <v>376</v>
      </c>
      <c r="B474" t="s">
        <v>490</v>
      </c>
      <c r="C474" t="s">
        <v>492</v>
      </c>
      <c r="D474" t="s">
        <v>1752</v>
      </c>
      <c r="E474" t="s">
        <v>1753</v>
      </c>
      <c r="F474" s="2">
        <v>15147</v>
      </c>
      <c r="G474" s="2">
        <v>17255</v>
      </c>
      <c r="H474" s="2">
        <v>19490</v>
      </c>
      <c r="I474" s="2">
        <v>21823</v>
      </c>
      <c r="J474" s="2">
        <v>24287</v>
      </c>
      <c r="K474" s="2">
        <v>26886</v>
      </c>
      <c r="L474" s="2">
        <v>29524</v>
      </c>
      <c r="M474" s="2">
        <v>16017</v>
      </c>
      <c r="N474" s="2">
        <v>18270</v>
      </c>
      <c r="O474" s="2">
        <v>20655</v>
      </c>
      <c r="P474" s="2">
        <v>23153</v>
      </c>
      <c r="Q474" s="2">
        <v>25788</v>
      </c>
      <c r="R474" s="2">
        <v>28569</v>
      </c>
      <c r="S474" s="2">
        <v>31393</v>
      </c>
      <c r="T474" s="2">
        <v>63712</v>
      </c>
      <c r="U474" s="2">
        <v>72486</v>
      </c>
      <c r="V474" s="2">
        <v>81802</v>
      </c>
      <c r="W474" s="2">
        <v>91539</v>
      </c>
      <c r="X474" s="2">
        <v>101810</v>
      </c>
      <c r="Y474" s="2">
        <v>112634</v>
      </c>
      <c r="Z474" s="2">
        <v>123599</v>
      </c>
      <c r="AA474" s="2">
        <v>236834111</v>
      </c>
      <c r="AB474" s="2">
        <v>273453069</v>
      </c>
      <c r="AC474" s="2">
        <v>312677838</v>
      </c>
      <c r="AD474" s="2">
        <v>353771192</v>
      </c>
      <c r="AE474" s="2">
        <v>397112590</v>
      </c>
      <c r="AF474" s="2">
        <v>443182247</v>
      </c>
      <c r="AG474" s="2">
        <v>490359202</v>
      </c>
      <c r="AH474" s="1">
        <f>(Table1345[[#This Row],[2050_BUILDINGS]]/Table1345[[#This Row],[2020_BUILDINGS]])-1</f>
        <v>0.94916485112563542</v>
      </c>
      <c r="AI474" s="1">
        <f>(Table1345[[#This Row],[2050_DWELLINGS]]/Table1345[[#This Row],[2020_DWELLINGS]])-1</f>
        <v>0.95998002122744586</v>
      </c>
      <c r="AJ474" s="1">
        <f>(Table1345[[#This Row],[2050_OCCUPANTS]]/Table1345[[#This Row],[2020_OCCUPANTS]])-1</f>
        <v>0.93996421396283281</v>
      </c>
      <c r="AK474" s="1">
        <f>(Table1345[[#This Row],[2050_TOTAL_REPL_COST_USD]]/Table1345[[#This Row],[2020_TOTAL_REPL_COST_USD]])-1</f>
        <v>1.0704754054621803</v>
      </c>
      <c r="AL474"/>
      <c r="AM474"/>
    </row>
    <row r="475" spans="1:39" x14ac:dyDescent="0.2">
      <c r="A475" t="s">
        <v>376</v>
      </c>
      <c r="B475" t="s">
        <v>490</v>
      </c>
      <c r="C475" t="s">
        <v>493</v>
      </c>
      <c r="D475" t="s">
        <v>1754</v>
      </c>
      <c r="E475" t="s">
        <v>1755</v>
      </c>
      <c r="F475" s="2">
        <v>20762</v>
      </c>
      <c r="G475" s="2">
        <v>23648</v>
      </c>
      <c r="H475" s="2">
        <v>26712</v>
      </c>
      <c r="I475" s="2">
        <v>29915</v>
      </c>
      <c r="J475" s="2">
        <v>33291</v>
      </c>
      <c r="K475" s="2">
        <v>36856</v>
      </c>
      <c r="L475" s="2">
        <v>40467</v>
      </c>
      <c r="M475" s="2">
        <v>21957</v>
      </c>
      <c r="N475" s="2">
        <v>25037</v>
      </c>
      <c r="O475" s="2">
        <v>28313</v>
      </c>
      <c r="P475" s="2">
        <v>31734</v>
      </c>
      <c r="Q475" s="2">
        <v>35348</v>
      </c>
      <c r="R475" s="2">
        <v>39165</v>
      </c>
      <c r="S475" s="2">
        <v>43030</v>
      </c>
      <c r="T475" s="2">
        <v>87332</v>
      </c>
      <c r="U475" s="2">
        <v>99351</v>
      </c>
      <c r="V475" s="2">
        <v>112128</v>
      </c>
      <c r="W475" s="2">
        <v>125456</v>
      </c>
      <c r="X475" s="2">
        <v>139544</v>
      </c>
      <c r="Y475" s="2">
        <v>154382</v>
      </c>
      <c r="Z475" s="2">
        <v>169405</v>
      </c>
      <c r="AA475" s="2">
        <v>324614739</v>
      </c>
      <c r="AB475" s="2">
        <v>374806218</v>
      </c>
      <c r="AC475" s="2">
        <v>428569337</v>
      </c>
      <c r="AD475" s="2">
        <v>484893606</v>
      </c>
      <c r="AE475" s="2">
        <v>544299136</v>
      </c>
      <c r="AF475" s="2">
        <v>607444133</v>
      </c>
      <c r="AG475" s="2">
        <v>672106838</v>
      </c>
      <c r="AH475" s="1">
        <f>(Table1345[[#This Row],[2050_BUILDINGS]]/Table1345[[#This Row],[2020_BUILDINGS]])-1</f>
        <v>0.94908968307484831</v>
      </c>
      <c r="AI475" s="1">
        <f>(Table1345[[#This Row],[2050_DWELLINGS]]/Table1345[[#This Row],[2020_DWELLINGS]])-1</f>
        <v>0.95973949082297216</v>
      </c>
      <c r="AJ475" s="1">
        <f>(Table1345[[#This Row],[2050_OCCUPANTS]]/Table1345[[#This Row],[2020_OCCUPANTS]])-1</f>
        <v>0.93978152338203635</v>
      </c>
      <c r="AK475" s="1">
        <f>(Table1345[[#This Row],[2050_TOTAL_REPL_COST_USD]]/Table1345[[#This Row],[2020_TOTAL_REPL_COST_USD]])-1</f>
        <v>1.070475419786777</v>
      </c>
      <c r="AL475"/>
      <c r="AM475"/>
    </row>
    <row r="476" spans="1:39" x14ac:dyDescent="0.2">
      <c r="A476" t="s">
        <v>376</v>
      </c>
      <c r="B476" t="s">
        <v>490</v>
      </c>
      <c r="C476" t="s">
        <v>494</v>
      </c>
      <c r="D476" t="s">
        <v>1756</v>
      </c>
      <c r="F476" s="2">
        <v>331712</v>
      </c>
      <c r="G476" s="2">
        <v>377768</v>
      </c>
      <c r="H476" s="2">
        <v>426740</v>
      </c>
      <c r="I476" s="2">
        <v>477873</v>
      </c>
      <c r="J476" s="2">
        <v>531892</v>
      </c>
      <c r="K476" s="2">
        <v>588821</v>
      </c>
      <c r="L476" s="2">
        <v>646527</v>
      </c>
      <c r="M476" s="2">
        <v>350771</v>
      </c>
      <c r="N476" s="2">
        <v>399964</v>
      </c>
      <c r="O476" s="2">
        <v>452304</v>
      </c>
      <c r="P476" s="2">
        <v>506974</v>
      </c>
      <c r="Q476" s="2">
        <v>564718</v>
      </c>
      <c r="R476" s="2">
        <v>625636</v>
      </c>
      <c r="S476" s="2">
        <v>687444</v>
      </c>
      <c r="T476" s="2">
        <v>1395184</v>
      </c>
      <c r="U476" s="2">
        <v>1587211</v>
      </c>
      <c r="V476" s="2">
        <v>1791237</v>
      </c>
      <c r="W476" s="2">
        <v>2004269</v>
      </c>
      <c r="X476" s="2">
        <v>2229294</v>
      </c>
      <c r="Y476" s="2">
        <v>2466323</v>
      </c>
      <c r="Z476" s="2">
        <v>2706359</v>
      </c>
      <c r="AA476" s="2">
        <v>5185932486</v>
      </c>
      <c r="AB476" s="2">
        <v>5987774133</v>
      </c>
      <c r="AC476" s="2">
        <v>6846675076</v>
      </c>
      <c r="AD476" s="2">
        <v>7746492036</v>
      </c>
      <c r="AE476" s="2">
        <v>8695534227</v>
      </c>
      <c r="AF476" s="2">
        <v>9704316808</v>
      </c>
      <c r="AG476" s="2">
        <v>10737345726</v>
      </c>
      <c r="AH476" s="1">
        <f>(Table1345[[#This Row],[2050_BUILDINGS]]/Table1345[[#This Row],[2020_BUILDINGS]])-1</f>
        <v>0.94906123384140462</v>
      </c>
      <c r="AI476" s="1">
        <f>(Table1345[[#This Row],[2050_DWELLINGS]]/Table1345[[#This Row],[2020_DWELLINGS]])-1</f>
        <v>0.95980853605343652</v>
      </c>
      <c r="AJ476" s="1">
        <f>(Table1345[[#This Row],[2050_OCCUPANTS]]/Table1345[[#This Row],[2020_OCCUPANTS]])-1</f>
        <v>0.93978643677106399</v>
      </c>
      <c r="AK476" s="1">
        <f>(Table1345[[#This Row],[2050_TOTAL_REPL_COST_USD]]/Table1345[[#This Row],[2020_TOTAL_REPL_COST_USD]])-1</f>
        <v>1.0704754169065365</v>
      </c>
      <c r="AL476"/>
      <c r="AM476"/>
    </row>
    <row r="477" spans="1:39" x14ac:dyDescent="0.2">
      <c r="A477" t="s">
        <v>376</v>
      </c>
      <c r="B477" t="s">
        <v>490</v>
      </c>
      <c r="C477" t="s">
        <v>495</v>
      </c>
      <c r="D477" t="s">
        <v>1757</v>
      </c>
      <c r="E477" t="s">
        <v>1758</v>
      </c>
      <c r="F477" s="2">
        <v>6513</v>
      </c>
      <c r="G477" s="2">
        <v>7414</v>
      </c>
      <c r="H477" s="2">
        <v>8374</v>
      </c>
      <c r="I477" s="2">
        <v>9379</v>
      </c>
      <c r="J477" s="2">
        <v>10438</v>
      </c>
      <c r="K477" s="2">
        <v>11559</v>
      </c>
      <c r="L477" s="2">
        <v>12689</v>
      </c>
      <c r="M477" s="2">
        <v>6891</v>
      </c>
      <c r="N477" s="2">
        <v>7854</v>
      </c>
      <c r="O477" s="2">
        <v>8876</v>
      </c>
      <c r="P477" s="2">
        <v>9948</v>
      </c>
      <c r="Q477" s="2">
        <v>11086</v>
      </c>
      <c r="R477" s="2">
        <v>12280</v>
      </c>
      <c r="S477" s="2">
        <v>13495</v>
      </c>
      <c r="T477" s="2">
        <v>27395</v>
      </c>
      <c r="U477" s="2">
        <v>31161</v>
      </c>
      <c r="V477" s="2">
        <v>35164</v>
      </c>
      <c r="W477" s="2">
        <v>39349</v>
      </c>
      <c r="X477" s="2">
        <v>43765</v>
      </c>
      <c r="Y477" s="2">
        <v>48417</v>
      </c>
      <c r="Z477" s="2">
        <v>53130</v>
      </c>
      <c r="AA477" s="2">
        <v>101807243</v>
      </c>
      <c r="AB477" s="2">
        <v>117548529</v>
      </c>
      <c r="AC477" s="2">
        <v>134409982</v>
      </c>
      <c r="AD477" s="2">
        <v>152074670</v>
      </c>
      <c r="AE477" s="2">
        <v>170705725</v>
      </c>
      <c r="AF477" s="2">
        <v>190509561</v>
      </c>
      <c r="AG477" s="2">
        <v>210789388</v>
      </c>
      <c r="AH477" s="1">
        <f>(Table1345[[#This Row],[2050_BUILDINGS]]/Table1345[[#This Row],[2020_BUILDINGS]])-1</f>
        <v>0.94825733149086444</v>
      </c>
      <c r="AI477" s="1">
        <f>(Table1345[[#This Row],[2050_DWELLINGS]]/Table1345[[#This Row],[2020_DWELLINGS]])-1</f>
        <v>0.95835147293571321</v>
      </c>
      <c r="AJ477" s="1">
        <f>(Table1345[[#This Row],[2050_OCCUPANTS]]/Table1345[[#This Row],[2020_OCCUPANTS]])-1</f>
        <v>0.93940500091257539</v>
      </c>
      <c r="AK477" s="1">
        <f>(Table1345[[#This Row],[2050_TOTAL_REPL_COST_USD]]/Table1345[[#This Row],[2020_TOTAL_REPL_COST_USD]])-1</f>
        <v>1.0704753590076099</v>
      </c>
      <c r="AL477"/>
      <c r="AM477"/>
    </row>
    <row r="478" spans="1:39" x14ac:dyDescent="0.2">
      <c r="A478" t="s">
        <v>376</v>
      </c>
      <c r="B478" t="s">
        <v>490</v>
      </c>
      <c r="C478" t="s">
        <v>496</v>
      </c>
      <c r="D478" t="s">
        <v>1759</v>
      </c>
      <c r="E478" t="s">
        <v>1760</v>
      </c>
      <c r="F478" s="2">
        <v>89008</v>
      </c>
      <c r="G478" s="2">
        <v>101369</v>
      </c>
      <c r="H478" s="2">
        <v>114503</v>
      </c>
      <c r="I478" s="2">
        <v>128230</v>
      </c>
      <c r="J478" s="2">
        <v>142722</v>
      </c>
      <c r="K478" s="2">
        <v>158000</v>
      </c>
      <c r="L478" s="2">
        <v>173482</v>
      </c>
      <c r="M478" s="2">
        <v>94122</v>
      </c>
      <c r="N478" s="2">
        <v>107321</v>
      </c>
      <c r="O478" s="2">
        <v>121364</v>
      </c>
      <c r="P478" s="2">
        <v>136038</v>
      </c>
      <c r="Q478" s="2">
        <v>151534</v>
      </c>
      <c r="R478" s="2">
        <v>167876</v>
      </c>
      <c r="S478" s="2">
        <v>184461</v>
      </c>
      <c r="T478" s="2">
        <v>374373</v>
      </c>
      <c r="U478" s="2">
        <v>425906</v>
      </c>
      <c r="V478" s="2">
        <v>480652</v>
      </c>
      <c r="W478" s="2">
        <v>537812</v>
      </c>
      <c r="X478" s="2">
        <v>598190</v>
      </c>
      <c r="Y478" s="2">
        <v>661791</v>
      </c>
      <c r="Z478" s="2">
        <v>726207</v>
      </c>
      <c r="AA478" s="2">
        <v>1391556697</v>
      </c>
      <c r="AB478" s="2">
        <v>1606717251</v>
      </c>
      <c r="AC478" s="2">
        <v>1837188699</v>
      </c>
      <c r="AD478" s="2">
        <v>2078639265</v>
      </c>
      <c r="AE478" s="2">
        <v>2333298579</v>
      </c>
      <c r="AF478" s="2">
        <v>2603988211</v>
      </c>
      <c r="AG478" s="2">
        <v>2881183934</v>
      </c>
      <c r="AH478" s="1">
        <f>(Table1345[[#This Row],[2050_BUILDINGS]]/Table1345[[#This Row],[2020_BUILDINGS]])-1</f>
        <v>0.94906075858349803</v>
      </c>
      <c r="AI478" s="1">
        <f>(Table1345[[#This Row],[2050_DWELLINGS]]/Table1345[[#This Row],[2020_DWELLINGS]])-1</f>
        <v>0.9598074839038695</v>
      </c>
      <c r="AJ478" s="1">
        <f>(Table1345[[#This Row],[2050_OCCUPANTS]]/Table1345[[#This Row],[2020_OCCUPANTS]])-1</f>
        <v>0.93979533780480962</v>
      </c>
      <c r="AK478" s="1">
        <f>(Table1345[[#This Row],[2050_TOTAL_REPL_COST_USD]]/Table1345[[#This Row],[2020_TOTAL_REPL_COST_USD]])-1</f>
        <v>1.0704754180777729</v>
      </c>
      <c r="AL478"/>
      <c r="AM478"/>
    </row>
    <row r="479" spans="1:39" x14ac:dyDescent="0.2">
      <c r="A479" t="s">
        <v>376</v>
      </c>
      <c r="B479" t="s">
        <v>490</v>
      </c>
      <c r="C479" t="s">
        <v>497</v>
      </c>
      <c r="D479" t="s">
        <v>1761</v>
      </c>
      <c r="E479" t="s">
        <v>1762</v>
      </c>
      <c r="F479" s="2">
        <v>95773</v>
      </c>
      <c r="G479" s="2">
        <v>109066</v>
      </c>
      <c r="H479" s="2">
        <v>123203</v>
      </c>
      <c r="I479" s="2">
        <v>137967</v>
      </c>
      <c r="J479" s="2">
        <v>153559</v>
      </c>
      <c r="K479" s="2">
        <v>169996</v>
      </c>
      <c r="L479" s="2">
        <v>186659</v>
      </c>
      <c r="M479" s="2">
        <v>101272</v>
      </c>
      <c r="N479" s="2">
        <v>115474</v>
      </c>
      <c r="O479" s="2">
        <v>130582</v>
      </c>
      <c r="P479" s="2">
        <v>146372</v>
      </c>
      <c r="Q479" s="2">
        <v>163035</v>
      </c>
      <c r="R479" s="2">
        <v>180626</v>
      </c>
      <c r="S479" s="2">
        <v>198472</v>
      </c>
      <c r="T479" s="2">
        <v>402806</v>
      </c>
      <c r="U479" s="2">
        <v>458245</v>
      </c>
      <c r="V479" s="2">
        <v>517152</v>
      </c>
      <c r="W479" s="2">
        <v>578656</v>
      </c>
      <c r="X479" s="2">
        <v>643626</v>
      </c>
      <c r="Y479" s="2">
        <v>712056</v>
      </c>
      <c r="Z479" s="2">
        <v>781360</v>
      </c>
      <c r="AA479" s="2">
        <v>1497238543</v>
      </c>
      <c r="AB479" s="2">
        <v>1728739478</v>
      </c>
      <c r="AC479" s="2">
        <v>1976714094</v>
      </c>
      <c r="AD479" s="2">
        <v>2236501628</v>
      </c>
      <c r="AE479" s="2">
        <v>2510501059</v>
      </c>
      <c r="AF479" s="2">
        <v>2801748233</v>
      </c>
      <c r="AG479" s="2">
        <v>3099995598</v>
      </c>
      <c r="AH479" s="1">
        <f>(Table1345[[#This Row],[2050_BUILDINGS]]/Table1345[[#This Row],[2020_BUILDINGS]])-1</f>
        <v>0.94897309262527019</v>
      </c>
      <c r="AI479" s="1">
        <f>(Table1345[[#This Row],[2050_DWELLINGS]]/Table1345[[#This Row],[2020_DWELLINGS]])-1</f>
        <v>0.959791452721384</v>
      </c>
      <c r="AJ479" s="1">
        <f>(Table1345[[#This Row],[2050_OCCUPANTS]]/Table1345[[#This Row],[2020_OCCUPANTS]])-1</f>
        <v>0.93979235661832239</v>
      </c>
      <c r="AK479" s="1">
        <f>(Table1345[[#This Row],[2050_TOTAL_REPL_COST_USD]]/Table1345[[#This Row],[2020_TOTAL_REPL_COST_USD]])-1</f>
        <v>1.0704754178907083</v>
      </c>
      <c r="AL479"/>
      <c r="AM479"/>
    </row>
    <row r="480" spans="1:39" x14ac:dyDescent="0.2">
      <c r="A480" t="s">
        <v>376</v>
      </c>
      <c r="B480" t="s">
        <v>490</v>
      </c>
      <c r="C480" t="s">
        <v>498</v>
      </c>
      <c r="D480" t="s">
        <v>1307</v>
      </c>
      <c r="E480" t="s">
        <v>1763</v>
      </c>
      <c r="F480" s="2">
        <v>14928</v>
      </c>
      <c r="G480" s="2">
        <v>17000</v>
      </c>
      <c r="H480" s="2">
        <v>19201</v>
      </c>
      <c r="I480" s="2">
        <v>21500</v>
      </c>
      <c r="J480" s="2">
        <v>23930</v>
      </c>
      <c r="K480" s="2">
        <v>26491</v>
      </c>
      <c r="L480" s="2">
        <v>29084</v>
      </c>
      <c r="M480" s="2">
        <v>15785</v>
      </c>
      <c r="N480" s="2">
        <v>17997</v>
      </c>
      <c r="O480" s="2">
        <v>20351</v>
      </c>
      <c r="P480" s="2">
        <v>22811</v>
      </c>
      <c r="Q480" s="2">
        <v>25409</v>
      </c>
      <c r="R480" s="2">
        <v>28148</v>
      </c>
      <c r="S480" s="2">
        <v>30924</v>
      </c>
      <c r="T480" s="2">
        <v>62772</v>
      </c>
      <c r="U480" s="2">
        <v>71412</v>
      </c>
      <c r="V480" s="2">
        <v>80592</v>
      </c>
      <c r="W480" s="2">
        <v>90175</v>
      </c>
      <c r="X480" s="2">
        <v>100300</v>
      </c>
      <c r="Y480" s="2">
        <v>110964</v>
      </c>
      <c r="Z480" s="2">
        <v>121764</v>
      </c>
      <c r="AA480" s="2">
        <v>233326895</v>
      </c>
      <c r="AB480" s="2">
        <v>269403570</v>
      </c>
      <c r="AC480" s="2">
        <v>308047479</v>
      </c>
      <c r="AD480" s="2">
        <v>348532289</v>
      </c>
      <c r="AE480" s="2">
        <v>391231857</v>
      </c>
      <c r="AF480" s="2">
        <v>436619269</v>
      </c>
      <c r="AG480" s="2">
        <v>483097595</v>
      </c>
      <c r="AH480" s="1">
        <f>(Table1345[[#This Row],[2050_BUILDINGS]]/Table1345[[#This Row],[2020_BUILDINGS]])-1</f>
        <v>0.94828510182207926</v>
      </c>
      <c r="AI480" s="1">
        <f>(Table1345[[#This Row],[2050_DWELLINGS]]/Table1345[[#This Row],[2020_DWELLINGS]])-1</f>
        <v>0.9590750712701932</v>
      </c>
      <c r="AJ480" s="1">
        <f>(Table1345[[#This Row],[2050_OCCUPANTS]]/Table1345[[#This Row],[2020_OCCUPANTS]])-1</f>
        <v>0.93978206843815704</v>
      </c>
      <c r="AK480" s="1">
        <f>(Table1345[[#This Row],[2050_TOTAL_REPL_COST_USD]]/Table1345[[#This Row],[2020_TOTAL_REPL_COST_USD]])-1</f>
        <v>1.0704753946174956</v>
      </c>
      <c r="AL480"/>
      <c r="AM480"/>
    </row>
    <row r="481" spans="1:39" x14ac:dyDescent="0.2">
      <c r="A481" t="s">
        <v>376</v>
      </c>
      <c r="B481" t="s">
        <v>490</v>
      </c>
      <c r="C481" t="s">
        <v>499</v>
      </c>
      <c r="D481" t="s">
        <v>1764</v>
      </c>
      <c r="E481" t="s">
        <v>1765</v>
      </c>
      <c r="F481" s="2">
        <v>88336</v>
      </c>
      <c r="G481" s="2">
        <v>100607</v>
      </c>
      <c r="H481" s="2">
        <v>113653</v>
      </c>
      <c r="I481" s="2">
        <v>127268</v>
      </c>
      <c r="J481" s="2">
        <v>141652</v>
      </c>
      <c r="K481" s="2">
        <v>156816</v>
      </c>
      <c r="L481" s="2">
        <v>172192</v>
      </c>
      <c r="M481" s="2">
        <v>93416</v>
      </c>
      <c r="N481" s="2">
        <v>106522</v>
      </c>
      <c r="O481" s="2">
        <v>120464</v>
      </c>
      <c r="P481" s="2">
        <v>135017</v>
      </c>
      <c r="Q481" s="2">
        <v>150400</v>
      </c>
      <c r="R481" s="2">
        <v>166620</v>
      </c>
      <c r="S481" s="2">
        <v>183083</v>
      </c>
      <c r="T481" s="2">
        <v>371571</v>
      </c>
      <c r="U481" s="2">
        <v>422710</v>
      </c>
      <c r="V481" s="2">
        <v>477049</v>
      </c>
      <c r="W481" s="2">
        <v>533786</v>
      </c>
      <c r="X481" s="2">
        <v>593711</v>
      </c>
      <c r="Y481" s="2">
        <v>656843</v>
      </c>
      <c r="Z481" s="2">
        <v>720770</v>
      </c>
      <c r="AA481" s="2">
        <v>1381136600</v>
      </c>
      <c r="AB481" s="2">
        <v>1594686018</v>
      </c>
      <c r="AC481" s="2">
        <v>1823431673</v>
      </c>
      <c r="AD481" s="2">
        <v>2063074231</v>
      </c>
      <c r="AE481" s="2">
        <v>2315826639</v>
      </c>
      <c r="AF481" s="2">
        <v>2584489324</v>
      </c>
      <c r="AG481" s="2">
        <v>2859609377</v>
      </c>
      <c r="AH481" s="1">
        <f>(Table1345[[#This Row],[2050_BUILDINGS]]/Table1345[[#This Row],[2020_BUILDINGS]])-1</f>
        <v>0.94928454990038036</v>
      </c>
      <c r="AI481" s="1">
        <f>(Table1345[[#This Row],[2050_DWELLINGS]]/Table1345[[#This Row],[2020_DWELLINGS]])-1</f>
        <v>0.95986768861865213</v>
      </c>
      <c r="AJ481" s="1">
        <f>(Table1345[[#This Row],[2050_OCCUPANTS]]/Table1345[[#This Row],[2020_OCCUPANTS]])-1</f>
        <v>0.93979078022773566</v>
      </c>
      <c r="AK481" s="1">
        <f>(Table1345[[#This Row],[2050_TOTAL_REPL_COST_USD]]/Table1345[[#This Row],[2020_TOTAL_REPL_COST_USD]])-1</f>
        <v>1.0704754164070374</v>
      </c>
      <c r="AL481"/>
      <c r="AM481"/>
    </row>
    <row r="482" spans="1:39" x14ac:dyDescent="0.2">
      <c r="A482" t="s">
        <v>376</v>
      </c>
      <c r="B482" t="s">
        <v>490</v>
      </c>
      <c r="C482" t="s">
        <v>500</v>
      </c>
      <c r="D482" t="s">
        <v>1766</v>
      </c>
      <c r="E482" t="s">
        <v>1767</v>
      </c>
      <c r="F482" s="2">
        <v>83606</v>
      </c>
      <c r="G482" s="2">
        <v>95213</v>
      </c>
      <c r="H482" s="2">
        <v>107550</v>
      </c>
      <c r="I482" s="2">
        <v>120439</v>
      </c>
      <c r="J482" s="2">
        <v>134050</v>
      </c>
      <c r="K482" s="2">
        <v>148401</v>
      </c>
      <c r="L482" s="2">
        <v>162950</v>
      </c>
      <c r="M482" s="2">
        <v>88409</v>
      </c>
      <c r="N482" s="2">
        <v>100803</v>
      </c>
      <c r="O482" s="2">
        <v>113995</v>
      </c>
      <c r="P482" s="2">
        <v>127772</v>
      </c>
      <c r="Q482" s="2">
        <v>142323</v>
      </c>
      <c r="R482" s="2">
        <v>157674</v>
      </c>
      <c r="S482" s="2">
        <v>173262</v>
      </c>
      <c r="T482" s="2">
        <v>351637</v>
      </c>
      <c r="U482" s="2">
        <v>400033</v>
      </c>
      <c r="V482" s="2">
        <v>451456</v>
      </c>
      <c r="W482" s="2">
        <v>505136</v>
      </c>
      <c r="X482" s="2">
        <v>561855</v>
      </c>
      <c r="Y482" s="2">
        <v>621595</v>
      </c>
      <c r="Z482" s="2">
        <v>682095</v>
      </c>
      <c r="AA482" s="2">
        <v>1307032262</v>
      </c>
      <c r="AB482" s="2">
        <v>1509123770</v>
      </c>
      <c r="AC482" s="2">
        <v>1725596174</v>
      </c>
      <c r="AD482" s="2">
        <v>1952380806</v>
      </c>
      <c r="AE482" s="2">
        <v>2191571879</v>
      </c>
      <c r="AF482" s="2">
        <v>2445819580</v>
      </c>
      <c r="AG482" s="2">
        <v>2706178178</v>
      </c>
      <c r="AH482" s="1">
        <f>(Table1345[[#This Row],[2050_BUILDINGS]]/Table1345[[#This Row],[2020_BUILDINGS]])-1</f>
        <v>0.94902279740688478</v>
      </c>
      <c r="AI482" s="1">
        <f>(Table1345[[#This Row],[2050_DWELLINGS]]/Table1345[[#This Row],[2020_DWELLINGS]])-1</f>
        <v>0.95977785067131172</v>
      </c>
      <c r="AJ482" s="1">
        <f>(Table1345[[#This Row],[2050_OCCUPANTS]]/Table1345[[#This Row],[2020_OCCUPANTS]])-1</f>
        <v>0.93977027445917249</v>
      </c>
      <c r="AK482" s="1">
        <f>(Table1345[[#This Row],[2050_TOTAL_REPL_COST_USD]]/Table1345[[#This Row],[2020_TOTAL_REPL_COST_USD]])-1</f>
        <v>1.0704754248828174</v>
      </c>
      <c r="AL482"/>
      <c r="AM482"/>
    </row>
    <row r="483" spans="1:39" x14ac:dyDescent="0.2">
      <c r="A483" t="s">
        <v>376</v>
      </c>
      <c r="B483" t="s">
        <v>490</v>
      </c>
      <c r="C483" t="s">
        <v>501</v>
      </c>
      <c r="D483" t="s">
        <v>1768</v>
      </c>
      <c r="E483" t="s">
        <v>1769</v>
      </c>
      <c r="F483" s="2">
        <v>150441</v>
      </c>
      <c r="G483" s="2">
        <v>171322</v>
      </c>
      <c r="H483" s="2">
        <v>193530</v>
      </c>
      <c r="I483" s="2">
        <v>216722</v>
      </c>
      <c r="J483" s="2">
        <v>241220</v>
      </c>
      <c r="K483" s="2">
        <v>267043</v>
      </c>
      <c r="L483" s="2">
        <v>293209</v>
      </c>
      <c r="M483" s="2">
        <v>159084</v>
      </c>
      <c r="N483" s="2">
        <v>181387</v>
      </c>
      <c r="O483" s="2">
        <v>205126</v>
      </c>
      <c r="P483" s="2">
        <v>229920</v>
      </c>
      <c r="Q483" s="2">
        <v>256109</v>
      </c>
      <c r="R483" s="2">
        <v>283736</v>
      </c>
      <c r="S483" s="2">
        <v>311763</v>
      </c>
      <c r="T483" s="2">
        <v>632738</v>
      </c>
      <c r="U483" s="2">
        <v>719824</v>
      </c>
      <c r="V483" s="2">
        <v>812357</v>
      </c>
      <c r="W483" s="2">
        <v>908969</v>
      </c>
      <c r="X483" s="2">
        <v>1011026</v>
      </c>
      <c r="Y483" s="2">
        <v>1118520</v>
      </c>
      <c r="Z483" s="2">
        <v>1227378</v>
      </c>
      <c r="AA483" s="2">
        <v>2351905851</v>
      </c>
      <c r="AB483" s="2">
        <v>2715554250</v>
      </c>
      <c r="AC483" s="2">
        <v>3105079986</v>
      </c>
      <c r="AD483" s="2">
        <v>3513161804</v>
      </c>
      <c r="AE483" s="2">
        <v>3943568083</v>
      </c>
      <c r="AF483" s="2">
        <v>4401067606</v>
      </c>
      <c r="AG483" s="2">
        <v>4869563245</v>
      </c>
      <c r="AH483" s="1">
        <f>(Table1345[[#This Row],[2050_BUILDINGS]]/Table1345[[#This Row],[2020_BUILDINGS]])-1</f>
        <v>0.94899661661382195</v>
      </c>
      <c r="AI483" s="1">
        <f>(Table1345[[#This Row],[2050_DWELLINGS]]/Table1345[[#This Row],[2020_DWELLINGS]])-1</f>
        <v>0.95973825148977898</v>
      </c>
      <c r="AJ483" s="1">
        <f>(Table1345[[#This Row],[2050_OCCUPANTS]]/Table1345[[#This Row],[2020_OCCUPANTS]])-1</f>
        <v>0.93978866450252707</v>
      </c>
      <c r="AK483" s="1">
        <f>(Table1345[[#This Row],[2050_TOTAL_REPL_COST_USD]]/Table1345[[#This Row],[2020_TOTAL_REPL_COST_USD]])-1</f>
        <v>1.0704754158970795</v>
      </c>
      <c r="AL483"/>
      <c r="AM483"/>
    </row>
    <row r="484" spans="1:39" x14ac:dyDescent="0.2">
      <c r="A484" t="s">
        <v>376</v>
      </c>
      <c r="B484" t="s">
        <v>490</v>
      </c>
      <c r="C484" t="s">
        <v>502</v>
      </c>
      <c r="D484" t="s">
        <v>1770</v>
      </c>
      <c r="E484" t="s">
        <v>1771</v>
      </c>
      <c r="F484" s="2">
        <v>99239</v>
      </c>
      <c r="G484" s="2">
        <v>113022</v>
      </c>
      <c r="H484" s="2">
        <v>127670</v>
      </c>
      <c r="I484" s="2">
        <v>142974</v>
      </c>
      <c r="J484" s="2">
        <v>159130</v>
      </c>
      <c r="K484" s="2">
        <v>176165</v>
      </c>
      <c r="L484" s="2">
        <v>193433</v>
      </c>
      <c r="M484" s="2">
        <v>104943</v>
      </c>
      <c r="N484" s="2">
        <v>119665</v>
      </c>
      <c r="O484" s="2">
        <v>135317</v>
      </c>
      <c r="P484" s="2">
        <v>151681</v>
      </c>
      <c r="Q484" s="2">
        <v>168957</v>
      </c>
      <c r="R484" s="2">
        <v>187180</v>
      </c>
      <c r="S484" s="2">
        <v>205671</v>
      </c>
      <c r="T484" s="2">
        <v>417411</v>
      </c>
      <c r="U484" s="2">
        <v>474861</v>
      </c>
      <c r="V484" s="2">
        <v>535904</v>
      </c>
      <c r="W484" s="2">
        <v>599640</v>
      </c>
      <c r="X484" s="2">
        <v>666960</v>
      </c>
      <c r="Y484" s="2">
        <v>737873</v>
      </c>
      <c r="Z484" s="2">
        <v>809693</v>
      </c>
      <c r="AA484" s="2">
        <v>1551529515</v>
      </c>
      <c r="AB484" s="2">
        <v>1791424840</v>
      </c>
      <c r="AC484" s="2">
        <v>2048391195</v>
      </c>
      <c r="AD484" s="2">
        <v>2317598825</v>
      </c>
      <c r="AE484" s="2">
        <v>2601533675</v>
      </c>
      <c r="AF484" s="2">
        <v>2903341685</v>
      </c>
      <c r="AG484" s="2">
        <v>3212403720</v>
      </c>
      <c r="AH484" s="1">
        <f>(Table1345[[#This Row],[2050_BUILDINGS]]/Table1345[[#This Row],[2020_BUILDINGS]])-1</f>
        <v>0.9491631314301836</v>
      </c>
      <c r="AI484" s="1">
        <f>(Table1345[[#This Row],[2050_DWELLINGS]]/Table1345[[#This Row],[2020_DWELLINGS]])-1</f>
        <v>0.95983533918412856</v>
      </c>
      <c r="AJ484" s="1">
        <f>(Table1345[[#This Row],[2050_OCCUPANTS]]/Table1345[[#This Row],[2020_OCCUPANTS]])-1</f>
        <v>0.93979794495113933</v>
      </c>
      <c r="AK484" s="1">
        <f>(Table1345[[#This Row],[2050_TOTAL_REPL_COST_USD]]/Table1345[[#This Row],[2020_TOTAL_REPL_COST_USD]])-1</f>
        <v>1.070475417285246</v>
      </c>
      <c r="AL484"/>
      <c r="AM484"/>
    </row>
    <row r="485" spans="1:39" x14ac:dyDescent="0.2">
      <c r="A485" t="s">
        <v>376</v>
      </c>
      <c r="B485" t="s">
        <v>490</v>
      </c>
      <c r="C485" t="s">
        <v>503</v>
      </c>
      <c r="D485" t="s">
        <v>1772</v>
      </c>
      <c r="E485" t="s">
        <v>1773</v>
      </c>
      <c r="F485" s="2">
        <v>68419</v>
      </c>
      <c r="G485" s="2">
        <v>77921</v>
      </c>
      <c r="H485" s="2">
        <v>88018</v>
      </c>
      <c r="I485" s="2">
        <v>98567</v>
      </c>
      <c r="J485" s="2">
        <v>109713</v>
      </c>
      <c r="K485" s="2">
        <v>121454</v>
      </c>
      <c r="L485" s="2">
        <v>133355</v>
      </c>
      <c r="M485" s="2">
        <v>72350</v>
      </c>
      <c r="N485" s="2">
        <v>82497</v>
      </c>
      <c r="O485" s="2">
        <v>93292</v>
      </c>
      <c r="P485" s="2">
        <v>104569</v>
      </c>
      <c r="Q485" s="2">
        <v>116484</v>
      </c>
      <c r="R485" s="2">
        <v>129043</v>
      </c>
      <c r="S485" s="2">
        <v>141793</v>
      </c>
      <c r="T485" s="2">
        <v>287775</v>
      </c>
      <c r="U485" s="2">
        <v>327379</v>
      </c>
      <c r="V485" s="2">
        <v>369469</v>
      </c>
      <c r="W485" s="2">
        <v>413406</v>
      </c>
      <c r="X485" s="2">
        <v>459817</v>
      </c>
      <c r="Y485" s="2">
        <v>508706</v>
      </c>
      <c r="Z485" s="2">
        <v>558217</v>
      </c>
      <c r="AA485" s="2">
        <v>1069658235</v>
      </c>
      <c r="AB485" s="2">
        <v>1235047291</v>
      </c>
      <c r="AC485" s="2">
        <v>1412205498</v>
      </c>
      <c r="AD485" s="2">
        <v>1597803098</v>
      </c>
      <c r="AE485" s="2">
        <v>1793553963</v>
      </c>
      <c r="AF485" s="2">
        <v>2001626983</v>
      </c>
      <c r="AG485" s="2">
        <v>2214701079</v>
      </c>
      <c r="AH485" s="1">
        <f>(Table1345[[#This Row],[2050_BUILDINGS]]/Table1345[[#This Row],[2020_BUILDINGS]])-1</f>
        <v>0.94909308817726079</v>
      </c>
      <c r="AI485" s="1">
        <f>(Table1345[[#This Row],[2050_DWELLINGS]]/Table1345[[#This Row],[2020_DWELLINGS]])-1</f>
        <v>0.9598203178991016</v>
      </c>
      <c r="AJ485" s="1">
        <f>(Table1345[[#This Row],[2050_OCCUPANTS]]/Table1345[[#This Row],[2020_OCCUPANTS]])-1</f>
        <v>0.93976891668838491</v>
      </c>
      <c r="AK485" s="1">
        <f>(Table1345[[#This Row],[2050_TOTAL_REPL_COST_USD]]/Table1345[[#This Row],[2020_TOTAL_REPL_COST_USD]])-1</f>
        <v>1.0704754159163743</v>
      </c>
      <c r="AL485"/>
      <c r="AM485"/>
    </row>
    <row r="486" spans="1:39" x14ac:dyDescent="0.2">
      <c r="A486" t="s">
        <v>145</v>
      </c>
      <c r="B486" t="s">
        <v>247</v>
      </c>
      <c r="C486" t="s">
        <v>248</v>
      </c>
      <c r="D486" t="s">
        <v>1774</v>
      </c>
      <c r="E486" t="s">
        <v>1775</v>
      </c>
      <c r="F486" s="2">
        <v>23853</v>
      </c>
      <c r="G486" s="2">
        <v>24034</v>
      </c>
      <c r="H486" s="2">
        <v>24102</v>
      </c>
      <c r="I486" s="2">
        <v>24314</v>
      </c>
      <c r="J486" s="2">
        <v>24580</v>
      </c>
      <c r="K486" s="2">
        <v>24895</v>
      </c>
      <c r="L486" s="2">
        <v>25109</v>
      </c>
      <c r="M486" s="2">
        <v>26357</v>
      </c>
      <c r="N486" s="2">
        <v>26562</v>
      </c>
      <c r="O486" s="2">
        <v>26369</v>
      </c>
      <c r="P486" s="2">
        <v>26177</v>
      </c>
      <c r="Q486" s="2">
        <v>25797</v>
      </c>
      <c r="R486" s="2">
        <v>25408</v>
      </c>
      <c r="S486" s="2">
        <v>24820</v>
      </c>
      <c r="T486" s="2">
        <v>92507</v>
      </c>
      <c r="U486" s="2">
        <v>93231</v>
      </c>
      <c r="V486" s="2">
        <v>92499</v>
      </c>
      <c r="W486" s="2">
        <v>91775</v>
      </c>
      <c r="X486" s="2">
        <v>90316</v>
      </c>
      <c r="Y486" s="2">
        <v>88859</v>
      </c>
      <c r="Z486" s="2">
        <v>86675</v>
      </c>
      <c r="AA486" s="2">
        <v>617320173</v>
      </c>
      <c r="AB486" s="2">
        <v>622901231</v>
      </c>
      <c r="AC486" s="2">
        <v>626437564</v>
      </c>
      <c r="AD486" s="2">
        <v>634393250</v>
      </c>
      <c r="AE486" s="2">
        <v>644130654</v>
      </c>
      <c r="AF486" s="2">
        <v>655760708</v>
      </c>
      <c r="AG486" s="2">
        <v>663585872</v>
      </c>
      <c r="AH486" s="1">
        <f>(Table1345[[#This Row],[2050_BUILDINGS]]/Table1345[[#This Row],[2020_BUILDINGS]])-1</f>
        <v>5.2655850417138383E-2</v>
      </c>
      <c r="AI486" s="1">
        <f>(Table1345[[#This Row],[2050_DWELLINGS]]/Table1345[[#This Row],[2020_DWELLINGS]])-1</f>
        <v>-5.8314679212353449E-2</v>
      </c>
      <c r="AJ486" s="1">
        <f>(Table1345[[#This Row],[2050_OCCUPANTS]]/Table1345[[#This Row],[2020_OCCUPANTS]])-1</f>
        <v>-6.3043877760601941E-2</v>
      </c>
      <c r="AK486" s="1">
        <f>(Table1345[[#This Row],[2050_TOTAL_REPL_COST_USD]]/Table1345[[#This Row],[2020_TOTAL_REPL_COST_USD]])-1</f>
        <v>7.4946034527207939E-2</v>
      </c>
      <c r="AL486"/>
      <c r="AM486"/>
    </row>
    <row r="487" spans="1:39" x14ac:dyDescent="0.2">
      <c r="A487" t="s">
        <v>145</v>
      </c>
      <c r="B487" t="s">
        <v>247</v>
      </c>
      <c r="C487" t="s">
        <v>249</v>
      </c>
      <c r="D487" t="s">
        <v>1776</v>
      </c>
      <c r="E487" t="s">
        <v>1777</v>
      </c>
      <c r="F487" s="2">
        <v>11324</v>
      </c>
      <c r="G487" s="2">
        <v>11410</v>
      </c>
      <c r="H487" s="2">
        <v>11443</v>
      </c>
      <c r="I487" s="2">
        <v>11546</v>
      </c>
      <c r="J487" s="2">
        <v>11670</v>
      </c>
      <c r="K487" s="2">
        <v>11826</v>
      </c>
      <c r="L487" s="2">
        <v>11922</v>
      </c>
      <c r="M487" s="2">
        <v>12515</v>
      </c>
      <c r="N487" s="2">
        <v>12609</v>
      </c>
      <c r="O487" s="2">
        <v>12519</v>
      </c>
      <c r="P487" s="2">
        <v>12428</v>
      </c>
      <c r="Q487" s="2">
        <v>12247</v>
      </c>
      <c r="R487" s="2">
        <v>12068</v>
      </c>
      <c r="S487" s="2">
        <v>11779</v>
      </c>
      <c r="T487" s="2">
        <v>43910</v>
      </c>
      <c r="U487" s="2">
        <v>44257</v>
      </c>
      <c r="V487" s="2">
        <v>43910</v>
      </c>
      <c r="W487" s="2">
        <v>43565</v>
      </c>
      <c r="X487" s="2">
        <v>42872</v>
      </c>
      <c r="Y487" s="2">
        <v>42184</v>
      </c>
      <c r="Z487" s="2">
        <v>41150</v>
      </c>
      <c r="AA487" s="2">
        <v>293053504</v>
      </c>
      <c r="AB487" s="2">
        <v>295702935</v>
      </c>
      <c r="AC487" s="2">
        <v>297381697</v>
      </c>
      <c r="AD487" s="2">
        <v>301158415</v>
      </c>
      <c r="AE487" s="2">
        <v>305780942</v>
      </c>
      <c r="AF487" s="2">
        <v>311301948</v>
      </c>
      <c r="AG487" s="2">
        <v>315016702</v>
      </c>
      <c r="AH487" s="1">
        <f>(Table1345[[#This Row],[2050_BUILDINGS]]/Table1345[[#This Row],[2020_BUILDINGS]])-1</f>
        <v>5.2808194984104606E-2</v>
      </c>
      <c r="AI487" s="1">
        <f>(Table1345[[#This Row],[2050_DWELLINGS]]/Table1345[[#This Row],[2020_DWELLINGS]])-1</f>
        <v>-5.8809428685577259E-2</v>
      </c>
      <c r="AJ487" s="1">
        <f>(Table1345[[#This Row],[2050_OCCUPANTS]]/Table1345[[#This Row],[2020_OCCUPANTS]])-1</f>
        <v>-6.2855841493964948E-2</v>
      </c>
      <c r="AK487" s="1">
        <f>(Table1345[[#This Row],[2050_TOTAL_REPL_COST_USD]]/Table1345[[#This Row],[2020_TOTAL_REPL_COST_USD]])-1</f>
        <v>7.4946034427897601E-2</v>
      </c>
      <c r="AL487"/>
      <c r="AM487"/>
    </row>
    <row r="488" spans="1:39" x14ac:dyDescent="0.2">
      <c r="A488" t="s">
        <v>145</v>
      </c>
      <c r="B488" t="s">
        <v>247</v>
      </c>
      <c r="C488" t="s">
        <v>250</v>
      </c>
      <c r="D488" t="s">
        <v>1778</v>
      </c>
      <c r="E488" t="s">
        <v>1779</v>
      </c>
      <c r="F488" s="2">
        <v>36372</v>
      </c>
      <c r="G488" s="2">
        <v>36656</v>
      </c>
      <c r="H488" s="2">
        <v>36751</v>
      </c>
      <c r="I488" s="2">
        <v>37082</v>
      </c>
      <c r="J488" s="2">
        <v>37482</v>
      </c>
      <c r="K488" s="2">
        <v>37968</v>
      </c>
      <c r="L488" s="2">
        <v>38287</v>
      </c>
      <c r="M488" s="2">
        <v>40195</v>
      </c>
      <c r="N488" s="2">
        <v>40520</v>
      </c>
      <c r="O488" s="2">
        <v>40216</v>
      </c>
      <c r="P488" s="2">
        <v>39935</v>
      </c>
      <c r="Q488" s="2">
        <v>39345</v>
      </c>
      <c r="R488" s="2">
        <v>38761</v>
      </c>
      <c r="S488" s="2">
        <v>37855</v>
      </c>
      <c r="T488" s="2">
        <v>141085</v>
      </c>
      <c r="U488" s="2">
        <v>142198</v>
      </c>
      <c r="V488" s="2">
        <v>141086</v>
      </c>
      <c r="W488" s="2">
        <v>139981</v>
      </c>
      <c r="X488" s="2">
        <v>137757</v>
      </c>
      <c r="Y488" s="2">
        <v>135536</v>
      </c>
      <c r="Z488" s="2">
        <v>132202</v>
      </c>
      <c r="AA488" s="2">
        <v>941580019</v>
      </c>
      <c r="AB488" s="2">
        <v>950092636</v>
      </c>
      <c r="AC488" s="2">
        <v>955486503</v>
      </c>
      <c r="AD488" s="2">
        <v>967621077</v>
      </c>
      <c r="AE488" s="2">
        <v>982473242</v>
      </c>
      <c r="AF488" s="2">
        <v>1000212224</v>
      </c>
      <c r="AG488" s="2">
        <v>1012147710</v>
      </c>
      <c r="AH488" s="1">
        <f>(Table1345[[#This Row],[2050_BUILDINGS]]/Table1345[[#This Row],[2020_BUILDINGS]])-1</f>
        <v>5.2650390410205583E-2</v>
      </c>
      <c r="AI488" s="1">
        <f>(Table1345[[#This Row],[2050_DWELLINGS]]/Table1345[[#This Row],[2020_DWELLINGS]])-1</f>
        <v>-5.8216196044284074E-2</v>
      </c>
      <c r="AJ488" s="1">
        <f>(Table1345[[#This Row],[2050_OCCUPANTS]]/Table1345[[#This Row],[2020_OCCUPANTS]])-1</f>
        <v>-6.2962044157777175E-2</v>
      </c>
      <c r="AK488" s="1">
        <f>(Table1345[[#This Row],[2050_TOTAL_REPL_COST_USD]]/Table1345[[#This Row],[2020_TOTAL_REPL_COST_USD]])-1</f>
        <v>7.4946037061137005E-2</v>
      </c>
      <c r="AL488"/>
      <c r="AM488"/>
    </row>
    <row r="489" spans="1:39" x14ac:dyDescent="0.2">
      <c r="A489" t="s">
        <v>145</v>
      </c>
      <c r="B489" t="s">
        <v>247</v>
      </c>
      <c r="C489" t="s">
        <v>251</v>
      </c>
      <c r="D489" t="s">
        <v>1780</v>
      </c>
      <c r="E489" t="s">
        <v>1781</v>
      </c>
      <c r="F489" s="2">
        <v>29042</v>
      </c>
      <c r="G489" s="2">
        <v>29267</v>
      </c>
      <c r="H489" s="2">
        <v>29343</v>
      </c>
      <c r="I489" s="2">
        <v>29607</v>
      </c>
      <c r="J489" s="2">
        <v>29928</v>
      </c>
      <c r="K489" s="2">
        <v>30315</v>
      </c>
      <c r="L489" s="2">
        <v>30572</v>
      </c>
      <c r="M489" s="2">
        <v>32087</v>
      </c>
      <c r="N489" s="2">
        <v>32345</v>
      </c>
      <c r="O489" s="2">
        <v>32113</v>
      </c>
      <c r="P489" s="2">
        <v>31884</v>
      </c>
      <c r="Q489" s="2">
        <v>31418</v>
      </c>
      <c r="R489" s="2">
        <v>30952</v>
      </c>
      <c r="S489" s="2">
        <v>30222</v>
      </c>
      <c r="T489" s="2">
        <v>112644</v>
      </c>
      <c r="U489" s="2">
        <v>113527</v>
      </c>
      <c r="V489" s="2">
        <v>112637</v>
      </c>
      <c r="W489" s="2">
        <v>111762</v>
      </c>
      <c r="X489" s="2">
        <v>109980</v>
      </c>
      <c r="Y489" s="2">
        <v>108208</v>
      </c>
      <c r="Z489" s="2">
        <v>105542</v>
      </c>
      <c r="AA489" s="2">
        <v>751723601</v>
      </c>
      <c r="AB489" s="2">
        <v>758519769</v>
      </c>
      <c r="AC489" s="2">
        <v>762826037</v>
      </c>
      <c r="AD489" s="2">
        <v>772513848</v>
      </c>
      <c r="AE489" s="2">
        <v>784371282</v>
      </c>
      <c r="AF489" s="2">
        <v>798533446</v>
      </c>
      <c r="AG489" s="2">
        <v>808062308</v>
      </c>
      <c r="AH489" s="1">
        <f>(Table1345[[#This Row],[2050_BUILDINGS]]/Table1345[[#This Row],[2020_BUILDINGS]])-1</f>
        <v>5.2682322154121719E-2</v>
      </c>
      <c r="AI489" s="1">
        <f>(Table1345[[#This Row],[2050_DWELLINGS]]/Table1345[[#This Row],[2020_DWELLINGS]])-1</f>
        <v>-5.812322747530152E-2</v>
      </c>
      <c r="AJ489" s="1">
        <f>(Table1345[[#This Row],[2050_OCCUPANTS]]/Table1345[[#This Row],[2020_OCCUPANTS]])-1</f>
        <v>-6.3048187209261086E-2</v>
      </c>
      <c r="AK489" s="1">
        <f>(Table1345[[#This Row],[2050_TOTAL_REPL_COST_USD]]/Table1345[[#This Row],[2020_TOTAL_REPL_COST_USD]])-1</f>
        <v>7.4946039907558992E-2</v>
      </c>
      <c r="AL489"/>
      <c r="AM489"/>
    </row>
    <row r="490" spans="1:39" x14ac:dyDescent="0.2">
      <c r="A490" t="s">
        <v>145</v>
      </c>
      <c r="B490" t="s">
        <v>247</v>
      </c>
      <c r="C490" t="s">
        <v>252</v>
      </c>
      <c r="D490" t="s">
        <v>1782</v>
      </c>
      <c r="E490" t="s">
        <v>1783</v>
      </c>
      <c r="F490" s="2">
        <v>22540</v>
      </c>
      <c r="G490" s="2">
        <v>22717</v>
      </c>
      <c r="H490" s="2">
        <v>22772</v>
      </c>
      <c r="I490" s="2">
        <v>22977</v>
      </c>
      <c r="J490" s="2">
        <v>23229</v>
      </c>
      <c r="K490" s="2">
        <v>23523</v>
      </c>
      <c r="L490" s="2">
        <v>23724</v>
      </c>
      <c r="M490" s="2">
        <v>24904</v>
      </c>
      <c r="N490" s="2">
        <v>25106</v>
      </c>
      <c r="O490" s="2">
        <v>24926</v>
      </c>
      <c r="P490" s="2">
        <v>24745</v>
      </c>
      <c r="Q490" s="2">
        <v>24381</v>
      </c>
      <c r="R490" s="2">
        <v>24020</v>
      </c>
      <c r="S490" s="2">
        <v>23457</v>
      </c>
      <c r="T490" s="2">
        <v>87433</v>
      </c>
      <c r="U490" s="2">
        <v>88114</v>
      </c>
      <c r="V490" s="2">
        <v>87431</v>
      </c>
      <c r="W490" s="2">
        <v>86737</v>
      </c>
      <c r="X490" s="2">
        <v>85360</v>
      </c>
      <c r="Y490" s="2">
        <v>83992</v>
      </c>
      <c r="Z490" s="2">
        <v>81919</v>
      </c>
      <c r="AA490" s="2">
        <v>583471840</v>
      </c>
      <c r="AB490" s="2">
        <v>588746885</v>
      </c>
      <c r="AC490" s="2">
        <v>592089315</v>
      </c>
      <c r="AD490" s="2">
        <v>599608789</v>
      </c>
      <c r="AE490" s="2">
        <v>608812274</v>
      </c>
      <c r="AF490" s="2">
        <v>619804643</v>
      </c>
      <c r="AG490" s="2">
        <v>627200745</v>
      </c>
      <c r="AH490" s="1">
        <f>(Table1345[[#This Row],[2050_BUILDINGS]]/Table1345[[#This Row],[2020_BUILDINGS]])-1</f>
        <v>5.252883762200522E-2</v>
      </c>
      <c r="AI490" s="1">
        <f>(Table1345[[#This Row],[2050_DWELLINGS]]/Table1345[[#This Row],[2020_DWELLINGS]])-1</f>
        <v>-5.8103115965306817E-2</v>
      </c>
      <c r="AJ490" s="1">
        <f>(Table1345[[#This Row],[2050_OCCUPANTS]]/Table1345[[#This Row],[2020_OCCUPANTS]])-1</f>
        <v>-6.3065432960095147E-2</v>
      </c>
      <c r="AK490" s="1">
        <f>(Table1345[[#This Row],[2050_TOTAL_REPL_COST_USD]]/Table1345[[#This Row],[2020_TOTAL_REPL_COST_USD]])-1</f>
        <v>7.4946041954655485E-2</v>
      </c>
      <c r="AL490"/>
      <c r="AM490"/>
    </row>
    <row r="491" spans="1:39" x14ac:dyDescent="0.2">
      <c r="A491" t="s">
        <v>145</v>
      </c>
      <c r="B491" t="s">
        <v>247</v>
      </c>
      <c r="C491" t="s">
        <v>253</v>
      </c>
      <c r="D491" t="s">
        <v>1784</v>
      </c>
      <c r="E491" t="s">
        <v>1785</v>
      </c>
      <c r="F491" s="2">
        <v>37619</v>
      </c>
      <c r="G491" s="2">
        <v>37898</v>
      </c>
      <c r="H491" s="2">
        <v>38009</v>
      </c>
      <c r="I491" s="2">
        <v>38348</v>
      </c>
      <c r="J491" s="2">
        <v>38771</v>
      </c>
      <c r="K491" s="2">
        <v>39266</v>
      </c>
      <c r="L491" s="2">
        <v>39603</v>
      </c>
      <c r="M491" s="2">
        <v>41568</v>
      </c>
      <c r="N491" s="2">
        <v>41899</v>
      </c>
      <c r="O491" s="2">
        <v>41584</v>
      </c>
      <c r="P491" s="2">
        <v>41288</v>
      </c>
      <c r="Q491" s="2">
        <v>40682</v>
      </c>
      <c r="R491" s="2">
        <v>40077</v>
      </c>
      <c r="S491" s="2">
        <v>39150</v>
      </c>
      <c r="T491" s="2">
        <v>145891</v>
      </c>
      <c r="U491" s="2">
        <v>147039</v>
      </c>
      <c r="V491" s="2">
        <v>145887</v>
      </c>
      <c r="W491" s="2">
        <v>144736</v>
      </c>
      <c r="X491" s="2">
        <v>142445</v>
      </c>
      <c r="Y491" s="2">
        <v>140146</v>
      </c>
      <c r="Z491" s="2">
        <v>136693</v>
      </c>
      <c r="AA491" s="2">
        <v>973614568</v>
      </c>
      <c r="AB491" s="2">
        <v>982416805</v>
      </c>
      <c r="AC491" s="2">
        <v>987994181</v>
      </c>
      <c r="AD491" s="2">
        <v>1000541600</v>
      </c>
      <c r="AE491" s="2">
        <v>1015899067</v>
      </c>
      <c r="AF491" s="2">
        <v>1034241565</v>
      </c>
      <c r="AG491" s="2">
        <v>1046583122</v>
      </c>
      <c r="AH491" s="1">
        <f>(Table1345[[#This Row],[2050_BUILDINGS]]/Table1345[[#This Row],[2020_BUILDINGS]])-1</f>
        <v>5.2739307264945801E-2</v>
      </c>
      <c r="AI491" s="1">
        <f>(Table1345[[#This Row],[2050_DWELLINGS]]/Table1345[[#This Row],[2020_DWELLINGS]])-1</f>
        <v>-5.8169745958429608E-2</v>
      </c>
      <c r="AJ491" s="1">
        <f>(Table1345[[#This Row],[2050_OCCUPANTS]]/Table1345[[#This Row],[2020_OCCUPANTS]])-1</f>
        <v>-6.304706938741933E-2</v>
      </c>
      <c r="AK491" s="1">
        <f>(Table1345[[#This Row],[2050_TOTAL_REPL_COST_USD]]/Table1345[[#This Row],[2020_TOTAL_REPL_COST_USD]])-1</f>
        <v>7.494603757818874E-2</v>
      </c>
      <c r="AL491"/>
      <c r="AM491"/>
    </row>
    <row r="492" spans="1:39" x14ac:dyDescent="0.2">
      <c r="A492" t="s">
        <v>145</v>
      </c>
      <c r="B492" t="s">
        <v>247</v>
      </c>
      <c r="C492" t="s">
        <v>254</v>
      </c>
      <c r="D492" t="s">
        <v>1786</v>
      </c>
      <c r="E492" t="s">
        <v>1787</v>
      </c>
      <c r="F492" s="2">
        <v>92878</v>
      </c>
      <c r="G492" s="2">
        <v>93596</v>
      </c>
      <c r="H492" s="2">
        <v>93847</v>
      </c>
      <c r="I492" s="2">
        <v>94683</v>
      </c>
      <c r="J492" s="2">
        <v>95714</v>
      </c>
      <c r="K492" s="2">
        <v>96951</v>
      </c>
      <c r="L492" s="2">
        <v>97776</v>
      </c>
      <c r="M492" s="2">
        <v>102631</v>
      </c>
      <c r="N492" s="2">
        <v>103449</v>
      </c>
      <c r="O492" s="2">
        <v>102695</v>
      </c>
      <c r="P492" s="2">
        <v>101962</v>
      </c>
      <c r="Q492" s="2">
        <v>100456</v>
      </c>
      <c r="R492" s="2">
        <v>98965</v>
      </c>
      <c r="S492" s="2">
        <v>96659</v>
      </c>
      <c r="T492" s="2">
        <v>360236</v>
      </c>
      <c r="U492" s="2">
        <v>363071</v>
      </c>
      <c r="V492" s="2">
        <v>360236</v>
      </c>
      <c r="W492" s="2">
        <v>357397</v>
      </c>
      <c r="X492" s="2">
        <v>351725</v>
      </c>
      <c r="Y492" s="2">
        <v>346056</v>
      </c>
      <c r="Z492" s="2">
        <v>337543</v>
      </c>
      <c r="AA492" s="2">
        <v>2404081029</v>
      </c>
      <c r="AB492" s="2">
        <v>2425815798</v>
      </c>
      <c r="AC492" s="2">
        <v>2439587641</v>
      </c>
      <c r="AD492" s="2">
        <v>2470570148</v>
      </c>
      <c r="AE492" s="2">
        <v>2508491307</v>
      </c>
      <c r="AF492" s="2">
        <v>2553783204</v>
      </c>
      <c r="AG492" s="2">
        <v>2584257375</v>
      </c>
      <c r="AH492" s="1">
        <f>(Table1345[[#This Row],[2050_BUILDINGS]]/Table1345[[#This Row],[2020_BUILDINGS]])-1</f>
        <v>5.273584702512979E-2</v>
      </c>
      <c r="AI492" s="1">
        <f>(Table1345[[#This Row],[2050_DWELLINGS]]/Table1345[[#This Row],[2020_DWELLINGS]])-1</f>
        <v>-5.8189046194619509E-2</v>
      </c>
      <c r="AJ492" s="1">
        <f>(Table1345[[#This Row],[2050_OCCUPANTS]]/Table1345[[#This Row],[2020_OCCUPANTS]])-1</f>
        <v>-6.2994814510487607E-2</v>
      </c>
      <c r="AK492" s="1">
        <f>(Table1345[[#This Row],[2050_TOTAL_REPL_COST_USD]]/Table1345[[#This Row],[2020_TOTAL_REPL_COST_USD]])-1</f>
        <v>7.4946037103810204E-2</v>
      </c>
      <c r="AL492"/>
      <c r="AM492"/>
    </row>
    <row r="493" spans="1:39" x14ac:dyDescent="0.2">
      <c r="A493" t="s">
        <v>145</v>
      </c>
      <c r="B493" t="s">
        <v>247</v>
      </c>
      <c r="C493" t="s">
        <v>255</v>
      </c>
      <c r="D493" t="s">
        <v>1788</v>
      </c>
      <c r="E493" t="s">
        <v>1789</v>
      </c>
      <c r="F493" s="2">
        <v>27640</v>
      </c>
      <c r="G493" s="2">
        <v>27848</v>
      </c>
      <c r="H493" s="2">
        <v>27924</v>
      </c>
      <c r="I493" s="2">
        <v>28176</v>
      </c>
      <c r="J493" s="2">
        <v>28481</v>
      </c>
      <c r="K493" s="2">
        <v>28844</v>
      </c>
      <c r="L493" s="2">
        <v>29094</v>
      </c>
      <c r="M493" s="2">
        <v>30539</v>
      </c>
      <c r="N493" s="2">
        <v>30780</v>
      </c>
      <c r="O493" s="2">
        <v>30560</v>
      </c>
      <c r="P493" s="2">
        <v>30341</v>
      </c>
      <c r="Q493" s="2">
        <v>29893</v>
      </c>
      <c r="R493" s="2">
        <v>29448</v>
      </c>
      <c r="S493" s="2">
        <v>28762</v>
      </c>
      <c r="T493" s="2">
        <v>107190</v>
      </c>
      <c r="U493" s="2">
        <v>108028</v>
      </c>
      <c r="V493" s="2">
        <v>107192</v>
      </c>
      <c r="W493" s="2">
        <v>106349</v>
      </c>
      <c r="X493" s="2">
        <v>104652</v>
      </c>
      <c r="Y493" s="2">
        <v>102973</v>
      </c>
      <c r="Z493" s="2">
        <v>100431</v>
      </c>
      <c r="AA493" s="2">
        <v>715341881</v>
      </c>
      <c r="AB493" s="2">
        <v>721809134</v>
      </c>
      <c r="AC493" s="2">
        <v>725906987</v>
      </c>
      <c r="AD493" s="2">
        <v>735125928</v>
      </c>
      <c r="AE493" s="2">
        <v>746409491</v>
      </c>
      <c r="AF493" s="2">
        <v>759886234</v>
      </c>
      <c r="AG493" s="2">
        <v>768953926</v>
      </c>
      <c r="AH493" s="1">
        <f>(Table1345[[#This Row],[2050_BUILDINGS]]/Table1345[[#This Row],[2020_BUILDINGS]])-1</f>
        <v>5.2604920405209921E-2</v>
      </c>
      <c r="AI493" s="1">
        <f>(Table1345[[#This Row],[2050_DWELLINGS]]/Table1345[[#This Row],[2020_DWELLINGS]])-1</f>
        <v>-5.8187890893611427E-2</v>
      </c>
      <c r="AJ493" s="1">
        <f>(Table1345[[#This Row],[2050_OCCUPANTS]]/Table1345[[#This Row],[2020_OCCUPANTS]])-1</f>
        <v>-6.3056255247690984E-2</v>
      </c>
      <c r="AK493" s="1">
        <f>(Table1345[[#This Row],[2050_TOTAL_REPL_COST_USD]]/Table1345[[#This Row],[2020_TOTAL_REPL_COST_USD]])-1</f>
        <v>7.4946045274259632E-2</v>
      </c>
      <c r="AL493"/>
      <c r="AM493"/>
    </row>
    <row r="494" spans="1:39" x14ac:dyDescent="0.2">
      <c r="A494" t="s">
        <v>145</v>
      </c>
      <c r="B494" t="s">
        <v>247</v>
      </c>
      <c r="C494" t="s">
        <v>256</v>
      </c>
      <c r="D494" t="s">
        <v>1790</v>
      </c>
      <c r="E494" t="s">
        <v>1791</v>
      </c>
      <c r="F494" s="2">
        <v>28605</v>
      </c>
      <c r="G494" s="2">
        <v>28830</v>
      </c>
      <c r="H494" s="2">
        <v>28904</v>
      </c>
      <c r="I494" s="2">
        <v>29165</v>
      </c>
      <c r="J494" s="2">
        <v>29482</v>
      </c>
      <c r="K494" s="2">
        <v>29854</v>
      </c>
      <c r="L494" s="2">
        <v>30115</v>
      </c>
      <c r="M494" s="2">
        <v>31608</v>
      </c>
      <c r="N494" s="2">
        <v>31864</v>
      </c>
      <c r="O494" s="2">
        <v>31625</v>
      </c>
      <c r="P494" s="2">
        <v>31404</v>
      </c>
      <c r="Q494" s="2">
        <v>30943</v>
      </c>
      <c r="R494" s="2">
        <v>30476</v>
      </c>
      <c r="S494" s="2">
        <v>29770</v>
      </c>
      <c r="T494" s="2">
        <v>110953</v>
      </c>
      <c r="U494" s="2">
        <v>111825</v>
      </c>
      <c r="V494" s="2">
        <v>110955</v>
      </c>
      <c r="W494" s="2">
        <v>110071</v>
      </c>
      <c r="X494" s="2">
        <v>108334</v>
      </c>
      <c r="Y494" s="2">
        <v>106586</v>
      </c>
      <c r="Z494" s="2">
        <v>103965</v>
      </c>
      <c r="AA494" s="2">
        <v>740462834</v>
      </c>
      <c r="AB494" s="2">
        <v>747157193</v>
      </c>
      <c r="AC494" s="2">
        <v>751398954</v>
      </c>
      <c r="AD494" s="2">
        <v>760941644</v>
      </c>
      <c r="AE494" s="2">
        <v>772621453</v>
      </c>
      <c r="AF494" s="2">
        <v>786571465</v>
      </c>
      <c r="AG494" s="2">
        <v>795957589</v>
      </c>
      <c r="AH494" s="1">
        <f>(Table1345[[#This Row],[2050_BUILDINGS]]/Table1345[[#This Row],[2020_BUILDINGS]])-1</f>
        <v>5.2787974130396709E-2</v>
      </c>
      <c r="AI494" s="1">
        <f>(Table1345[[#This Row],[2050_DWELLINGS]]/Table1345[[#This Row],[2020_DWELLINGS]])-1</f>
        <v>-5.814983548468744E-2</v>
      </c>
      <c r="AJ494" s="1">
        <f>(Table1345[[#This Row],[2050_OCCUPANTS]]/Table1345[[#This Row],[2020_OCCUPANTS]])-1</f>
        <v>-6.2981622849314522E-2</v>
      </c>
      <c r="AK494" s="1">
        <f>(Table1345[[#This Row],[2050_TOTAL_REPL_COST_USD]]/Table1345[[#This Row],[2020_TOTAL_REPL_COST_USD]])-1</f>
        <v>7.4946037062003201E-2</v>
      </c>
      <c r="AL494"/>
      <c r="AM494"/>
    </row>
    <row r="495" spans="1:39" x14ac:dyDescent="0.2">
      <c r="A495" t="s">
        <v>145</v>
      </c>
      <c r="B495" t="s">
        <v>247</v>
      </c>
      <c r="C495" t="s">
        <v>257</v>
      </c>
      <c r="D495" t="s">
        <v>1792</v>
      </c>
      <c r="E495" t="s">
        <v>1793</v>
      </c>
      <c r="F495" s="2">
        <v>17561</v>
      </c>
      <c r="G495" s="2">
        <v>17692</v>
      </c>
      <c r="H495" s="2">
        <v>17747</v>
      </c>
      <c r="I495" s="2">
        <v>17901</v>
      </c>
      <c r="J495" s="2">
        <v>18096</v>
      </c>
      <c r="K495" s="2">
        <v>18325</v>
      </c>
      <c r="L495" s="2">
        <v>18482</v>
      </c>
      <c r="M495" s="2">
        <v>19401</v>
      </c>
      <c r="N495" s="2">
        <v>19551</v>
      </c>
      <c r="O495" s="2">
        <v>19415</v>
      </c>
      <c r="P495" s="2">
        <v>19273</v>
      </c>
      <c r="Q495" s="2">
        <v>18987</v>
      </c>
      <c r="R495" s="2">
        <v>18713</v>
      </c>
      <c r="S495" s="2">
        <v>18273</v>
      </c>
      <c r="T495" s="2">
        <v>68102</v>
      </c>
      <c r="U495" s="2">
        <v>68633</v>
      </c>
      <c r="V495" s="2">
        <v>68094</v>
      </c>
      <c r="W495" s="2">
        <v>67561</v>
      </c>
      <c r="X495" s="2">
        <v>66489</v>
      </c>
      <c r="Y495" s="2">
        <v>65417</v>
      </c>
      <c r="Z495" s="2">
        <v>63806</v>
      </c>
      <c r="AA495" s="2">
        <v>454464702</v>
      </c>
      <c r="AB495" s="2">
        <v>458573418</v>
      </c>
      <c r="AC495" s="2">
        <v>461176832</v>
      </c>
      <c r="AD495" s="2">
        <v>467033726</v>
      </c>
      <c r="AE495" s="2">
        <v>474202298</v>
      </c>
      <c r="AF495" s="2">
        <v>482764228</v>
      </c>
      <c r="AG495" s="2">
        <v>488525028</v>
      </c>
      <c r="AH495" s="1">
        <f>(Table1345[[#This Row],[2050_BUILDINGS]]/Table1345[[#This Row],[2020_BUILDINGS]])-1</f>
        <v>5.2445760491999227E-2</v>
      </c>
      <c r="AI495" s="1">
        <f>(Table1345[[#This Row],[2050_DWELLINGS]]/Table1345[[#This Row],[2020_DWELLINGS]])-1</f>
        <v>-5.8141332920983446E-2</v>
      </c>
      <c r="AJ495" s="1">
        <f>(Table1345[[#This Row],[2050_OCCUPANTS]]/Table1345[[#This Row],[2020_OCCUPANTS]])-1</f>
        <v>-6.3081847816510495E-2</v>
      </c>
      <c r="AK495" s="1">
        <f>(Table1345[[#This Row],[2050_TOTAL_REPL_COST_USD]]/Table1345[[#This Row],[2020_TOTAL_REPL_COST_USD]])-1</f>
        <v>7.4946031782243905E-2</v>
      </c>
      <c r="AL495"/>
      <c r="AM495"/>
    </row>
    <row r="496" spans="1:39" x14ac:dyDescent="0.2">
      <c r="A496" t="s">
        <v>529</v>
      </c>
      <c r="B496" t="s">
        <v>582</v>
      </c>
      <c r="C496" t="s">
        <v>583</v>
      </c>
      <c r="D496" t="s">
        <v>1794</v>
      </c>
      <c r="E496" t="s">
        <v>1795</v>
      </c>
      <c r="F496" s="2">
        <v>1796039</v>
      </c>
      <c r="G496" s="2">
        <v>2060889</v>
      </c>
      <c r="H496" s="2">
        <v>2336134</v>
      </c>
      <c r="I496" s="2">
        <v>2640753</v>
      </c>
      <c r="J496" s="2">
        <v>2955987</v>
      </c>
      <c r="K496" s="2">
        <v>3281848</v>
      </c>
      <c r="L496" s="2">
        <v>3608998</v>
      </c>
      <c r="M496" s="2">
        <v>1884256</v>
      </c>
      <c r="N496" s="2">
        <v>2162989</v>
      </c>
      <c r="O496" s="2">
        <v>2453201</v>
      </c>
      <c r="P496" s="2">
        <v>2774887</v>
      </c>
      <c r="Q496" s="2">
        <v>3108389</v>
      </c>
      <c r="R496" s="2">
        <v>3453736</v>
      </c>
      <c r="S496" s="2">
        <v>3801179</v>
      </c>
      <c r="T496" s="2">
        <v>8457178</v>
      </c>
      <c r="U496" s="2">
        <v>9696976</v>
      </c>
      <c r="V496" s="2">
        <v>10981045</v>
      </c>
      <c r="W496" s="2">
        <v>12397954</v>
      </c>
      <c r="X496" s="2">
        <v>13859143</v>
      </c>
      <c r="Y496" s="2">
        <v>15364606</v>
      </c>
      <c r="Z496" s="2">
        <v>16870070</v>
      </c>
      <c r="AA496" s="2">
        <v>28796551522</v>
      </c>
      <c r="AB496" s="2">
        <v>33159134736</v>
      </c>
      <c r="AC496" s="2">
        <v>37763115184</v>
      </c>
      <c r="AD496" s="2">
        <v>42924416547</v>
      </c>
      <c r="AE496" s="2">
        <v>48346357896</v>
      </c>
      <c r="AF496" s="2">
        <v>54030270755</v>
      </c>
      <c r="AG496" s="2">
        <v>59831615966</v>
      </c>
      <c r="AH496" s="1">
        <f>(Table1345[[#This Row],[2050_BUILDINGS]]/Table1345[[#This Row],[2020_BUILDINGS]])-1</f>
        <v>1.0094207308415908</v>
      </c>
      <c r="AI496" s="1">
        <f>(Table1345[[#This Row],[2050_DWELLINGS]]/Table1345[[#This Row],[2020_DWELLINGS]])-1</f>
        <v>1.0173368162287928</v>
      </c>
      <c r="AJ496" s="1">
        <f>(Table1345[[#This Row],[2050_OCCUPANTS]]/Table1345[[#This Row],[2020_OCCUPANTS]])-1</f>
        <v>0.99476350148950399</v>
      </c>
      <c r="AK496" s="1">
        <f>(Table1345[[#This Row],[2050_TOTAL_REPL_COST_USD]]/Table1345[[#This Row],[2020_TOTAL_REPL_COST_USD]])-1</f>
        <v>1.077735451076141</v>
      </c>
      <c r="AL496"/>
      <c r="AM496"/>
    </row>
    <row r="497" spans="1:39" x14ac:dyDescent="0.2">
      <c r="A497" t="s">
        <v>529</v>
      </c>
      <c r="B497" t="s">
        <v>582</v>
      </c>
      <c r="C497" t="s">
        <v>584</v>
      </c>
      <c r="D497" t="s">
        <v>1796</v>
      </c>
      <c r="E497" t="s">
        <v>1797</v>
      </c>
      <c r="F497" s="2">
        <v>1719961</v>
      </c>
      <c r="G497" s="2">
        <v>1973591</v>
      </c>
      <c r="H497" s="2">
        <v>2237189</v>
      </c>
      <c r="I497" s="2">
        <v>2528905</v>
      </c>
      <c r="J497" s="2">
        <v>2830780</v>
      </c>
      <c r="K497" s="2">
        <v>3142839</v>
      </c>
      <c r="L497" s="2">
        <v>3456138</v>
      </c>
      <c r="M497" s="2">
        <v>1804440</v>
      </c>
      <c r="N497" s="2">
        <v>2071369</v>
      </c>
      <c r="O497" s="2">
        <v>2349295</v>
      </c>
      <c r="P497" s="2">
        <v>2657355</v>
      </c>
      <c r="Q497" s="2">
        <v>2976731</v>
      </c>
      <c r="R497" s="2">
        <v>3307450</v>
      </c>
      <c r="S497" s="2">
        <v>3640181</v>
      </c>
      <c r="T497" s="2">
        <v>8098971</v>
      </c>
      <c r="U497" s="2">
        <v>9286252</v>
      </c>
      <c r="V497" s="2">
        <v>10515941</v>
      </c>
      <c r="W497" s="2">
        <v>11872834</v>
      </c>
      <c r="X497" s="2">
        <v>13272132</v>
      </c>
      <c r="Y497" s="2">
        <v>14713834</v>
      </c>
      <c r="Z497" s="2">
        <v>16155538</v>
      </c>
      <c r="AA497" s="2">
        <v>27576864015</v>
      </c>
      <c r="AB497" s="2">
        <v>31754668570</v>
      </c>
      <c r="AC497" s="2">
        <v>36163645894</v>
      </c>
      <c r="AD497" s="2">
        <v>41106338617</v>
      </c>
      <c r="AE497" s="2">
        <v>46298631844</v>
      </c>
      <c r="AF497" s="2">
        <v>51741800677</v>
      </c>
      <c r="AG497" s="2">
        <v>57297427986</v>
      </c>
      <c r="AH497" s="1">
        <f>(Table1345[[#This Row],[2050_BUILDINGS]]/Table1345[[#This Row],[2020_BUILDINGS]])-1</f>
        <v>1.0094281207539009</v>
      </c>
      <c r="AI497" s="1">
        <f>(Table1345[[#This Row],[2050_DWELLINGS]]/Table1345[[#This Row],[2020_DWELLINGS]])-1</f>
        <v>1.0173466560262465</v>
      </c>
      <c r="AJ497" s="1">
        <f>(Table1345[[#This Row],[2050_OCCUPANTS]]/Table1345[[#This Row],[2020_OCCUPANTS]])-1</f>
        <v>0.99476427314037785</v>
      </c>
      <c r="AK497" s="1">
        <f>(Table1345[[#This Row],[2050_TOTAL_REPL_COST_USD]]/Table1345[[#This Row],[2020_TOTAL_REPL_COST_USD]])-1</f>
        <v>1.0777354508052102</v>
      </c>
      <c r="AL497"/>
      <c r="AM497"/>
    </row>
    <row r="498" spans="1:39" x14ac:dyDescent="0.2">
      <c r="A498" t="s">
        <v>529</v>
      </c>
      <c r="B498" t="s">
        <v>582</v>
      </c>
      <c r="C498" t="s">
        <v>585</v>
      </c>
      <c r="D498" t="s">
        <v>1798</v>
      </c>
      <c r="E498" t="s">
        <v>1799</v>
      </c>
      <c r="F498" s="2">
        <v>534770</v>
      </c>
      <c r="G498" s="2">
        <v>613632</v>
      </c>
      <c r="H498" s="2">
        <v>695589</v>
      </c>
      <c r="I498" s="2">
        <v>786282</v>
      </c>
      <c r="J498" s="2">
        <v>880148</v>
      </c>
      <c r="K498" s="2">
        <v>977171</v>
      </c>
      <c r="L498" s="2">
        <v>1074587</v>
      </c>
      <c r="M498" s="2">
        <v>561037</v>
      </c>
      <c r="N498" s="2">
        <v>644033</v>
      </c>
      <c r="O498" s="2">
        <v>730446</v>
      </c>
      <c r="P498" s="2">
        <v>826220</v>
      </c>
      <c r="Q498" s="2">
        <v>925524</v>
      </c>
      <c r="R498" s="2">
        <v>1028352</v>
      </c>
      <c r="S498" s="2">
        <v>1131803</v>
      </c>
      <c r="T498" s="2">
        <v>2518126</v>
      </c>
      <c r="U498" s="2">
        <v>2887278</v>
      </c>
      <c r="V498" s="2">
        <v>3269613</v>
      </c>
      <c r="W498" s="2">
        <v>3691493</v>
      </c>
      <c r="X498" s="2">
        <v>4126571</v>
      </c>
      <c r="Y498" s="2">
        <v>4574820</v>
      </c>
      <c r="Z498" s="2">
        <v>5023076</v>
      </c>
      <c r="AA498" s="2">
        <v>8574187160</v>
      </c>
      <c r="AB498" s="2">
        <v>9873148427</v>
      </c>
      <c r="AC498" s="2">
        <v>11243985835</v>
      </c>
      <c r="AD498" s="2">
        <v>12780765815</v>
      </c>
      <c r="AE498" s="2">
        <v>14395151480</v>
      </c>
      <c r="AF498" s="2">
        <v>16087539287</v>
      </c>
      <c r="AG498" s="2">
        <v>17814892636</v>
      </c>
      <c r="AH498" s="1">
        <f>(Table1345[[#This Row],[2050_BUILDINGS]]/Table1345[[#This Row],[2020_BUILDINGS]])-1</f>
        <v>1.0094377021897265</v>
      </c>
      <c r="AI498" s="1">
        <f>(Table1345[[#This Row],[2050_DWELLINGS]]/Table1345[[#This Row],[2020_DWELLINGS]])-1</f>
        <v>1.0173411022802417</v>
      </c>
      <c r="AJ498" s="1">
        <f>(Table1345[[#This Row],[2050_OCCUPANTS]]/Table1345[[#This Row],[2020_OCCUPANTS]])-1</f>
        <v>0.99476753744649793</v>
      </c>
      <c r="AK498" s="1">
        <f>(Table1345[[#This Row],[2050_TOTAL_REPL_COST_USD]]/Table1345[[#This Row],[2020_TOTAL_REPL_COST_USD]])-1</f>
        <v>1.0777354521848341</v>
      </c>
      <c r="AL498"/>
      <c r="AM498"/>
    </row>
    <row r="499" spans="1:39" x14ac:dyDescent="0.2">
      <c r="A499" t="s">
        <v>529</v>
      </c>
      <c r="B499" t="s">
        <v>586</v>
      </c>
      <c r="C499" t="s">
        <v>587</v>
      </c>
      <c r="D499" t="s">
        <v>1800</v>
      </c>
      <c r="E499" t="s">
        <v>1801</v>
      </c>
      <c r="F499" s="2">
        <v>23699</v>
      </c>
      <c r="G499" s="2">
        <v>25985</v>
      </c>
      <c r="H499" s="2">
        <v>28365</v>
      </c>
      <c r="I499" s="2">
        <v>30712</v>
      </c>
      <c r="J499" s="2">
        <v>33114</v>
      </c>
      <c r="K499" s="2">
        <v>35415</v>
      </c>
      <c r="L499" s="2">
        <v>37780</v>
      </c>
      <c r="M499" s="2">
        <v>25537</v>
      </c>
      <c r="N499" s="2">
        <v>27937</v>
      </c>
      <c r="O499" s="2">
        <v>30428</v>
      </c>
      <c r="P499" s="2">
        <v>32915</v>
      </c>
      <c r="Q499" s="2">
        <v>35510</v>
      </c>
      <c r="R499" s="2">
        <v>38002</v>
      </c>
      <c r="S499" s="2">
        <v>40496</v>
      </c>
      <c r="T499" s="2">
        <v>106897</v>
      </c>
      <c r="U499" s="2">
        <v>116572</v>
      </c>
      <c r="V499" s="2">
        <v>126671</v>
      </c>
      <c r="W499" s="2">
        <v>136773</v>
      </c>
      <c r="X499" s="2">
        <v>147298</v>
      </c>
      <c r="Y499" s="2">
        <v>157398</v>
      </c>
      <c r="Z499" s="2">
        <v>167498</v>
      </c>
      <c r="AA499" s="2">
        <v>475754302</v>
      </c>
      <c r="AB499" s="2">
        <v>531642657</v>
      </c>
      <c r="AC499" s="2">
        <v>589701315</v>
      </c>
      <c r="AD499" s="2">
        <v>647073071</v>
      </c>
      <c r="AE499" s="2">
        <v>705693314</v>
      </c>
      <c r="AF499" s="2">
        <v>761807657</v>
      </c>
      <c r="AG499" s="2">
        <v>819609002</v>
      </c>
      <c r="AH499" s="1">
        <f>(Table1345[[#This Row],[2050_BUILDINGS]]/Table1345[[#This Row],[2020_BUILDINGS]])-1</f>
        <v>0.59416009114308621</v>
      </c>
      <c r="AI499" s="1">
        <f>(Table1345[[#This Row],[2050_DWELLINGS]]/Table1345[[#This Row],[2020_DWELLINGS]])-1</f>
        <v>0.58577749931471979</v>
      </c>
      <c r="AJ499" s="1">
        <f>(Table1345[[#This Row],[2050_OCCUPANTS]]/Table1345[[#This Row],[2020_OCCUPANTS]])-1</f>
        <v>0.5669102032797928</v>
      </c>
      <c r="AK499" s="1">
        <f>(Table1345[[#This Row],[2050_TOTAL_REPL_COST_USD]]/Table1345[[#This Row],[2020_TOTAL_REPL_COST_USD]])-1</f>
        <v>0.72275689059349801</v>
      </c>
      <c r="AL499"/>
      <c r="AM499"/>
    </row>
    <row r="500" spans="1:39" x14ac:dyDescent="0.2">
      <c r="A500" t="s">
        <v>529</v>
      </c>
      <c r="B500" t="s">
        <v>586</v>
      </c>
      <c r="C500" t="s">
        <v>588</v>
      </c>
      <c r="D500" t="s">
        <v>1802</v>
      </c>
      <c r="E500" t="s">
        <v>1803</v>
      </c>
      <c r="F500" s="2">
        <v>44563</v>
      </c>
      <c r="G500" s="2">
        <v>48865</v>
      </c>
      <c r="H500" s="2">
        <v>53336</v>
      </c>
      <c r="I500" s="2">
        <v>57754</v>
      </c>
      <c r="J500" s="2">
        <v>62265</v>
      </c>
      <c r="K500" s="2">
        <v>66589</v>
      </c>
      <c r="L500" s="2">
        <v>71039</v>
      </c>
      <c r="M500" s="2">
        <v>48034</v>
      </c>
      <c r="N500" s="2">
        <v>52527</v>
      </c>
      <c r="O500" s="2">
        <v>57217</v>
      </c>
      <c r="P500" s="2">
        <v>61898</v>
      </c>
      <c r="Q500" s="2">
        <v>66778</v>
      </c>
      <c r="R500" s="2">
        <v>71448</v>
      </c>
      <c r="S500" s="2">
        <v>76145</v>
      </c>
      <c r="T500" s="2">
        <v>200998</v>
      </c>
      <c r="U500" s="2">
        <v>219199</v>
      </c>
      <c r="V500" s="2">
        <v>238188</v>
      </c>
      <c r="W500" s="2">
        <v>257175</v>
      </c>
      <c r="X500" s="2">
        <v>276962</v>
      </c>
      <c r="Y500" s="2">
        <v>295961</v>
      </c>
      <c r="Z500" s="2">
        <v>314944</v>
      </c>
      <c r="AA500" s="2">
        <v>894585606</v>
      </c>
      <c r="AB500" s="2">
        <v>999675396</v>
      </c>
      <c r="AC500" s="2">
        <v>1108846105</v>
      </c>
      <c r="AD500" s="2">
        <v>1216725225</v>
      </c>
      <c r="AE500" s="2">
        <v>1326951919</v>
      </c>
      <c r="AF500" s="2">
        <v>1432466630</v>
      </c>
      <c r="AG500" s="2">
        <v>1541153519</v>
      </c>
      <c r="AH500" s="1">
        <f>(Table1345[[#This Row],[2050_BUILDINGS]]/Table1345[[#This Row],[2020_BUILDINGS]])-1</f>
        <v>0.59412517110607466</v>
      </c>
      <c r="AI500" s="1">
        <f>(Table1345[[#This Row],[2050_DWELLINGS]]/Table1345[[#This Row],[2020_DWELLINGS]])-1</f>
        <v>0.58523129449972933</v>
      </c>
      <c r="AJ500" s="1">
        <f>(Table1345[[#This Row],[2050_OCCUPANTS]]/Table1345[[#This Row],[2020_OCCUPANTS]])-1</f>
        <v>0.56690116319565376</v>
      </c>
      <c r="AK500" s="1">
        <f>(Table1345[[#This Row],[2050_TOTAL_REPL_COST_USD]]/Table1345[[#This Row],[2020_TOTAL_REPL_COST_USD]])-1</f>
        <v>0.72275689287135703</v>
      </c>
      <c r="AL500"/>
      <c r="AM500"/>
    </row>
    <row r="501" spans="1:39" x14ac:dyDescent="0.2">
      <c r="A501" t="s">
        <v>529</v>
      </c>
      <c r="B501" t="s">
        <v>586</v>
      </c>
      <c r="C501" t="s">
        <v>589</v>
      </c>
      <c r="D501" t="s">
        <v>1804</v>
      </c>
      <c r="E501" t="s">
        <v>1805</v>
      </c>
      <c r="F501" s="2">
        <v>47411</v>
      </c>
      <c r="G501" s="2">
        <v>51985</v>
      </c>
      <c r="H501" s="2">
        <v>56743</v>
      </c>
      <c r="I501" s="2">
        <v>61443</v>
      </c>
      <c r="J501" s="2">
        <v>66242</v>
      </c>
      <c r="K501" s="2">
        <v>70837</v>
      </c>
      <c r="L501" s="2">
        <v>75573</v>
      </c>
      <c r="M501" s="2">
        <v>51093</v>
      </c>
      <c r="N501" s="2">
        <v>55871</v>
      </c>
      <c r="O501" s="2">
        <v>60857</v>
      </c>
      <c r="P501" s="2">
        <v>65841</v>
      </c>
      <c r="Q501" s="2">
        <v>71032</v>
      </c>
      <c r="R501" s="2">
        <v>76008</v>
      </c>
      <c r="S501" s="2">
        <v>80986</v>
      </c>
      <c r="T501" s="2">
        <v>213797</v>
      </c>
      <c r="U501" s="2">
        <v>233149</v>
      </c>
      <c r="V501" s="2">
        <v>253353</v>
      </c>
      <c r="W501" s="2">
        <v>273561</v>
      </c>
      <c r="X501" s="2">
        <v>294601</v>
      </c>
      <c r="Y501" s="2">
        <v>314801</v>
      </c>
      <c r="Z501" s="2">
        <v>335000</v>
      </c>
      <c r="AA501" s="2">
        <v>951549345</v>
      </c>
      <c r="AB501" s="2">
        <v>1063330856</v>
      </c>
      <c r="AC501" s="2">
        <v>1179453134</v>
      </c>
      <c r="AD501" s="2">
        <v>1294201575</v>
      </c>
      <c r="AE501" s="2">
        <v>1411447075</v>
      </c>
      <c r="AF501" s="2">
        <v>1523680555</v>
      </c>
      <c r="AG501" s="2">
        <v>1639288204</v>
      </c>
      <c r="AH501" s="1">
        <f>(Table1345[[#This Row],[2050_BUILDINGS]]/Table1345[[#This Row],[2020_BUILDINGS]])-1</f>
        <v>0.59399717365168425</v>
      </c>
      <c r="AI501" s="1">
        <f>(Table1345[[#This Row],[2050_DWELLINGS]]/Table1345[[#This Row],[2020_DWELLINGS]])-1</f>
        <v>0.58507036188910422</v>
      </c>
      <c r="AJ501" s="1">
        <f>(Table1345[[#This Row],[2050_OCCUPANTS]]/Table1345[[#This Row],[2020_OCCUPANTS]])-1</f>
        <v>0.56690692572861168</v>
      </c>
      <c r="AK501" s="1">
        <f>(Table1345[[#This Row],[2050_TOTAL_REPL_COST_USD]]/Table1345[[#This Row],[2020_TOTAL_REPL_COST_USD]])-1</f>
        <v>0.72275690442517204</v>
      </c>
      <c r="AL501"/>
      <c r="AM501"/>
    </row>
    <row r="502" spans="1:39" x14ac:dyDescent="0.2">
      <c r="A502" t="s">
        <v>529</v>
      </c>
      <c r="B502" t="s">
        <v>586</v>
      </c>
      <c r="C502" t="s">
        <v>590</v>
      </c>
      <c r="D502" t="s">
        <v>1806</v>
      </c>
      <c r="E502" t="s">
        <v>1807</v>
      </c>
      <c r="F502" s="2">
        <v>36272</v>
      </c>
      <c r="G502" s="2">
        <v>39774</v>
      </c>
      <c r="H502" s="2">
        <v>43412</v>
      </c>
      <c r="I502" s="2">
        <v>47007</v>
      </c>
      <c r="J502" s="2">
        <v>50685</v>
      </c>
      <c r="K502" s="2">
        <v>54201</v>
      </c>
      <c r="L502" s="2">
        <v>57816</v>
      </c>
      <c r="M502" s="2">
        <v>39093</v>
      </c>
      <c r="N502" s="2">
        <v>42751</v>
      </c>
      <c r="O502" s="2">
        <v>46569</v>
      </c>
      <c r="P502" s="2">
        <v>50379</v>
      </c>
      <c r="Q502" s="2">
        <v>54350</v>
      </c>
      <c r="R502" s="2">
        <v>58157</v>
      </c>
      <c r="S502" s="2">
        <v>61963</v>
      </c>
      <c r="T502" s="2">
        <v>163588</v>
      </c>
      <c r="U502" s="2">
        <v>178399</v>
      </c>
      <c r="V502" s="2">
        <v>193862</v>
      </c>
      <c r="W502" s="2">
        <v>209311</v>
      </c>
      <c r="X502" s="2">
        <v>225423</v>
      </c>
      <c r="Y502" s="2">
        <v>240875</v>
      </c>
      <c r="Z502" s="2">
        <v>256329</v>
      </c>
      <c r="AA502" s="2">
        <v>728087534</v>
      </c>
      <c r="AB502" s="2">
        <v>813618271</v>
      </c>
      <c r="AC502" s="2">
        <v>902470399</v>
      </c>
      <c r="AD502" s="2">
        <v>990271320</v>
      </c>
      <c r="AE502" s="2">
        <v>1079982897</v>
      </c>
      <c r="AF502" s="2">
        <v>1165859470</v>
      </c>
      <c r="AG502" s="2">
        <v>1254317822</v>
      </c>
      <c r="AH502" s="1">
        <f>(Table1345[[#This Row],[2050_BUILDINGS]]/Table1345[[#This Row],[2020_BUILDINGS]])-1</f>
        <v>0.59395677106307887</v>
      </c>
      <c r="AI502" s="1">
        <f>(Table1345[[#This Row],[2050_DWELLINGS]]/Table1345[[#This Row],[2020_DWELLINGS]])-1</f>
        <v>0.58501522011613338</v>
      </c>
      <c r="AJ502" s="1">
        <f>(Table1345[[#This Row],[2050_OCCUPANTS]]/Table1345[[#This Row],[2020_OCCUPANTS]])-1</f>
        <v>0.56691811135291093</v>
      </c>
      <c r="AK502" s="1">
        <f>(Table1345[[#This Row],[2050_TOTAL_REPL_COST_USD]]/Table1345[[#This Row],[2020_TOTAL_REPL_COST_USD]])-1</f>
        <v>0.72275689862312631</v>
      </c>
      <c r="AL502"/>
      <c r="AM502"/>
    </row>
    <row r="503" spans="1:39" x14ac:dyDescent="0.2">
      <c r="A503" t="s">
        <v>529</v>
      </c>
      <c r="B503" t="s">
        <v>586</v>
      </c>
      <c r="C503" t="s">
        <v>591</v>
      </c>
      <c r="D503" t="s">
        <v>1808</v>
      </c>
      <c r="E503" t="s">
        <v>1809</v>
      </c>
      <c r="F503" s="2">
        <v>40447</v>
      </c>
      <c r="G503" s="2">
        <v>44345</v>
      </c>
      <c r="H503" s="2">
        <v>48405</v>
      </c>
      <c r="I503" s="2">
        <v>52411</v>
      </c>
      <c r="J503" s="2">
        <v>56507</v>
      </c>
      <c r="K503" s="2">
        <v>60428</v>
      </c>
      <c r="L503" s="2">
        <v>64466</v>
      </c>
      <c r="M503" s="2">
        <v>43585</v>
      </c>
      <c r="N503" s="2">
        <v>47663</v>
      </c>
      <c r="O503" s="2">
        <v>51922</v>
      </c>
      <c r="P503" s="2">
        <v>56168</v>
      </c>
      <c r="Q503" s="2">
        <v>60588</v>
      </c>
      <c r="R503" s="2">
        <v>64834</v>
      </c>
      <c r="S503" s="2">
        <v>69097</v>
      </c>
      <c r="T503" s="2">
        <v>182380</v>
      </c>
      <c r="U503" s="2">
        <v>198895</v>
      </c>
      <c r="V503" s="2">
        <v>216134</v>
      </c>
      <c r="W503" s="2">
        <v>233358</v>
      </c>
      <c r="X503" s="2">
        <v>251316</v>
      </c>
      <c r="Y503" s="2">
        <v>268546</v>
      </c>
      <c r="Z503" s="2">
        <v>285784</v>
      </c>
      <c r="AA503" s="2">
        <v>811743919</v>
      </c>
      <c r="AB503" s="2">
        <v>907102037</v>
      </c>
      <c r="AC503" s="2">
        <v>1006163164</v>
      </c>
      <c r="AD503" s="2">
        <v>1104052308</v>
      </c>
      <c r="AE503" s="2">
        <v>1204071630</v>
      </c>
      <c r="AF503" s="2">
        <v>1299815322</v>
      </c>
      <c r="AG503" s="2">
        <v>1398437433</v>
      </c>
      <c r="AH503" s="1">
        <f>(Table1345[[#This Row],[2050_BUILDINGS]]/Table1345[[#This Row],[2020_BUILDINGS]])-1</f>
        <v>0.5938388508418424</v>
      </c>
      <c r="AI503" s="1">
        <f>(Table1345[[#This Row],[2050_DWELLINGS]]/Table1345[[#This Row],[2020_DWELLINGS]])-1</f>
        <v>0.58533899277274282</v>
      </c>
      <c r="AJ503" s="1">
        <f>(Table1345[[#This Row],[2050_OCCUPANTS]]/Table1345[[#This Row],[2020_OCCUPANTS]])-1</f>
        <v>0.56697006250685389</v>
      </c>
      <c r="AK503" s="1">
        <f>(Table1345[[#This Row],[2050_TOTAL_REPL_COST_USD]]/Table1345[[#This Row],[2020_TOTAL_REPL_COST_USD]])-1</f>
        <v>0.72275689446834024</v>
      </c>
      <c r="AL503"/>
      <c r="AM503"/>
    </row>
    <row r="504" spans="1:39" x14ac:dyDescent="0.2">
      <c r="A504" t="s">
        <v>529</v>
      </c>
      <c r="B504" t="s">
        <v>586</v>
      </c>
      <c r="C504" t="s">
        <v>592</v>
      </c>
      <c r="D504" t="s">
        <v>1810</v>
      </c>
      <c r="E504" t="s">
        <v>1811</v>
      </c>
      <c r="F504" s="2">
        <v>15325</v>
      </c>
      <c r="G504" s="2">
        <v>16810</v>
      </c>
      <c r="H504" s="2">
        <v>18348</v>
      </c>
      <c r="I504" s="2">
        <v>19867</v>
      </c>
      <c r="J504" s="2">
        <v>21420</v>
      </c>
      <c r="K504" s="2">
        <v>22906</v>
      </c>
      <c r="L504" s="2">
        <v>24431</v>
      </c>
      <c r="M504" s="2">
        <v>16519</v>
      </c>
      <c r="N504" s="2">
        <v>18061</v>
      </c>
      <c r="O504" s="2">
        <v>19681</v>
      </c>
      <c r="P504" s="2">
        <v>21290</v>
      </c>
      <c r="Q504" s="2">
        <v>22968</v>
      </c>
      <c r="R504" s="2">
        <v>24580</v>
      </c>
      <c r="S504" s="2">
        <v>26187</v>
      </c>
      <c r="T504" s="2">
        <v>69130</v>
      </c>
      <c r="U504" s="2">
        <v>75391</v>
      </c>
      <c r="V504" s="2">
        <v>81921</v>
      </c>
      <c r="W504" s="2">
        <v>88454</v>
      </c>
      <c r="X504" s="2">
        <v>95255</v>
      </c>
      <c r="Y504" s="2">
        <v>101785</v>
      </c>
      <c r="Z504" s="2">
        <v>108323</v>
      </c>
      <c r="AA504" s="2">
        <v>307678958</v>
      </c>
      <c r="AB504" s="2">
        <v>343822972</v>
      </c>
      <c r="AC504" s="2">
        <v>381370559</v>
      </c>
      <c r="AD504" s="2">
        <v>418473924</v>
      </c>
      <c r="AE504" s="2">
        <v>456384697</v>
      </c>
      <c r="AF504" s="2">
        <v>492674864</v>
      </c>
      <c r="AG504" s="2">
        <v>530056049</v>
      </c>
      <c r="AH504" s="1">
        <f>(Table1345[[#This Row],[2050_BUILDINGS]]/Table1345[[#This Row],[2020_BUILDINGS]])-1</f>
        <v>0.59419249592169665</v>
      </c>
      <c r="AI504" s="1">
        <f>(Table1345[[#This Row],[2050_DWELLINGS]]/Table1345[[#This Row],[2020_DWELLINGS]])-1</f>
        <v>0.58526545190386825</v>
      </c>
      <c r="AJ504" s="1">
        <f>(Table1345[[#This Row],[2050_OCCUPANTS]]/Table1345[[#This Row],[2020_OCCUPANTS]])-1</f>
        <v>0.5669463329958051</v>
      </c>
      <c r="AK504" s="1">
        <f>(Table1345[[#This Row],[2050_TOTAL_REPL_COST_USD]]/Table1345[[#This Row],[2020_TOTAL_REPL_COST_USD]])-1</f>
        <v>0.72275690364239997</v>
      </c>
      <c r="AL504"/>
      <c r="AM504"/>
    </row>
    <row r="505" spans="1:39" x14ac:dyDescent="0.2">
      <c r="A505" t="s">
        <v>529</v>
      </c>
      <c r="B505" t="s">
        <v>586</v>
      </c>
      <c r="C505" t="s">
        <v>593</v>
      </c>
      <c r="D505" t="s">
        <v>1812</v>
      </c>
      <c r="E505" t="s">
        <v>1813</v>
      </c>
      <c r="F505" s="2">
        <v>48379</v>
      </c>
      <c r="G505" s="2">
        <v>53049</v>
      </c>
      <c r="H505" s="2">
        <v>57906</v>
      </c>
      <c r="I505" s="2">
        <v>62697</v>
      </c>
      <c r="J505" s="2">
        <v>67596</v>
      </c>
      <c r="K505" s="2">
        <v>72289</v>
      </c>
      <c r="L505" s="2">
        <v>77122</v>
      </c>
      <c r="M505" s="2">
        <v>52143</v>
      </c>
      <c r="N505" s="2">
        <v>57018</v>
      </c>
      <c r="O505" s="2">
        <v>62108</v>
      </c>
      <c r="P505" s="2">
        <v>67191</v>
      </c>
      <c r="Q505" s="2">
        <v>72480</v>
      </c>
      <c r="R505" s="2">
        <v>77562</v>
      </c>
      <c r="S505" s="2">
        <v>82647</v>
      </c>
      <c r="T505" s="2">
        <v>218182</v>
      </c>
      <c r="U505" s="2">
        <v>237928</v>
      </c>
      <c r="V505" s="2">
        <v>258544</v>
      </c>
      <c r="W505" s="2">
        <v>279159</v>
      </c>
      <c r="X505" s="2">
        <v>300632</v>
      </c>
      <c r="Y505" s="2">
        <v>321250</v>
      </c>
      <c r="Z505" s="2">
        <v>341863</v>
      </c>
      <c r="AA505" s="2">
        <v>971048249</v>
      </c>
      <c r="AB505" s="2">
        <v>1085120350</v>
      </c>
      <c r="AC505" s="2">
        <v>1203622166</v>
      </c>
      <c r="AD505" s="2">
        <v>1320722005</v>
      </c>
      <c r="AE505" s="2">
        <v>1440370069</v>
      </c>
      <c r="AF505" s="2">
        <v>1554903411</v>
      </c>
      <c r="AG505" s="2">
        <v>1672880059</v>
      </c>
      <c r="AH505" s="1">
        <f>(Table1345[[#This Row],[2050_BUILDINGS]]/Table1345[[#This Row],[2020_BUILDINGS]])-1</f>
        <v>0.594121416316997</v>
      </c>
      <c r="AI505" s="1">
        <f>(Table1345[[#This Row],[2050_DWELLINGS]]/Table1345[[#This Row],[2020_DWELLINGS]])-1</f>
        <v>0.585006616420229</v>
      </c>
      <c r="AJ505" s="1">
        <f>(Table1345[[#This Row],[2050_OCCUPANTS]]/Table1345[[#This Row],[2020_OCCUPANTS]])-1</f>
        <v>0.56687077760768534</v>
      </c>
      <c r="AK505" s="1">
        <f>(Table1345[[#This Row],[2050_TOTAL_REPL_COST_USD]]/Table1345[[#This Row],[2020_TOTAL_REPL_COST_USD]])-1</f>
        <v>0.72275688743865918</v>
      </c>
      <c r="AL505"/>
      <c r="AM505"/>
    </row>
    <row r="506" spans="1:39" x14ac:dyDescent="0.2">
      <c r="A506" t="s">
        <v>529</v>
      </c>
      <c r="B506" t="s">
        <v>586</v>
      </c>
      <c r="C506" t="s">
        <v>594</v>
      </c>
      <c r="D506" t="s">
        <v>1814</v>
      </c>
      <c r="E506" t="s">
        <v>1815</v>
      </c>
      <c r="F506" s="2">
        <v>21288</v>
      </c>
      <c r="G506" s="2">
        <v>23343</v>
      </c>
      <c r="H506" s="2">
        <v>25477</v>
      </c>
      <c r="I506" s="2">
        <v>27587</v>
      </c>
      <c r="J506" s="2">
        <v>29749</v>
      </c>
      <c r="K506" s="2">
        <v>31810</v>
      </c>
      <c r="L506" s="2">
        <v>33933</v>
      </c>
      <c r="M506" s="2">
        <v>22939</v>
      </c>
      <c r="N506" s="2">
        <v>25085</v>
      </c>
      <c r="O506" s="2">
        <v>27330</v>
      </c>
      <c r="P506" s="2">
        <v>29570</v>
      </c>
      <c r="Q506" s="2">
        <v>31896</v>
      </c>
      <c r="R506" s="2">
        <v>34128</v>
      </c>
      <c r="S506" s="2">
        <v>36363</v>
      </c>
      <c r="T506" s="2">
        <v>95999</v>
      </c>
      <c r="U506" s="2">
        <v>104697</v>
      </c>
      <c r="V506" s="2">
        <v>113776</v>
      </c>
      <c r="W506" s="2">
        <v>122845</v>
      </c>
      <c r="X506" s="2">
        <v>132289</v>
      </c>
      <c r="Y506" s="2">
        <v>141363</v>
      </c>
      <c r="Z506" s="2">
        <v>150437</v>
      </c>
      <c r="AA506" s="2">
        <v>427302826</v>
      </c>
      <c r="AB506" s="2">
        <v>477499443</v>
      </c>
      <c r="AC506" s="2">
        <v>529645317</v>
      </c>
      <c r="AD506" s="2">
        <v>581174265</v>
      </c>
      <c r="AE506" s="2">
        <v>633824541</v>
      </c>
      <c r="AF506" s="2">
        <v>684224117</v>
      </c>
      <c r="AG506" s="2">
        <v>736138896</v>
      </c>
      <c r="AH506" s="1">
        <f>(Table1345[[#This Row],[2050_BUILDINGS]]/Table1345[[#This Row],[2020_BUILDINGS]])-1</f>
        <v>0.5939966178128524</v>
      </c>
      <c r="AI506" s="1">
        <f>(Table1345[[#This Row],[2050_DWELLINGS]]/Table1345[[#This Row],[2020_DWELLINGS]])-1</f>
        <v>0.58520423732507965</v>
      </c>
      <c r="AJ506" s="1">
        <f>(Table1345[[#This Row],[2050_OCCUPANTS]]/Table1345[[#This Row],[2020_OCCUPANTS]])-1</f>
        <v>0.56706840696257244</v>
      </c>
      <c r="AK506" s="1">
        <f>(Table1345[[#This Row],[2050_TOTAL_REPL_COST_USD]]/Table1345[[#This Row],[2020_TOTAL_REPL_COST_USD]])-1</f>
        <v>0.72275690963953521</v>
      </c>
      <c r="AL506"/>
      <c r="AM506"/>
    </row>
    <row r="507" spans="1:39" x14ac:dyDescent="0.2">
      <c r="A507" t="s">
        <v>529</v>
      </c>
      <c r="B507" t="s">
        <v>586</v>
      </c>
      <c r="C507" t="s">
        <v>595</v>
      </c>
      <c r="D507" t="s">
        <v>1816</v>
      </c>
      <c r="E507" t="s">
        <v>1817</v>
      </c>
      <c r="F507" s="2">
        <v>19626</v>
      </c>
      <c r="G507" s="2">
        <v>21520</v>
      </c>
      <c r="H507" s="2">
        <v>23493</v>
      </c>
      <c r="I507" s="2">
        <v>25432</v>
      </c>
      <c r="J507" s="2">
        <v>27420</v>
      </c>
      <c r="K507" s="2">
        <v>29329</v>
      </c>
      <c r="L507" s="2">
        <v>31285</v>
      </c>
      <c r="M507" s="2">
        <v>21156</v>
      </c>
      <c r="N507" s="2">
        <v>23136</v>
      </c>
      <c r="O507" s="2">
        <v>25199</v>
      </c>
      <c r="P507" s="2">
        <v>27264</v>
      </c>
      <c r="Q507" s="2">
        <v>29403</v>
      </c>
      <c r="R507" s="2">
        <v>31466</v>
      </c>
      <c r="S507" s="2">
        <v>33535</v>
      </c>
      <c r="T507" s="2">
        <v>88514</v>
      </c>
      <c r="U507" s="2">
        <v>96531</v>
      </c>
      <c r="V507" s="2">
        <v>104892</v>
      </c>
      <c r="W507" s="2">
        <v>113256</v>
      </c>
      <c r="X507" s="2">
        <v>121969</v>
      </c>
      <c r="Y507" s="2">
        <v>130332</v>
      </c>
      <c r="Z507" s="2">
        <v>138692</v>
      </c>
      <c r="AA507" s="2">
        <v>393957841</v>
      </c>
      <c r="AB507" s="2">
        <v>440237316</v>
      </c>
      <c r="AC507" s="2">
        <v>488313936</v>
      </c>
      <c r="AD507" s="2">
        <v>535821777</v>
      </c>
      <c r="AE507" s="2">
        <v>584363434</v>
      </c>
      <c r="AF507" s="2">
        <v>630830033</v>
      </c>
      <c r="AG507" s="2">
        <v>678693592</v>
      </c>
      <c r="AH507" s="1">
        <f>(Table1345[[#This Row],[2050_BUILDINGS]]/Table1345[[#This Row],[2020_BUILDINGS]])-1</f>
        <v>0.5940589014572506</v>
      </c>
      <c r="AI507" s="1">
        <f>(Table1345[[#This Row],[2050_DWELLINGS]]/Table1345[[#This Row],[2020_DWELLINGS]])-1</f>
        <v>0.58512951408583858</v>
      </c>
      <c r="AJ507" s="1">
        <f>(Table1345[[#This Row],[2050_OCCUPANTS]]/Table1345[[#This Row],[2020_OCCUPANTS]])-1</f>
        <v>0.56689337279978314</v>
      </c>
      <c r="AK507" s="1">
        <f>(Table1345[[#This Row],[2050_TOTAL_REPL_COST_USD]]/Table1345[[#This Row],[2020_TOTAL_REPL_COST_USD]])-1</f>
        <v>0.72275690788954239</v>
      </c>
      <c r="AL507"/>
      <c r="AM507"/>
    </row>
    <row r="508" spans="1:39" x14ac:dyDescent="0.2">
      <c r="A508" t="s">
        <v>529</v>
      </c>
      <c r="B508" t="s">
        <v>586</v>
      </c>
      <c r="C508" t="s">
        <v>596</v>
      </c>
      <c r="D508" t="s">
        <v>1818</v>
      </c>
      <c r="E508" t="s">
        <v>1819</v>
      </c>
      <c r="F508" s="2">
        <v>104678</v>
      </c>
      <c r="G508" s="2">
        <v>114786</v>
      </c>
      <c r="H508" s="2">
        <v>125281</v>
      </c>
      <c r="I508" s="2">
        <v>135659</v>
      </c>
      <c r="J508" s="2">
        <v>146267</v>
      </c>
      <c r="K508" s="2">
        <v>156411</v>
      </c>
      <c r="L508" s="2">
        <v>166865</v>
      </c>
      <c r="M508" s="2">
        <v>112818</v>
      </c>
      <c r="N508" s="2">
        <v>123379</v>
      </c>
      <c r="O508" s="2">
        <v>134385</v>
      </c>
      <c r="P508" s="2">
        <v>145390</v>
      </c>
      <c r="Q508" s="2">
        <v>156838</v>
      </c>
      <c r="R508" s="2">
        <v>167826</v>
      </c>
      <c r="S508" s="2">
        <v>178834</v>
      </c>
      <c r="T508" s="2">
        <v>472094</v>
      </c>
      <c r="U508" s="2">
        <v>514834</v>
      </c>
      <c r="V508" s="2">
        <v>559445</v>
      </c>
      <c r="W508" s="2">
        <v>604046</v>
      </c>
      <c r="X508" s="2">
        <v>650513</v>
      </c>
      <c r="Y508" s="2">
        <v>695124</v>
      </c>
      <c r="Z508" s="2">
        <v>739732</v>
      </c>
      <c r="AA508" s="2">
        <v>2101150326</v>
      </c>
      <c r="AB508" s="2">
        <v>2347979084</v>
      </c>
      <c r="AC508" s="2">
        <v>2604392852</v>
      </c>
      <c r="AD508" s="2">
        <v>2857773013</v>
      </c>
      <c r="AE508" s="2">
        <v>3116667024</v>
      </c>
      <c r="AF508" s="2">
        <v>3364493810</v>
      </c>
      <c r="AG508" s="2">
        <v>3619771212</v>
      </c>
      <c r="AH508" s="1">
        <f>(Table1345[[#This Row],[2050_BUILDINGS]]/Table1345[[#This Row],[2020_BUILDINGS]])-1</f>
        <v>0.59407898507804879</v>
      </c>
      <c r="AI508" s="1">
        <f>(Table1345[[#This Row],[2050_DWELLINGS]]/Table1345[[#This Row],[2020_DWELLINGS]])-1</f>
        <v>0.58515485117623078</v>
      </c>
      <c r="AJ508" s="1">
        <f>(Table1345[[#This Row],[2050_OCCUPANTS]]/Table1345[[#This Row],[2020_OCCUPANTS]])-1</f>
        <v>0.56691675810325903</v>
      </c>
      <c r="AK508" s="1">
        <f>(Table1345[[#This Row],[2050_TOTAL_REPL_COST_USD]]/Table1345[[#This Row],[2020_TOTAL_REPL_COST_USD]])-1</f>
        <v>0.72275689521512132</v>
      </c>
      <c r="AL508"/>
      <c r="AM508"/>
    </row>
    <row r="509" spans="1:39" x14ac:dyDescent="0.2">
      <c r="A509" t="s">
        <v>529</v>
      </c>
      <c r="B509" t="s">
        <v>586</v>
      </c>
      <c r="C509" t="s">
        <v>597</v>
      </c>
      <c r="D509" t="s">
        <v>1820</v>
      </c>
      <c r="E509" t="s">
        <v>1821</v>
      </c>
      <c r="F509" s="2">
        <v>24297</v>
      </c>
      <c r="G509" s="2">
        <v>26639</v>
      </c>
      <c r="H509" s="2">
        <v>29076</v>
      </c>
      <c r="I509" s="2">
        <v>31490</v>
      </c>
      <c r="J509" s="2">
        <v>33952</v>
      </c>
      <c r="K509" s="2">
        <v>36299</v>
      </c>
      <c r="L509" s="2">
        <v>38730</v>
      </c>
      <c r="M509" s="2">
        <v>26187</v>
      </c>
      <c r="N509" s="2">
        <v>28631</v>
      </c>
      <c r="O509" s="2">
        <v>31191</v>
      </c>
      <c r="P509" s="2">
        <v>33745</v>
      </c>
      <c r="Q509" s="2">
        <v>36397</v>
      </c>
      <c r="R509" s="2">
        <v>38952</v>
      </c>
      <c r="S509" s="2">
        <v>41506</v>
      </c>
      <c r="T509" s="2">
        <v>109564</v>
      </c>
      <c r="U509" s="2">
        <v>119488</v>
      </c>
      <c r="V509" s="2">
        <v>129836</v>
      </c>
      <c r="W509" s="2">
        <v>140184</v>
      </c>
      <c r="X509" s="2">
        <v>150976</v>
      </c>
      <c r="Y509" s="2">
        <v>161323</v>
      </c>
      <c r="Z509" s="2">
        <v>171672</v>
      </c>
      <c r="AA509" s="2">
        <v>487631273</v>
      </c>
      <c r="AB509" s="2">
        <v>544914861</v>
      </c>
      <c r="AC509" s="2">
        <v>604422920</v>
      </c>
      <c r="AD509" s="2">
        <v>663226945</v>
      </c>
      <c r="AE509" s="2">
        <v>723310609</v>
      </c>
      <c r="AF509" s="2">
        <v>780825817</v>
      </c>
      <c r="AG509" s="2">
        <v>840070146</v>
      </c>
      <c r="AH509" s="1">
        <f>(Table1345[[#This Row],[2050_BUILDINGS]]/Table1345[[#This Row],[2020_BUILDINGS]])-1</f>
        <v>0.59402395357451532</v>
      </c>
      <c r="AI509" s="1">
        <f>(Table1345[[#This Row],[2050_DWELLINGS]]/Table1345[[#This Row],[2020_DWELLINGS]])-1</f>
        <v>0.58498491617978376</v>
      </c>
      <c r="AJ509" s="1">
        <f>(Table1345[[#This Row],[2050_OCCUPANTS]]/Table1345[[#This Row],[2020_OCCUPANTS]])-1</f>
        <v>0.56686502865904864</v>
      </c>
      <c r="AK509" s="1">
        <f>(Table1345[[#This Row],[2050_TOTAL_REPL_COST_USD]]/Table1345[[#This Row],[2020_TOTAL_REPL_COST_USD]])-1</f>
        <v>0.72275691186032698</v>
      </c>
      <c r="AL509"/>
      <c r="AM509"/>
    </row>
    <row r="510" spans="1:39" x14ac:dyDescent="0.2">
      <c r="A510" t="s">
        <v>529</v>
      </c>
      <c r="B510" t="s">
        <v>586</v>
      </c>
      <c r="C510" t="s">
        <v>598</v>
      </c>
      <c r="D510" t="s">
        <v>1822</v>
      </c>
      <c r="E510" t="s">
        <v>1823</v>
      </c>
      <c r="F510" s="2">
        <v>60093</v>
      </c>
      <c r="G510" s="2">
        <v>65897</v>
      </c>
      <c r="H510" s="2">
        <v>71922</v>
      </c>
      <c r="I510" s="2">
        <v>77878</v>
      </c>
      <c r="J510" s="2">
        <v>83964</v>
      </c>
      <c r="K510" s="2">
        <v>89789</v>
      </c>
      <c r="L510" s="2">
        <v>95792</v>
      </c>
      <c r="M510" s="2">
        <v>64765</v>
      </c>
      <c r="N510" s="2">
        <v>70818</v>
      </c>
      <c r="O510" s="2">
        <v>77147</v>
      </c>
      <c r="P510" s="2">
        <v>83463</v>
      </c>
      <c r="Q510" s="2">
        <v>90037</v>
      </c>
      <c r="R510" s="2">
        <v>96343</v>
      </c>
      <c r="S510" s="2">
        <v>102660</v>
      </c>
      <c r="T510" s="2">
        <v>271008</v>
      </c>
      <c r="U510" s="2">
        <v>295549</v>
      </c>
      <c r="V510" s="2">
        <v>321157</v>
      </c>
      <c r="W510" s="2">
        <v>346757</v>
      </c>
      <c r="X510" s="2">
        <v>373442</v>
      </c>
      <c r="Y510" s="2">
        <v>399046</v>
      </c>
      <c r="Z510" s="2">
        <v>424645</v>
      </c>
      <c r="AA510" s="2">
        <v>1206193573</v>
      </c>
      <c r="AB510" s="2">
        <v>1347888934</v>
      </c>
      <c r="AC510" s="2">
        <v>1495086702</v>
      </c>
      <c r="AD510" s="2">
        <v>1640542992</v>
      </c>
      <c r="AE510" s="2">
        <v>1789164573</v>
      </c>
      <c r="AF510" s="2">
        <v>1931432871</v>
      </c>
      <c r="AG510" s="2">
        <v>2077978290</v>
      </c>
      <c r="AH510" s="1">
        <f>(Table1345[[#This Row],[2050_BUILDINGS]]/Table1345[[#This Row],[2020_BUILDINGS]])-1</f>
        <v>0.59406253640191031</v>
      </c>
      <c r="AI510" s="1">
        <f>(Table1345[[#This Row],[2050_DWELLINGS]]/Table1345[[#This Row],[2020_DWELLINGS]])-1</f>
        <v>0.58511541727785077</v>
      </c>
      <c r="AJ510" s="1">
        <f>(Table1345[[#This Row],[2050_OCCUPANTS]]/Table1345[[#This Row],[2020_OCCUPANTS]])-1</f>
        <v>0.56690946392726405</v>
      </c>
      <c r="AK510" s="1">
        <f>(Table1345[[#This Row],[2050_TOTAL_REPL_COST_USD]]/Table1345[[#This Row],[2020_TOTAL_REPL_COST_USD]])-1</f>
        <v>0.72275689119427922</v>
      </c>
      <c r="AL510"/>
      <c r="AM510"/>
    </row>
    <row r="511" spans="1:39" x14ac:dyDescent="0.2">
      <c r="A511" t="s">
        <v>529</v>
      </c>
      <c r="B511" t="s">
        <v>586</v>
      </c>
      <c r="C511" t="s">
        <v>599</v>
      </c>
      <c r="D511" t="s">
        <v>1824</v>
      </c>
      <c r="E511" t="s">
        <v>1825</v>
      </c>
      <c r="F511" s="2">
        <v>17659</v>
      </c>
      <c r="G511" s="2">
        <v>19366</v>
      </c>
      <c r="H511" s="2">
        <v>21135</v>
      </c>
      <c r="I511" s="2">
        <v>22888</v>
      </c>
      <c r="J511" s="2">
        <v>24674</v>
      </c>
      <c r="K511" s="2">
        <v>26385</v>
      </c>
      <c r="L511" s="2">
        <v>28152</v>
      </c>
      <c r="M511" s="2">
        <v>19031</v>
      </c>
      <c r="N511" s="2">
        <v>20815</v>
      </c>
      <c r="O511" s="2">
        <v>22671</v>
      </c>
      <c r="P511" s="2">
        <v>24531</v>
      </c>
      <c r="Q511" s="2">
        <v>26457</v>
      </c>
      <c r="R511" s="2">
        <v>28313</v>
      </c>
      <c r="S511" s="2">
        <v>30167</v>
      </c>
      <c r="T511" s="2">
        <v>79642</v>
      </c>
      <c r="U511" s="2">
        <v>86857</v>
      </c>
      <c r="V511" s="2">
        <v>94385</v>
      </c>
      <c r="W511" s="2">
        <v>101909</v>
      </c>
      <c r="X511" s="2">
        <v>109747</v>
      </c>
      <c r="Y511" s="2">
        <v>117272</v>
      </c>
      <c r="Z511" s="2">
        <v>124799</v>
      </c>
      <c r="AA511" s="2">
        <v>354484592</v>
      </c>
      <c r="AB511" s="2">
        <v>396127009</v>
      </c>
      <c r="AC511" s="2">
        <v>439386521</v>
      </c>
      <c r="AD511" s="2">
        <v>482134229</v>
      </c>
      <c r="AE511" s="2">
        <v>525812178</v>
      </c>
      <c r="AF511" s="2">
        <v>567622979</v>
      </c>
      <c r="AG511" s="2">
        <v>610690767</v>
      </c>
      <c r="AH511" s="1">
        <f>(Table1345[[#This Row],[2050_BUILDINGS]]/Table1345[[#This Row],[2020_BUILDINGS]])-1</f>
        <v>0.59420125714932892</v>
      </c>
      <c r="AI511" s="1">
        <f>(Table1345[[#This Row],[2050_DWELLINGS]]/Table1345[[#This Row],[2020_DWELLINGS]])-1</f>
        <v>0.5851505438495086</v>
      </c>
      <c r="AJ511" s="1">
        <f>(Table1345[[#This Row],[2050_OCCUPANTS]]/Table1345[[#This Row],[2020_OCCUPANTS]])-1</f>
        <v>0.56699982421335471</v>
      </c>
      <c r="AK511" s="1">
        <f>(Table1345[[#This Row],[2050_TOTAL_REPL_COST_USD]]/Table1345[[#This Row],[2020_TOTAL_REPL_COST_USD]])-1</f>
        <v>0.72275687232126584</v>
      </c>
      <c r="AL511"/>
      <c r="AM511"/>
    </row>
    <row r="512" spans="1:39" x14ac:dyDescent="0.2">
      <c r="A512" t="s">
        <v>529</v>
      </c>
      <c r="B512" t="s">
        <v>586</v>
      </c>
      <c r="C512" t="s">
        <v>600</v>
      </c>
      <c r="D512" t="s">
        <v>1826</v>
      </c>
      <c r="E512" t="s">
        <v>1827</v>
      </c>
      <c r="F512" s="2">
        <v>59501</v>
      </c>
      <c r="G512" s="2">
        <v>65252</v>
      </c>
      <c r="H512" s="2">
        <v>71219</v>
      </c>
      <c r="I512" s="2">
        <v>77115</v>
      </c>
      <c r="J512" s="2">
        <v>83138</v>
      </c>
      <c r="K512" s="2">
        <v>88912</v>
      </c>
      <c r="L512" s="2">
        <v>94849</v>
      </c>
      <c r="M512" s="2">
        <v>64131</v>
      </c>
      <c r="N512" s="2">
        <v>70131</v>
      </c>
      <c r="O512" s="2">
        <v>76388</v>
      </c>
      <c r="P512" s="2">
        <v>82651</v>
      </c>
      <c r="Q512" s="2">
        <v>89158</v>
      </c>
      <c r="R512" s="2">
        <v>95401</v>
      </c>
      <c r="S512" s="2">
        <v>101656</v>
      </c>
      <c r="T512" s="2">
        <v>268358</v>
      </c>
      <c r="U512" s="2">
        <v>292657</v>
      </c>
      <c r="V512" s="2">
        <v>318014</v>
      </c>
      <c r="W512" s="2">
        <v>343365</v>
      </c>
      <c r="X512" s="2">
        <v>369786</v>
      </c>
      <c r="Y512" s="2">
        <v>395138</v>
      </c>
      <c r="Z512" s="2">
        <v>420491</v>
      </c>
      <c r="AA512" s="2">
        <v>1194381821</v>
      </c>
      <c r="AB512" s="2">
        <v>1334689631</v>
      </c>
      <c r="AC512" s="2">
        <v>1480445953</v>
      </c>
      <c r="AD512" s="2">
        <v>1624477842</v>
      </c>
      <c r="AE512" s="2">
        <v>1771644040</v>
      </c>
      <c r="AF512" s="2">
        <v>1912519162</v>
      </c>
      <c r="AG512" s="2">
        <v>2057629527</v>
      </c>
      <c r="AH512" s="1">
        <f>(Table1345[[#This Row],[2050_BUILDINGS]]/Table1345[[#This Row],[2020_BUILDINGS]])-1</f>
        <v>0.59407404917564421</v>
      </c>
      <c r="AI512" s="1">
        <f>(Table1345[[#This Row],[2050_DWELLINGS]]/Table1345[[#This Row],[2020_DWELLINGS]])-1</f>
        <v>0.585130436138529</v>
      </c>
      <c r="AJ512" s="1">
        <f>(Table1345[[#This Row],[2050_OCCUPANTS]]/Table1345[[#This Row],[2020_OCCUPANTS]])-1</f>
        <v>0.56690316666542451</v>
      </c>
      <c r="AK512" s="1">
        <f>(Table1345[[#This Row],[2050_TOTAL_REPL_COST_USD]]/Table1345[[#This Row],[2020_TOTAL_REPL_COST_USD]])-1</f>
        <v>0.72275690304566353</v>
      </c>
      <c r="AL512"/>
      <c r="AM512"/>
    </row>
    <row r="513" spans="1:39" x14ac:dyDescent="0.2">
      <c r="A513" t="s">
        <v>638</v>
      </c>
      <c r="B513" t="s">
        <v>769</v>
      </c>
      <c r="C513" t="s">
        <v>770</v>
      </c>
      <c r="D513" t="s">
        <v>1828</v>
      </c>
      <c r="E513" t="s">
        <v>1829</v>
      </c>
      <c r="F513" s="2">
        <v>108292</v>
      </c>
      <c r="G513" s="2">
        <v>130256</v>
      </c>
      <c r="H513" s="2">
        <v>155840</v>
      </c>
      <c r="I513" s="2">
        <v>185520</v>
      </c>
      <c r="J513" s="2">
        <v>218418</v>
      </c>
      <c r="K513" s="2">
        <v>254997</v>
      </c>
      <c r="L513" s="2">
        <v>294806</v>
      </c>
      <c r="M513" s="2">
        <v>112497</v>
      </c>
      <c r="N513" s="2">
        <v>135347</v>
      </c>
      <c r="O513" s="2">
        <v>161975</v>
      </c>
      <c r="P513" s="2">
        <v>192909</v>
      </c>
      <c r="Q513" s="2">
        <v>227252</v>
      </c>
      <c r="R513" s="2">
        <v>265476</v>
      </c>
      <c r="S513" s="2">
        <v>307118</v>
      </c>
      <c r="T513" s="2">
        <v>675330</v>
      </c>
      <c r="U513" s="2">
        <v>812076</v>
      </c>
      <c r="V513" s="2">
        <v>971143</v>
      </c>
      <c r="W513" s="2">
        <v>1155320</v>
      </c>
      <c r="X513" s="2">
        <v>1359036</v>
      </c>
      <c r="Y513" s="2">
        <v>1585079</v>
      </c>
      <c r="Z513" s="2">
        <v>1830654</v>
      </c>
      <c r="AA513" s="2">
        <v>1478675934</v>
      </c>
      <c r="AB513" s="2">
        <v>1782056798</v>
      </c>
      <c r="AC513" s="2">
        <v>2138852894</v>
      </c>
      <c r="AD513" s="2">
        <v>2557236036</v>
      </c>
      <c r="AE513" s="2">
        <v>3028129368</v>
      </c>
      <c r="AF513" s="2">
        <v>3557996981</v>
      </c>
      <c r="AG513" s="2">
        <v>4140634639</v>
      </c>
      <c r="AH513" s="1">
        <f>(Table1345[[#This Row],[2050_BUILDINGS]]/Table1345[[#This Row],[2020_BUILDINGS]])-1</f>
        <v>1.7223248254718722</v>
      </c>
      <c r="AI513" s="1">
        <f>(Table1345[[#This Row],[2050_DWELLINGS]]/Table1345[[#This Row],[2020_DWELLINGS]])-1</f>
        <v>1.7300105780598596</v>
      </c>
      <c r="AJ513" s="1">
        <f>(Table1345[[#This Row],[2050_OCCUPANTS]]/Table1345[[#This Row],[2020_OCCUPANTS]])-1</f>
        <v>1.7107547421260718</v>
      </c>
      <c r="AK513" s="1">
        <f>(Table1345[[#This Row],[2050_TOTAL_REPL_COST_USD]]/Table1345[[#This Row],[2020_TOTAL_REPL_COST_USD]])-1</f>
        <v>1.8002313040958708</v>
      </c>
      <c r="AL513"/>
      <c r="AM513"/>
    </row>
    <row r="514" spans="1:39" x14ac:dyDescent="0.2">
      <c r="A514" t="s">
        <v>638</v>
      </c>
      <c r="B514" t="s">
        <v>769</v>
      </c>
      <c r="C514" t="s">
        <v>771</v>
      </c>
      <c r="D514" t="s">
        <v>1830</v>
      </c>
      <c r="E514" t="s">
        <v>1831</v>
      </c>
      <c r="F514" s="2">
        <v>145664</v>
      </c>
      <c r="G514" s="2">
        <v>175205</v>
      </c>
      <c r="H514" s="2">
        <v>209628</v>
      </c>
      <c r="I514" s="2">
        <v>249546</v>
      </c>
      <c r="J514" s="2">
        <v>293805</v>
      </c>
      <c r="K514" s="2">
        <v>343011</v>
      </c>
      <c r="L514" s="2">
        <v>396560</v>
      </c>
      <c r="M514" s="2">
        <v>151332</v>
      </c>
      <c r="N514" s="2">
        <v>182058</v>
      </c>
      <c r="O514" s="2">
        <v>217895</v>
      </c>
      <c r="P514" s="2">
        <v>259497</v>
      </c>
      <c r="Q514" s="2">
        <v>305689</v>
      </c>
      <c r="R514" s="2">
        <v>357102</v>
      </c>
      <c r="S514" s="2">
        <v>413118</v>
      </c>
      <c r="T514" s="2">
        <v>908418</v>
      </c>
      <c r="U514" s="2">
        <v>1092358</v>
      </c>
      <c r="V514" s="2">
        <v>1306325</v>
      </c>
      <c r="W514" s="2">
        <v>1554078</v>
      </c>
      <c r="X514" s="2">
        <v>1828106</v>
      </c>
      <c r="Y514" s="2">
        <v>2132160</v>
      </c>
      <c r="Z514" s="2">
        <v>2462496</v>
      </c>
      <c r="AA514" s="2">
        <v>1989033545</v>
      </c>
      <c r="AB514" s="2">
        <v>2397124797</v>
      </c>
      <c r="AC514" s="2">
        <v>2877067288</v>
      </c>
      <c r="AD514" s="2">
        <v>3439853273</v>
      </c>
      <c r="AE514" s="2">
        <v>4073273090</v>
      </c>
      <c r="AF514" s="2">
        <v>4786021870</v>
      </c>
      <c r="AG514" s="2">
        <v>5569753990</v>
      </c>
      <c r="AH514" s="1">
        <f>(Table1345[[#This Row],[2050_BUILDINGS]]/Table1345[[#This Row],[2020_BUILDINGS]])-1</f>
        <v>1.7224297012302285</v>
      </c>
      <c r="AI514" s="1">
        <f>(Table1345[[#This Row],[2050_DWELLINGS]]/Table1345[[#This Row],[2020_DWELLINGS]])-1</f>
        <v>1.7298786773451749</v>
      </c>
      <c r="AJ514" s="1">
        <f>(Table1345[[#This Row],[2050_OCCUPANTS]]/Table1345[[#This Row],[2020_OCCUPANTS]])-1</f>
        <v>1.7107520987034603</v>
      </c>
      <c r="AK514" s="1">
        <f>(Table1345[[#This Row],[2050_TOTAL_REPL_COST_USD]]/Table1345[[#This Row],[2020_TOTAL_REPL_COST_USD]])-1</f>
        <v>1.8002313002720123</v>
      </c>
      <c r="AL514"/>
      <c r="AM514"/>
    </row>
    <row r="515" spans="1:39" x14ac:dyDescent="0.2">
      <c r="A515" t="s">
        <v>638</v>
      </c>
      <c r="B515" t="s">
        <v>769</v>
      </c>
      <c r="C515" t="s">
        <v>772</v>
      </c>
      <c r="D515" t="s">
        <v>1832</v>
      </c>
      <c r="E515" t="s">
        <v>1833</v>
      </c>
      <c r="F515" s="2">
        <v>411633</v>
      </c>
      <c r="G515" s="2">
        <v>495126</v>
      </c>
      <c r="H515" s="2">
        <v>592390</v>
      </c>
      <c r="I515" s="2">
        <v>705202</v>
      </c>
      <c r="J515" s="2">
        <v>830272</v>
      </c>
      <c r="K515" s="2">
        <v>969322</v>
      </c>
      <c r="L515" s="2">
        <v>1120647</v>
      </c>
      <c r="M515" s="2">
        <v>427651</v>
      </c>
      <c r="N515" s="2">
        <v>514488</v>
      </c>
      <c r="O515" s="2">
        <v>615740</v>
      </c>
      <c r="P515" s="2">
        <v>733301</v>
      </c>
      <c r="Q515" s="2">
        <v>863848</v>
      </c>
      <c r="R515" s="2">
        <v>1009152</v>
      </c>
      <c r="S515" s="2">
        <v>1167448</v>
      </c>
      <c r="T515" s="2">
        <v>2567127</v>
      </c>
      <c r="U515" s="2">
        <v>3086920</v>
      </c>
      <c r="V515" s="2">
        <v>3691567</v>
      </c>
      <c r="W515" s="2">
        <v>4391698</v>
      </c>
      <c r="X515" s="2">
        <v>5166079</v>
      </c>
      <c r="Y515" s="2">
        <v>6025322</v>
      </c>
      <c r="Z515" s="2">
        <v>6958827</v>
      </c>
      <c r="AA515" s="2">
        <v>5620855147</v>
      </c>
      <c r="AB515" s="2">
        <v>6774089498</v>
      </c>
      <c r="AC515" s="2">
        <v>8130369908</v>
      </c>
      <c r="AD515" s="2">
        <v>9720759627</v>
      </c>
      <c r="AE515" s="2">
        <v>11510755104</v>
      </c>
      <c r="AF515" s="2">
        <v>13524928096</v>
      </c>
      <c r="AG515" s="2">
        <v>15739694537</v>
      </c>
      <c r="AH515" s="1">
        <f>(Table1345[[#This Row],[2050_BUILDINGS]]/Table1345[[#This Row],[2020_BUILDINGS]])-1</f>
        <v>1.7224420782590317</v>
      </c>
      <c r="AI515" s="1">
        <f>(Table1345[[#This Row],[2050_DWELLINGS]]/Table1345[[#This Row],[2020_DWELLINGS]])-1</f>
        <v>1.7299082663199665</v>
      </c>
      <c r="AJ515" s="1">
        <f>(Table1345[[#This Row],[2050_OCCUPANTS]]/Table1345[[#This Row],[2020_OCCUPANTS]])-1</f>
        <v>1.7107451248029411</v>
      </c>
      <c r="AK515" s="1">
        <f>(Table1345[[#This Row],[2050_TOTAL_REPL_COST_USD]]/Table1345[[#This Row],[2020_TOTAL_REPL_COST_USD]])-1</f>
        <v>1.8002313038436322</v>
      </c>
      <c r="AL515"/>
      <c r="AM515"/>
    </row>
    <row r="516" spans="1:39" x14ac:dyDescent="0.2">
      <c r="A516" t="s">
        <v>638</v>
      </c>
      <c r="B516" t="s">
        <v>769</v>
      </c>
      <c r="C516" t="s">
        <v>773</v>
      </c>
      <c r="D516" t="s">
        <v>1834</v>
      </c>
      <c r="E516" t="s">
        <v>1835</v>
      </c>
      <c r="F516" s="2">
        <v>752052</v>
      </c>
      <c r="G516" s="2">
        <v>904584</v>
      </c>
      <c r="H516" s="2">
        <v>1082281</v>
      </c>
      <c r="I516" s="2">
        <v>1288402</v>
      </c>
      <c r="J516" s="2">
        <v>1516914</v>
      </c>
      <c r="K516" s="2">
        <v>1770960</v>
      </c>
      <c r="L516" s="2">
        <v>2047422</v>
      </c>
      <c r="M516" s="2">
        <v>781315</v>
      </c>
      <c r="N516" s="2">
        <v>939961</v>
      </c>
      <c r="O516" s="2">
        <v>1124952</v>
      </c>
      <c r="P516" s="2">
        <v>1339757</v>
      </c>
      <c r="Q516" s="2">
        <v>1578256</v>
      </c>
      <c r="R516" s="2">
        <v>1843723</v>
      </c>
      <c r="S516" s="2">
        <v>2132930</v>
      </c>
      <c r="T516" s="2">
        <v>4690158</v>
      </c>
      <c r="U516" s="2">
        <v>5639812</v>
      </c>
      <c r="V516" s="2">
        <v>6744522</v>
      </c>
      <c r="W516" s="2">
        <v>8023654</v>
      </c>
      <c r="X516" s="2">
        <v>9438452</v>
      </c>
      <c r="Y516" s="2">
        <v>11008298</v>
      </c>
      <c r="Z516" s="2">
        <v>12713813</v>
      </c>
      <c r="AA516" s="2">
        <v>10269332135</v>
      </c>
      <c r="AB516" s="2">
        <v>12376297406</v>
      </c>
      <c r="AC516" s="2">
        <v>14854228900</v>
      </c>
      <c r="AD516" s="2">
        <v>17759879336</v>
      </c>
      <c r="AE516" s="2">
        <v>21030210555</v>
      </c>
      <c r="AF516" s="2">
        <v>24710115285</v>
      </c>
      <c r="AG516" s="2">
        <v>28756505312</v>
      </c>
      <c r="AH516" s="1">
        <f>(Table1345[[#This Row],[2050_BUILDINGS]]/Table1345[[#This Row],[2020_BUILDINGS]])-1</f>
        <v>1.7224473839574923</v>
      </c>
      <c r="AI516" s="1">
        <f>(Table1345[[#This Row],[2050_DWELLINGS]]/Table1345[[#This Row],[2020_DWELLINGS]])-1</f>
        <v>1.729923270383904</v>
      </c>
      <c r="AJ516" s="1">
        <f>(Table1345[[#This Row],[2050_OCCUPANTS]]/Table1345[[#This Row],[2020_OCCUPANTS]])-1</f>
        <v>1.7107430069520047</v>
      </c>
      <c r="AK516" s="1">
        <f>(Table1345[[#This Row],[2050_TOTAL_REPL_COST_USD]]/Table1345[[#This Row],[2020_TOTAL_REPL_COST_USD]])-1</f>
        <v>1.8002313036494266</v>
      </c>
      <c r="AL516"/>
      <c r="AM516"/>
    </row>
    <row r="517" spans="1:39" x14ac:dyDescent="0.2">
      <c r="A517" t="s">
        <v>638</v>
      </c>
      <c r="B517" t="s">
        <v>769</v>
      </c>
      <c r="C517" t="s">
        <v>774</v>
      </c>
      <c r="D517" t="s">
        <v>1836</v>
      </c>
      <c r="E517" t="s">
        <v>1837</v>
      </c>
      <c r="F517" s="2">
        <v>810330</v>
      </c>
      <c r="G517" s="2">
        <v>974697</v>
      </c>
      <c r="H517" s="2">
        <v>1166169</v>
      </c>
      <c r="I517" s="2">
        <v>1388253</v>
      </c>
      <c r="J517" s="2">
        <v>1634473</v>
      </c>
      <c r="K517" s="2">
        <v>1908207</v>
      </c>
      <c r="L517" s="2">
        <v>2206100</v>
      </c>
      <c r="M517" s="2">
        <v>841860</v>
      </c>
      <c r="N517" s="2">
        <v>1012815</v>
      </c>
      <c r="O517" s="2">
        <v>1212146</v>
      </c>
      <c r="P517" s="2">
        <v>1443586</v>
      </c>
      <c r="Q517" s="2">
        <v>1700566</v>
      </c>
      <c r="R517" s="2">
        <v>1986613</v>
      </c>
      <c r="S517" s="2">
        <v>2298228</v>
      </c>
      <c r="T517" s="2">
        <v>5053638</v>
      </c>
      <c r="U517" s="2">
        <v>6076895</v>
      </c>
      <c r="V517" s="2">
        <v>7267222</v>
      </c>
      <c r="W517" s="2">
        <v>8645485</v>
      </c>
      <c r="X517" s="2">
        <v>10169927</v>
      </c>
      <c r="Y517" s="2">
        <v>11861435</v>
      </c>
      <c r="Z517" s="2">
        <v>13699124</v>
      </c>
      <c r="AA517" s="2">
        <v>11065199701</v>
      </c>
      <c r="AB517" s="2">
        <v>13335453624</v>
      </c>
      <c r="AC517" s="2">
        <v>16005423435</v>
      </c>
      <c r="AD517" s="2">
        <v>19136260182</v>
      </c>
      <c r="AE517" s="2">
        <v>22660040256</v>
      </c>
      <c r="AF517" s="2">
        <v>26625135572</v>
      </c>
      <c r="AG517" s="2">
        <v>30985118591</v>
      </c>
      <c r="AH517" s="1">
        <f>(Table1345[[#This Row],[2050_BUILDINGS]]/Table1345[[#This Row],[2020_BUILDINGS]])-1</f>
        <v>1.7224710920242372</v>
      </c>
      <c r="AI517" s="1">
        <f>(Table1345[[#This Row],[2050_DWELLINGS]]/Table1345[[#This Row],[2020_DWELLINGS]])-1</f>
        <v>1.7299408452711851</v>
      </c>
      <c r="AJ517" s="1">
        <f>(Table1345[[#This Row],[2050_OCCUPANTS]]/Table1345[[#This Row],[2020_OCCUPANTS]])-1</f>
        <v>1.710745011811293</v>
      </c>
      <c r="AK517" s="1">
        <f>(Table1345[[#This Row],[2050_TOTAL_REPL_COST_USD]]/Table1345[[#This Row],[2020_TOTAL_REPL_COST_USD]])-1</f>
        <v>1.8002313042935656</v>
      </c>
      <c r="AL517"/>
      <c r="AM517"/>
    </row>
    <row r="518" spans="1:39" x14ac:dyDescent="0.2">
      <c r="A518" t="s">
        <v>638</v>
      </c>
      <c r="B518" t="s">
        <v>769</v>
      </c>
      <c r="C518" t="s">
        <v>775</v>
      </c>
      <c r="D518" t="s">
        <v>1838</v>
      </c>
      <c r="E518" t="s">
        <v>1839</v>
      </c>
      <c r="F518" s="2">
        <v>598972</v>
      </c>
      <c r="G518" s="2">
        <v>720467</v>
      </c>
      <c r="H518" s="2">
        <v>861999</v>
      </c>
      <c r="I518" s="2">
        <v>1026161</v>
      </c>
      <c r="J518" s="2">
        <v>1208157</v>
      </c>
      <c r="K518" s="2">
        <v>1410492</v>
      </c>
      <c r="L518" s="2">
        <v>1630688</v>
      </c>
      <c r="M518" s="2">
        <v>622287</v>
      </c>
      <c r="N518" s="2">
        <v>748644</v>
      </c>
      <c r="O518" s="2">
        <v>895979</v>
      </c>
      <c r="P518" s="2">
        <v>1067061</v>
      </c>
      <c r="Q518" s="2">
        <v>1257015</v>
      </c>
      <c r="R518" s="2">
        <v>1468445</v>
      </c>
      <c r="S518" s="2">
        <v>1698791</v>
      </c>
      <c r="T518" s="2">
        <v>3735514</v>
      </c>
      <c r="U518" s="2">
        <v>4491882</v>
      </c>
      <c r="V518" s="2">
        <v>5371736</v>
      </c>
      <c r="W518" s="2">
        <v>6390514</v>
      </c>
      <c r="X518" s="2">
        <v>7517337</v>
      </c>
      <c r="Y518" s="2">
        <v>8767657</v>
      </c>
      <c r="Z518" s="2">
        <v>10126026</v>
      </c>
      <c r="AA518" s="2">
        <v>8179100999</v>
      </c>
      <c r="AB518" s="2">
        <v>9857212250</v>
      </c>
      <c r="AC518" s="2">
        <v>11830782847</v>
      </c>
      <c r="AD518" s="2">
        <v>14145014003</v>
      </c>
      <c r="AE518" s="2">
        <v>16749698419</v>
      </c>
      <c r="AF518" s="2">
        <v>19680591300</v>
      </c>
      <c r="AG518" s="2">
        <v>22903374663</v>
      </c>
      <c r="AH518" s="1">
        <f>(Table1345[[#This Row],[2050_BUILDINGS]]/Table1345[[#This Row],[2020_BUILDINGS]])-1</f>
        <v>1.7224778453750758</v>
      </c>
      <c r="AI518" s="1">
        <f>(Table1345[[#This Row],[2050_DWELLINGS]]/Table1345[[#This Row],[2020_DWELLINGS]])-1</f>
        <v>1.7299156177133703</v>
      </c>
      <c r="AJ518" s="1">
        <f>(Table1345[[#This Row],[2050_OCCUPANTS]]/Table1345[[#This Row],[2020_OCCUPANTS]])-1</f>
        <v>1.7107450273242182</v>
      </c>
      <c r="AK518" s="1">
        <f>(Table1345[[#This Row],[2050_TOTAL_REPL_COST_USD]]/Table1345[[#This Row],[2020_TOTAL_REPL_COST_USD]])-1</f>
        <v>1.8002313048585941</v>
      </c>
      <c r="AL518"/>
      <c r="AM518"/>
    </row>
    <row r="519" spans="1:39" x14ac:dyDescent="0.2">
      <c r="A519" t="s">
        <v>638</v>
      </c>
      <c r="B519" t="s">
        <v>769</v>
      </c>
      <c r="C519" t="s">
        <v>776</v>
      </c>
      <c r="D519" t="s">
        <v>1840</v>
      </c>
      <c r="E519" t="s">
        <v>1841</v>
      </c>
      <c r="F519" s="2">
        <v>206353</v>
      </c>
      <c r="G519" s="2">
        <v>248208</v>
      </c>
      <c r="H519" s="2">
        <v>296969</v>
      </c>
      <c r="I519" s="2">
        <v>353530</v>
      </c>
      <c r="J519" s="2">
        <v>416228</v>
      </c>
      <c r="K519" s="2">
        <v>485936</v>
      </c>
      <c r="L519" s="2">
        <v>561799</v>
      </c>
      <c r="M519" s="2">
        <v>214383</v>
      </c>
      <c r="N519" s="2">
        <v>257919</v>
      </c>
      <c r="O519" s="2">
        <v>308679</v>
      </c>
      <c r="P519" s="2">
        <v>367621</v>
      </c>
      <c r="Q519" s="2">
        <v>433063</v>
      </c>
      <c r="R519" s="2">
        <v>505905</v>
      </c>
      <c r="S519" s="2">
        <v>585268</v>
      </c>
      <c r="T519" s="2">
        <v>1286954</v>
      </c>
      <c r="U519" s="2">
        <v>1547533</v>
      </c>
      <c r="V519" s="2">
        <v>1850664</v>
      </c>
      <c r="W519" s="2">
        <v>2201653</v>
      </c>
      <c r="X519" s="2">
        <v>2589864</v>
      </c>
      <c r="Y519" s="2">
        <v>3020623</v>
      </c>
      <c r="Z519" s="2">
        <v>3488603</v>
      </c>
      <c r="AA519" s="2">
        <v>2817850419</v>
      </c>
      <c r="AB519" s="2">
        <v>3395990543</v>
      </c>
      <c r="AC519" s="2">
        <v>4075921850</v>
      </c>
      <c r="AD519" s="2">
        <v>4873216958</v>
      </c>
      <c r="AE519" s="2">
        <v>5770578543</v>
      </c>
      <c r="AF519" s="2">
        <v>6780324943</v>
      </c>
      <c r="AG519" s="2">
        <v>7890632964</v>
      </c>
      <c r="AH519" s="1">
        <f>(Table1345[[#This Row],[2050_BUILDINGS]]/Table1345[[#This Row],[2020_BUILDINGS]])-1</f>
        <v>1.7225143322365075</v>
      </c>
      <c r="AI519" s="1">
        <f>(Table1345[[#This Row],[2050_DWELLINGS]]/Table1345[[#This Row],[2020_DWELLINGS]])-1</f>
        <v>1.7300112415629969</v>
      </c>
      <c r="AJ519" s="1">
        <f>(Table1345[[#This Row],[2050_OCCUPANTS]]/Table1345[[#This Row],[2020_OCCUPANTS]])-1</f>
        <v>1.7107441291607937</v>
      </c>
      <c r="AK519" s="1">
        <f>(Table1345[[#This Row],[2050_TOTAL_REPL_COST_USD]]/Table1345[[#This Row],[2020_TOTAL_REPL_COST_USD]])-1</f>
        <v>1.8002313078066901</v>
      </c>
      <c r="AL519"/>
      <c r="AM519"/>
    </row>
    <row r="520" spans="1:39" x14ac:dyDescent="0.2">
      <c r="A520" t="s">
        <v>638</v>
      </c>
      <c r="B520" t="s">
        <v>769</v>
      </c>
      <c r="C520" t="s">
        <v>777</v>
      </c>
      <c r="D520" t="s">
        <v>1842</v>
      </c>
      <c r="E520" t="s">
        <v>1843</v>
      </c>
      <c r="F520" s="2">
        <v>847829</v>
      </c>
      <c r="G520" s="2">
        <v>1019793</v>
      </c>
      <c r="H520" s="2">
        <v>1220134</v>
      </c>
      <c r="I520" s="2">
        <v>1452490</v>
      </c>
      <c r="J520" s="2">
        <v>1710111</v>
      </c>
      <c r="K520" s="2">
        <v>1996511</v>
      </c>
      <c r="L520" s="2">
        <v>2308192</v>
      </c>
      <c r="M520" s="2">
        <v>880822</v>
      </c>
      <c r="N520" s="2">
        <v>1059676</v>
      </c>
      <c r="O520" s="2">
        <v>1268236</v>
      </c>
      <c r="P520" s="2">
        <v>1510389</v>
      </c>
      <c r="Q520" s="2">
        <v>1779263</v>
      </c>
      <c r="R520" s="2">
        <v>2078542</v>
      </c>
      <c r="S520" s="2">
        <v>2404583</v>
      </c>
      <c r="T520" s="2">
        <v>5287500</v>
      </c>
      <c r="U520" s="2">
        <v>6358107</v>
      </c>
      <c r="V520" s="2">
        <v>7603512</v>
      </c>
      <c r="W520" s="2">
        <v>9045557</v>
      </c>
      <c r="X520" s="2">
        <v>10640549</v>
      </c>
      <c r="Y520" s="2">
        <v>12410326</v>
      </c>
      <c r="Z520" s="2">
        <v>14333057</v>
      </c>
      <c r="AA520" s="2">
        <v>11577244637</v>
      </c>
      <c r="AB520" s="2">
        <v>13952555135</v>
      </c>
      <c r="AC520" s="2">
        <v>16746078480</v>
      </c>
      <c r="AD520" s="2">
        <v>20021795484</v>
      </c>
      <c r="AE520" s="2">
        <v>23708639389</v>
      </c>
      <c r="AF520" s="2">
        <v>27857220494</v>
      </c>
      <c r="AG520" s="2">
        <v>32418962845</v>
      </c>
      <c r="AH520" s="1">
        <f>(Table1345[[#This Row],[2050_BUILDINGS]]/Table1345[[#This Row],[2020_BUILDINGS]])-1</f>
        <v>1.7224735176550934</v>
      </c>
      <c r="AI520" s="1">
        <f>(Table1345[[#This Row],[2050_DWELLINGS]]/Table1345[[#This Row],[2020_DWELLINGS]])-1</f>
        <v>1.7299306783890502</v>
      </c>
      <c r="AJ520" s="1">
        <f>(Table1345[[#This Row],[2050_OCCUPANTS]]/Table1345[[#This Row],[2020_OCCUPANTS]])-1</f>
        <v>1.7107436406619385</v>
      </c>
      <c r="AK520" s="1">
        <f>(Table1345[[#This Row],[2050_TOTAL_REPL_COST_USD]]/Table1345[[#This Row],[2020_TOTAL_REPL_COST_USD]])-1</f>
        <v>1.8002313038623581</v>
      </c>
      <c r="AL520"/>
      <c r="AM520"/>
    </row>
    <row r="521" spans="1:39" x14ac:dyDescent="0.2">
      <c r="A521" t="s">
        <v>638</v>
      </c>
      <c r="B521" t="s">
        <v>778</v>
      </c>
      <c r="C521" t="s">
        <v>779</v>
      </c>
      <c r="D521" t="s">
        <v>1844</v>
      </c>
      <c r="E521" t="s">
        <v>1845</v>
      </c>
      <c r="F521" s="2">
        <v>803506</v>
      </c>
      <c r="G521" s="2">
        <v>912345</v>
      </c>
      <c r="H521" s="2">
        <v>1033382</v>
      </c>
      <c r="I521" s="2">
        <v>1162642</v>
      </c>
      <c r="J521" s="2">
        <v>1300189</v>
      </c>
      <c r="K521" s="2">
        <v>1446086</v>
      </c>
      <c r="L521" s="2">
        <v>1592710</v>
      </c>
      <c r="M521" s="2">
        <v>861952</v>
      </c>
      <c r="N521" s="2">
        <v>980251</v>
      </c>
      <c r="O521" s="2">
        <v>1111849</v>
      </c>
      <c r="P521" s="2">
        <v>1252458</v>
      </c>
      <c r="Q521" s="2">
        <v>1402164</v>
      </c>
      <c r="R521" s="2">
        <v>1561080</v>
      </c>
      <c r="S521" s="2">
        <v>1721088</v>
      </c>
      <c r="T521" s="2">
        <v>3989077</v>
      </c>
      <c r="U521" s="2">
        <v>4511914</v>
      </c>
      <c r="V521" s="2">
        <v>5092851</v>
      </c>
      <c r="W521" s="2">
        <v>5712508</v>
      </c>
      <c r="X521" s="2">
        <v>6370898</v>
      </c>
      <c r="Y521" s="2">
        <v>7068018</v>
      </c>
      <c r="Z521" s="2">
        <v>7765134</v>
      </c>
      <c r="AA521" s="2">
        <v>23287189517</v>
      </c>
      <c r="AB521" s="2">
        <v>26729058812</v>
      </c>
      <c r="AC521" s="2">
        <v>30564106258</v>
      </c>
      <c r="AD521" s="2">
        <v>34672421681</v>
      </c>
      <c r="AE521" s="2">
        <v>39059506334</v>
      </c>
      <c r="AF521" s="2">
        <v>43735086431</v>
      </c>
      <c r="AG521" s="2">
        <v>48489884593</v>
      </c>
      <c r="AH521" s="1">
        <f>(Table1345[[#This Row],[2050_BUILDINGS]]/Table1345[[#This Row],[2020_BUILDINGS]])-1</f>
        <v>0.98220050628122246</v>
      </c>
      <c r="AI521" s="1">
        <f>(Table1345[[#This Row],[2050_DWELLINGS]]/Table1345[[#This Row],[2020_DWELLINGS]])-1</f>
        <v>0.99673299673299676</v>
      </c>
      <c r="AJ521" s="1">
        <f>(Table1345[[#This Row],[2050_OCCUPANTS]]/Table1345[[#This Row],[2020_OCCUPANTS]])-1</f>
        <v>0.94659917569904017</v>
      </c>
      <c r="AK521" s="1">
        <f>(Table1345[[#This Row],[2050_TOTAL_REPL_COST_USD]]/Table1345[[#This Row],[2020_TOTAL_REPL_COST_USD]])-1</f>
        <v>1.0822557637366095</v>
      </c>
      <c r="AL521"/>
      <c r="AM521"/>
    </row>
    <row r="522" spans="1:39" x14ac:dyDescent="0.2">
      <c r="A522" t="s">
        <v>638</v>
      </c>
      <c r="B522" t="s">
        <v>778</v>
      </c>
      <c r="C522" t="s">
        <v>780</v>
      </c>
      <c r="D522" t="s">
        <v>1846</v>
      </c>
      <c r="E522" t="s">
        <v>1847</v>
      </c>
      <c r="F522" s="2">
        <v>1241219</v>
      </c>
      <c r="G522" s="2">
        <v>1409920</v>
      </c>
      <c r="H522" s="2">
        <v>1597535</v>
      </c>
      <c r="I522" s="2">
        <v>1797913</v>
      </c>
      <c r="J522" s="2">
        <v>2011159</v>
      </c>
      <c r="K522" s="2">
        <v>2237425</v>
      </c>
      <c r="L522" s="2">
        <v>2464908</v>
      </c>
      <c r="M522" s="2">
        <v>1312423</v>
      </c>
      <c r="N522" s="2">
        <v>1492562</v>
      </c>
      <c r="O522" s="2">
        <v>1692940</v>
      </c>
      <c r="P522" s="2">
        <v>1907034</v>
      </c>
      <c r="Q522" s="2">
        <v>2134975</v>
      </c>
      <c r="R522" s="2">
        <v>2376955</v>
      </c>
      <c r="S522" s="2">
        <v>2620583</v>
      </c>
      <c r="T522" s="2">
        <v>6073885</v>
      </c>
      <c r="U522" s="2">
        <v>6869972</v>
      </c>
      <c r="V522" s="2">
        <v>7754524</v>
      </c>
      <c r="W522" s="2">
        <v>8698032</v>
      </c>
      <c r="X522" s="2">
        <v>9700519</v>
      </c>
      <c r="Y522" s="2">
        <v>10761978</v>
      </c>
      <c r="Z522" s="2">
        <v>11823436</v>
      </c>
      <c r="AA522" s="2">
        <v>31991103455</v>
      </c>
      <c r="AB522" s="2">
        <v>36677904961</v>
      </c>
      <c r="AC522" s="2">
        <v>41899082612</v>
      </c>
      <c r="AD522" s="2">
        <v>47490639568</v>
      </c>
      <c r="AE522" s="2">
        <v>53459547157</v>
      </c>
      <c r="AF522" s="2">
        <v>59818130683</v>
      </c>
      <c r="AG522" s="2">
        <v>66277101260</v>
      </c>
      <c r="AH522" s="1">
        <f>(Table1345[[#This Row],[2050_BUILDINGS]]/Table1345[[#This Row],[2020_BUILDINGS]])-1</f>
        <v>0.98587678725510974</v>
      </c>
      <c r="AI522" s="1">
        <f>(Table1345[[#This Row],[2050_DWELLINGS]]/Table1345[[#This Row],[2020_DWELLINGS]])-1</f>
        <v>0.99675180943948716</v>
      </c>
      <c r="AJ522" s="1">
        <f>(Table1345[[#This Row],[2050_OCCUPANTS]]/Table1345[[#This Row],[2020_OCCUPANTS]])-1</f>
        <v>0.9466018866014092</v>
      </c>
      <c r="AK522" s="1">
        <f>(Table1345[[#This Row],[2050_TOTAL_REPL_COST_USD]]/Table1345[[#This Row],[2020_TOTAL_REPL_COST_USD]])-1</f>
        <v>1.0717353920982466</v>
      </c>
      <c r="AL522"/>
      <c r="AM522"/>
    </row>
    <row r="523" spans="1:39" x14ac:dyDescent="0.2">
      <c r="A523" t="s">
        <v>638</v>
      </c>
      <c r="B523" t="s">
        <v>778</v>
      </c>
      <c r="C523" t="s">
        <v>781</v>
      </c>
      <c r="D523" t="s">
        <v>1848</v>
      </c>
      <c r="E523" t="s">
        <v>1849</v>
      </c>
      <c r="F523" s="2">
        <v>658603</v>
      </c>
      <c r="G523" s="2">
        <v>748548</v>
      </c>
      <c r="H523" s="2">
        <v>848587</v>
      </c>
      <c r="I523" s="2">
        <v>955464</v>
      </c>
      <c r="J523" s="2">
        <v>1069213</v>
      </c>
      <c r="K523" s="2">
        <v>1189948</v>
      </c>
      <c r="L523" s="2">
        <v>1311410</v>
      </c>
      <c r="M523" s="2">
        <v>681388</v>
      </c>
      <c r="N523" s="2">
        <v>774912</v>
      </c>
      <c r="O523" s="2">
        <v>878937</v>
      </c>
      <c r="P523" s="2">
        <v>990102</v>
      </c>
      <c r="Q523" s="2">
        <v>1108442</v>
      </c>
      <c r="R523" s="2">
        <v>1234074</v>
      </c>
      <c r="S523" s="2">
        <v>1360561</v>
      </c>
      <c r="T523" s="2">
        <v>3153457</v>
      </c>
      <c r="U523" s="2">
        <v>3566775</v>
      </c>
      <c r="V523" s="2">
        <v>4026018</v>
      </c>
      <c r="W523" s="2">
        <v>4515872</v>
      </c>
      <c r="X523" s="2">
        <v>5036352</v>
      </c>
      <c r="Y523" s="2">
        <v>5587447</v>
      </c>
      <c r="Z523" s="2">
        <v>6138538</v>
      </c>
      <c r="AA523" s="2">
        <v>13656853889</v>
      </c>
      <c r="AB523" s="2">
        <v>15620594114</v>
      </c>
      <c r="AC523" s="2">
        <v>17807320679</v>
      </c>
      <c r="AD523" s="2">
        <v>20147676615</v>
      </c>
      <c r="AE523" s="2">
        <v>22644115079</v>
      </c>
      <c r="AF523" s="2">
        <v>25300973327</v>
      </c>
      <c r="AG523" s="2">
        <v>27993157500</v>
      </c>
      <c r="AH523" s="1">
        <f>(Table1345[[#This Row],[2050_BUILDINGS]]/Table1345[[#This Row],[2020_BUILDINGS]])-1</f>
        <v>0.99119955420792194</v>
      </c>
      <c r="AI523" s="1">
        <f>(Table1345[[#This Row],[2050_DWELLINGS]]/Table1345[[#This Row],[2020_DWELLINGS]])-1</f>
        <v>0.99674928234720883</v>
      </c>
      <c r="AJ523" s="1">
        <f>(Table1345[[#This Row],[2050_OCCUPANTS]]/Table1345[[#This Row],[2020_OCCUPANTS]])-1</f>
        <v>0.94660589949379359</v>
      </c>
      <c r="AK523" s="1">
        <f>(Table1345[[#This Row],[2050_TOTAL_REPL_COST_USD]]/Table1345[[#This Row],[2020_TOTAL_REPL_COST_USD]])-1</f>
        <v>1.0497515553378856</v>
      </c>
      <c r="AL523"/>
      <c r="AM523"/>
    </row>
    <row r="524" spans="1:39" x14ac:dyDescent="0.2">
      <c r="A524" t="s">
        <v>638</v>
      </c>
      <c r="B524" t="s">
        <v>778</v>
      </c>
      <c r="C524" t="s">
        <v>782</v>
      </c>
      <c r="D524" t="s">
        <v>1850</v>
      </c>
      <c r="E524" t="s">
        <v>1851</v>
      </c>
      <c r="F524" s="2">
        <v>917666</v>
      </c>
      <c r="G524" s="2">
        <v>1042207</v>
      </c>
      <c r="H524" s="2">
        <v>1180692</v>
      </c>
      <c r="I524" s="2">
        <v>1328607</v>
      </c>
      <c r="J524" s="2">
        <v>1486006</v>
      </c>
      <c r="K524" s="2">
        <v>1653001</v>
      </c>
      <c r="L524" s="2">
        <v>1820851</v>
      </c>
      <c r="M524" s="2">
        <v>976669</v>
      </c>
      <c r="N524" s="2">
        <v>1110729</v>
      </c>
      <c r="O524" s="2">
        <v>1259839</v>
      </c>
      <c r="P524" s="2">
        <v>1419164</v>
      </c>
      <c r="Q524" s="2">
        <v>1588788</v>
      </c>
      <c r="R524" s="2">
        <v>1768872</v>
      </c>
      <c r="S524" s="2">
        <v>1950168</v>
      </c>
      <c r="T524" s="2">
        <v>4520032</v>
      </c>
      <c r="U524" s="2">
        <v>5112460</v>
      </c>
      <c r="V524" s="2">
        <v>5770727</v>
      </c>
      <c r="W524" s="2">
        <v>6472862</v>
      </c>
      <c r="X524" s="2">
        <v>7218884</v>
      </c>
      <c r="Y524" s="2">
        <v>8008796</v>
      </c>
      <c r="Z524" s="2">
        <v>8798709</v>
      </c>
      <c r="AA524" s="2">
        <v>25068471540</v>
      </c>
      <c r="AB524" s="2">
        <v>28754978943</v>
      </c>
      <c r="AC524" s="2">
        <v>32862154584</v>
      </c>
      <c r="AD524" s="2">
        <v>37261244494</v>
      </c>
      <c r="AE524" s="2">
        <v>41957907627</v>
      </c>
      <c r="AF524" s="2">
        <v>46962148976</v>
      </c>
      <c r="AG524" s="2">
        <v>52047879043</v>
      </c>
      <c r="AH524" s="1">
        <f>(Table1345[[#This Row],[2050_BUILDINGS]]/Table1345[[#This Row],[2020_BUILDINGS]])-1</f>
        <v>0.98421974879749285</v>
      </c>
      <c r="AI524" s="1">
        <f>(Table1345[[#This Row],[2050_DWELLINGS]]/Table1345[[#This Row],[2020_DWELLINGS]])-1</f>
        <v>0.99675427396589833</v>
      </c>
      <c r="AJ524" s="1">
        <f>(Table1345[[#This Row],[2050_OCCUPANTS]]/Table1345[[#This Row],[2020_OCCUPANTS]])-1</f>
        <v>0.9466032541362539</v>
      </c>
      <c r="AK524" s="1">
        <f>(Table1345[[#This Row],[2050_TOTAL_REPL_COST_USD]]/Table1345[[#This Row],[2020_TOTAL_REPL_COST_USD]])-1</f>
        <v>1.0762286587736654</v>
      </c>
      <c r="AL524"/>
      <c r="AM524"/>
    </row>
    <row r="525" spans="1:39" x14ac:dyDescent="0.2">
      <c r="A525" t="s">
        <v>638</v>
      </c>
      <c r="B525" t="s">
        <v>778</v>
      </c>
      <c r="C525" t="s">
        <v>783</v>
      </c>
      <c r="D525" t="s">
        <v>1852</v>
      </c>
      <c r="E525" t="s">
        <v>1853</v>
      </c>
      <c r="F525" s="2">
        <v>710887</v>
      </c>
      <c r="G525" s="2">
        <v>807275</v>
      </c>
      <c r="H525" s="2">
        <v>914452</v>
      </c>
      <c r="I525" s="2">
        <v>1028917</v>
      </c>
      <c r="J525" s="2">
        <v>1150717</v>
      </c>
      <c r="K525" s="2">
        <v>1279956</v>
      </c>
      <c r="L525" s="2">
        <v>1409820</v>
      </c>
      <c r="M525" s="2">
        <v>759975</v>
      </c>
      <c r="N525" s="2">
        <v>864290</v>
      </c>
      <c r="O525" s="2">
        <v>980316</v>
      </c>
      <c r="P525" s="2">
        <v>1104288</v>
      </c>
      <c r="Q525" s="2">
        <v>1236276</v>
      </c>
      <c r="R525" s="2">
        <v>1376405</v>
      </c>
      <c r="S525" s="2">
        <v>1517478</v>
      </c>
      <c r="T525" s="2">
        <v>3517152</v>
      </c>
      <c r="U525" s="2">
        <v>3978143</v>
      </c>
      <c r="V525" s="2">
        <v>4490347</v>
      </c>
      <c r="W525" s="2">
        <v>5036700</v>
      </c>
      <c r="X525" s="2">
        <v>5617197</v>
      </c>
      <c r="Y525" s="2">
        <v>6231852</v>
      </c>
      <c r="Z525" s="2">
        <v>6846496</v>
      </c>
      <c r="AA525" s="2">
        <v>20228725389</v>
      </c>
      <c r="AB525" s="2">
        <v>23210183940</v>
      </c>
      <c r="AC525" s="2">
        <v>26532021457</v>
      </c>
      <c r="AD525" s="2">
        <v>30090223820</v>
      </c>
      <c r="AE525" s="2">
        <v>33889451625</v>
      </c>
      <c r="AF525" s="2">
        <v>37937944856</v>
      </c>
      <c r="AG525" s="2">
        <v>42053550956</v>
      </c>
      <c r="AH525" s="1">
        <f>(Table1345[[#This Row],[2050_BUILDINGS]]/Table1345[[#This Row],[2020_BUILDINGS]])-1</f>
        <v>0.98318438795476637</v>
      </c>
      <c r="AI525" s="1">
        <f>(Table1345[[#This Row],[2050_DWELLINGS]]/Table1345[[#This Row],[2020_DWELLINGS]])-1</f>
        <v>0.99674726142307302</v>
      </c>
      <c r="AJ525" s="1">
        <f>(Table1345[[#This Row],[2050_OCCUPANTS]]/Table1345[[#This Row],[2020_OCCUPANTS]])-1</f>
        <v>0.94660225091210171</v>
      </c>
      <c r="AK525" s="1">
        <f>(Table1345[[#This Row],[2050_TOTAL_REPL_COST_USD]]/Table1345[[#This Row],[2020_TOTAL_REPL_COST_USD]])-1</f>
        <v>1.0789026568558753</v>
      </c>
      <c r="AL525"/>
      <c r="AM525"/>
    </row>
    <row r="526" spans="1:39" x14ac:dyDescent="0.2">
      <c r="A526" t="s">
        <v>638</v>
      </c>
      <c r="B526" t="s">
        <v>778</v>
      </c>
      <c r="C526" t="s">
        <v>784</v>
      </c>
      <c r="D526" t="s">
        <v>1854</v>
      </c>
      <c r="E526" t="s">
        <v>1855</v>
      </c>
      <c r="F526" s="2">
        <v>933630</v>
      </c>
      <c r="G526" s="2">
        <v>1060512</v>
      </c>
      <c r="H526" s="2">
        <v>1201617</v>
      </c>
      <c r="I526" s="2">
        <v>1352334</v>
      </c>
      <c r="J526" s="2">
        <v>1512726</v>
      </c>
      <c r="K526" s="2">
        <v>1682897</v>
      </c>
      <c r="L526" s="2">
        <v>1854001</v>
      </c>
      <c r="M526" s="2">
        <v>987544</v>
      </c>
      <c r="N526" s="2">
        <v>1123089</v>
      </c>
      <c r="O526" s="2">
        <v>1273852</v>
      </c>
      <c r="P526" s="2">
        <v>1434952</v>
      </c>
      <c r="Q526" s="2">
        <v>1606466</v>
      </c>
      <c r="R526" s="2">
        <v>1788544</v>
      </c>
      <c r="S526" s="2">
        <v>1971860</v>
      </c>
      <c r="T526" s="2">
        <v>4570306</v>
      </c>
      <c r="U526" s="2">
        <v>5169336</v>
      </c>
      <c r="V526" s="2">
        <v>5834920</v>
      </c>
      <c r="W526" s="2">
        <v>6544865</v>
      </c>
      <c r="X526" s="2">
        <v>7299191</v>
      </c>
      <c r="Y526" s="2">
        <v>8097878</v>
      </c>
      <c r="Z526" s="2">
        <v>8896585</v>
      </c>
      <c r="AA526" s="2">
        <v>24073292812</v>
      </c>
      <c r="AB526" s="2">
        <v>27599937331</v>
      </c>
      <c r="AC526" s="2">
        <v>31528675857</v>
      </c>
      <c r="AD526" s="2">
        <v>35736103864</v>
      </c>
      <c r="AE526" s="2">
        <v>40227464855</v>
      </c>
      <c r="AF526" s="2">
        <v>45012029326</v>
      </c>
      <c r="AG526" s="2">
        <v>49872100093</v>
      </c>
      <c r="AH526" s="1">
        <f>(Table1345[[#This Row],[2050_BUILDINGS]]/Table1345[[#This Row],[2020_BUILDINGS]])-1</f>
        <v>0.98579844263787586</v>
      </c>
      <c r="AI526" s="1">
        <f>(Table1345[[#This Row],[2050_DWELLINGS]]/Table1345[[#This Row],[2020_DWELLINGS]])-1</f>
        <v>0.99673128488452156</v>
      </c>
      <c r="AJ526" s="1">
        <f>(Table1345[[#This Row],[2050_OCCUPANTS]]/Table1345[[#This Row],[2020_OCCUPANTS]])-1</f>
        <v>0.94660598218149938</v>
      </c>
      <c r="AK526" s="1">
        <f>(Table1345[[#This Row],[2050_TOTAL_REPL_COST_USD]]/Table1345[[#This Row],[2020_TOTAL_REPL_COST_USD]])-1</f>
        <v>1.0716775425146605</v>
      </c>
      <c r="AL526"/>
      <c r="AM526"/>
    </row>
    <row r="527" spans="1:39" x14ac:dyDescent="0.2">
      <c r="A527" t="s">
        <v>638</v>
      </c>
      <c r="B527" t="s">
        <v>778</v>
      </c>
      <c r="C527" t="s">
        <v>785</v>
      </c>
      <c r="D527" t="s">
        <v>1856</v>
      </c>
      <c r="E527" t="s">
        <v>1857</v>
      </c>
      <c r="F527" s="2">
        <v>940403</v>
      </c>
      <c r="G527" s="2">
        <v>1067974</v>
      </c>
      <c r="H527" s="2">
        <v>1209842</v>
      </c>
      <c r="I527" s="2">
        <v>1361346</v>
      </c>
      <c r="J527" s="2">
        <v>1522577</v>
      </c>
      <c r="K527" s="2">
        <v>1693633</v>
      </c>
      <c r="L527" s="2">
        <v>1865563</v>
      </c>
      <c r="M527" s="2">
        <v>1002523</v>
      </c>
      <c r="N527" s="2">
        <v>1140125</v>
      </c>
      <c r="O527" s="2">
        <v>1293183</v>
      </c>
      <c r="P527" s="2">
        <v>1456728</v>
      </c>
      <c r="Q527" s="2">
        <v>1630841</v>
      </c>
      <c r="R527" s="2">
        <v>1815683</v>
      </c>
      <c r="S527" s="2">
        <v>2001781</v>
      </c>
      <c r="T527" s="2">
        <v>4639669</v>
      </c>
      <c r="U527" s="2">
        <v>5247779</v>
      </c>
      <c r="V527" s="2">
        <v>5923452</v>
      </c>
      <c r="W527" s="2">
        <v>6644180</v>
      </c>
      <c r="X527" s="2">
        <v>7409948</v>
      </c>
      <c r="Y527" s="2">
        <v>8220761</v>
      </c>
      <c r="Z527" s="2">
        <v>9031581</v>
      </c>
      <c r="AA527" s="2">
        <v>26077564577</v>
      </c>
      <c r="AB527" s="2">
        <v>29916124190</v>
      </c>
      <c r="AC527" s="2">
        <v>34192792680</v>
      </c>
      <c r="AD527" s="2">
        <v>38773568829</v>
      </c>
      <c r="AE527" s="2">
        <v>43664391028</v>
      </c>
      <c r="AF527" s="2">
        <v>48875758295</v>
      </c>
      <c r="AG527" s="2">
        <v>54172638038</v>
      </c>
      <c r="AH527" s="1">
        <f>(Table1345[[#This Row],[2050_BUILDINGS]]/Table1345[[#This Row],[2020_BUILDINGS]])-1</f>
        <v>0.98379099173439477</v>
      </c>
      <c r="AI527" s="1">
        <f>(Table1345[[#This Row],[2050_DWELLINGS]]/Table1345[[#This Row],[2020_DWELLINGS]])-1</f>
        <v>0.99674321686385259</v>
      </c>
      <c r="AJ527" s="1">
        <f>(Table1345[[#This Row],[2050_OCCUPANTS]]/Table1345[[#This Row],[2020_OCCUPANTS]])-1</f>
        <v>0.94660028549450392</v>
      </c>
      <c r="AK527" s="1">
        <f>(Table1345[[#This Row],[2050_TOTAL_REPL_COST_USD]]/Table1345[[#This Row],[2020_TOTAL_REPL_COST_USD]])-1</f>
        <v>1.0773656941024092</v>
      </c>
      <c r="AL527"/>
      <c r="AM527"/>
    </row>
    <row r="528" spans="1:39" x14ac:dyDescent="0.2">
      <c r="A528" t="s">
        <v>638</v>
      </c>
      <c r="B528" t="s">
        <v>778</v>
      </c>
      <c r="C528" t="s">
        <v>786</v>
      </c>
      <c r="D528" t="s">
        <v>1858</v>
      </c>
      <c r="E528" t="s">
        <v>1859</v>
      </c>
      <c r="F528" s="2">
        <v>699463</v>
      </c>
      <c r="G528" s="2">
        <v>795131</v>
      </c>
      <c r="H528" s="2">
        <v>901533</v>
      </c>
      <c r="I528" s="2">
        <v>1015214</v>
      </c>
      <c r="J528" s="2">
        <v>1136217</v>
      </c>
      <c r="K528" s="2">
        <v>1264658</v>
      </c>
      <c r="L528" s="2">
        <v>1393903</v>
      </c>
      <c r="M528" s="2">
        <v>718781</v>
      </c>
      <c r="N528" s="2">
        <v>817439</v>
      </c>
      <c r="O528" s="2">
        <v>927180</v>
      </c>
      <c r="P528" s="2">
        <v>1044429</v>
      </c>
      <c r="Q528" s="2">
        <v>1169266</v>
      </c>
      <c r="R528" s="2">
        <v>1301794</v>
      </c>
      <c r="S528" s="2">
        <v>1435226</v>
      </c>
      <c r="T528" s="2">
        <v>3326506</v>
      </c>
      <c r="U528" s="2">
        <v>3762506</v>
      </c>
      <c r="V528" s="2">
        <v>4246949</v>
      </c>
      <c r="W528" s="2">
        <v>4763700</v>
      </c>
      <c r="X528" s="2">
        <v>5312729</v>
      </c>
      <c r="Y528" s="2">
        <v>5894061</v>
      </c>
      <c r="Z528" s="2">
        <v>6475391</v>
      </c>
      <c r="AA528" s="2">
        <v>13378306391</v>
      </c>
      <c r="AB528" s="2">
        <v>15290207840</v>
      </c>
      <c r="AC528" s="2">
        <v>17418912909</v>
      </c>
      <c r="AD528" s="2">
        <v>19696686897</v>
      </c>
      <c r="AE528" s="2">
        <v>22125766559</v>
      </c>
      <c r="AF528" s="2">
        <v>24710106475</v>
      </c>
      <c r="AG528" s="2">
        <v>27326655731</v>
      </c>
      <c r="AH528" s="1">
        <f>(Table1345[[#This Row],[2050_BUILDINGS]]/Table1345[[#This Row],[2020_BUILDINGS]])-1</f>
        <v>0.99281877669011798</v>
      </c>
      <c r="AI528" s="1">
        <f>(Table1345[[#This Row],[2050_DWELLINGS]]/Table1345[[#This Row],[2020_DWELLINGS]])-1</f>
        <v>0.99675005321509613</v>
      </c>
      <c r="AJ528" s="1">
        <f>(Table1345[[#This Row],[2050_OCCUPANTS]]/Table1345[[#This Row],[2020_OCCUPANTS]])-1</f>
        <v>0.94660433499894481</v>
      </c>
      <c r="AK528" s="1">
        <f>(Table1345[[#This Row],[2050_TOTAL_REPL_COST_USD]]/Table1345[[#This Row],[2020_TOTAL_REPL_COST_USD]])-1</f>
        <v>1.042609500211737</v>
      </c>
      <c r="AL528"/>
      <c r="AM528"/>
    </row>
    <row r="529" spans="1:39" x14ac:dyDescent="0.2">
      <c r="A529" t="s">
        <v>638</v>
      </c>
      <c r="B529" t="s">
        <v>778</v>
      </c>
      <c r="C529" t="s">
        <v>787</v>
      </c>
      <c r="D529" t="s">
        <v>1860</v>
      </c>
      <c r="E529" t="s">
        <v>1861</v>
      </c>
      <c r="F529" s="2">
        <v>1168411</v>
      </c>
      <c r="G529" s="2">
        <v>1326895</v>
      </c>
      <c r="H529" s="2">
        <v>1503147</v>
      </c>
      <c r="I529" s="2">
        <v>1691380</v>
      </c>
      <c r="J529" s="2">
        <v>1891690</v>
      </c>
      <c r="K529" s="2">
        <v>2104196</v>
      </c>
      <c r="L529" s="2">
        <v>2317792</v>
      </c>
      <c r="M529" s="2">
        <v>1246056</v>
      </c>
      <c r="N529" s="2">
        <v>1417070</v>
      </c>
      <c r="O529" s="2">
        <v>1607312</v>
      </c>
      <c r="P529" s="2">
        <v>1810578</v>
      </c>
      <c r="Q529" s="2">
        <v>2027002</v>
      </c>
      <c r="R529" s="2">
        <v>2256739</v>
      </c>
      <c r="S529" s="2">
        <v>2488047</v>
      </c>
      <c r="T529" s="2">
        <v>5766702</v>
      </c>
      <c r="U529" s="2">
        <v>6522524</v>
      </c>
      <c r="V529" s="2">
        <v>7362337</v>
      </c>
      <c r="W529" s="2">
        <v>8258135</v>
      </c>
      <c r="X529" s="2">
        <v>9209925</v>
      </c>
      <c r="Y529" s="2">
        <v>10217696</v>
      </c>
      <c r="Z529" s="2">
        <v>11225467</v>
      </c>
      <c r="AA529" s="2">
        <v>32238963190</v>
      </c>
      <c r="AB529" s="2">
        <v>36988543612</v>
      </c>
      <c r="AC529" s="2">
        <v>42280311177</v>
      </c>
      <c r="AD529" s="2">
        <v>47948532109</v>
      </c>
      <c r="AE529" s="2">
        <v>54000605416</v>
      </c>
      <c r="AF529" s="2">
        <v>60449612511</v>
      </c>
      <c r="AG529" s="2">
        <v>67005165055</v>
      </c>
      <c r="AH529" s="1">
        <f>(Table1345[[#This Row],[2050_BUILDINGS]]/Table1345[[#This Row],[2020_BUILDINGS]])-1</f>
        <v>0.98371292293550816</v>
      </c>
      <c r="AI529" s="1">
        <f>(Table1345[[#This Row],[2050_DWELLINGS]]/Table1345[[#This Row],[2020_DWELLINGS]])-1</f>
        <v>0.99673770681253493</v>
      </c>
      <c r="AJ529" s="1">
        <f>(Table1345[[#This Row],[2050_OCCUPANTS]]/Table1345[[#This Row],[2020_OCCUPANTS]])-1</f>
        <v>0.94660084741677308</v>
      </c>
      <c r="AK529" s="1">
        <f>(Table1345[[#This Row],[2050_TOTAL_REPL_COST_USD]]/Table1345[[#This Row],[2020_TOTAL_REPL_COST_USD]])-1</f>
        <v>1.0783908173505998</v>
      </c>
      <c r="AL529"/>
      <c r="AM529"/>
    </row>
    <row r="530" spans="1:39" x14ac:dyDescent="0.2">
      <c r="A530" t="s">
        <v>638</v>
      </c>
      <c r="B530" t="s">
        <v>778</v>
      </c>
      <c r="C530" t="s">
        <v>788</v>
      </c>
      <c r="D530" t="s">
        <v>1862</v>
      </c>
      <c r="E530" t="s">
        <v>1863</v>
      </c>
      <c r="F530" s="2">
        <v>1256861</v>
      </c>
      <c r="G530" s="2">
        <v>1429036</v>
      </c>
      <c r="H530" s="2">
        <v>1620545</v>
      </c>
      <c r="I530" s="2">
        <v>1825163</v>
      </c>
      <c r="J530" s="2">
        <v>2042986</v>
      </c>
      <c r="K530" s="2">
        <v>2274208</v>
      </c>
      <c r="L530" s="2">
        <v>2506943</v>
      </c>
      <c r="M530" s="2">
        <v>1283285</v>
      </c>
      <c r="N530" s="2">
        <v>1459413</v>
      </c>
      <c r="O530" s="2">
        <v>1655333</v>
      </c>
      <c r="P530" s="2">
        <v>1864678</v>
      </c>
      <c r="Q530" s="2">
        <v>2087554</v>
      </c>
      <c r="R530" s="2">
        <v>2324169</v>
      </c>
      <c r="S530" s="2">
        <v>2562384</v>
      </c>
      <c r="T530" s="2">
        <v>5938989</v>
      </c>
      <c r="U530" s="2">
        <v>6717401</v>
      </c>
      <c r="V530" s="2">
        <v>7582308</v>
      </c>
      <c r="W530" s="2">
        <v>8504864</v>
      </c>
      <c r="X530" s="2">
        <v>9485092</v>
      </c>
      <c r="Y530" s="2">
        <v>10522965</v>
      </c>
      <c r="Z530" s="2">
        <v>11560848</v>
      </c>
      <c r="AA530" s="2">
        <v>22437376411</v>
      </c>
      <c r="AB530" s="2">
        <v>25612831335</v>
      </c>
      <c r="AC530" s="2">
        <v>29147586546</v>
      </c>
      <c r="AD530" s="2">
        <v>32928588687</v>
      </c>
      <c r="AE530" s="2">
        <v>36959150304</v>
      </c>
      <c r="AF530" s="2">
        <v>41245127979</v>
      </c>
      <c r="AG530" s="2">
        <v>45578806203</v>
      </c>
      <c r="AH530" s="1">
        <f>(Table1345[[#This Row],[2050_BUILDINGS]]/Table1345[[#This Row],[2020_BUILDINGS]])-1</f>
        <v>0.99460640436770653</v>
      </c>
      <c r="AI530" s="1">
        <f>(Table1345[[#This Row],[2050_DWELLINGS]]/Table1345[[#This Row],[2020_DWELLINGS]])-1</f>
        <v>0.99673805896585721</v>
      </c>
      <c r="AJ530" s="1">
        <f>(Table1345[[#This Row],[2050_OCCUPANTS]]/Table1345[[#This Row],[2020_OCCUPANTS]])-1</f>
        <v>0.94660202266749449</v>
      </c>
      <c r="AK530" s="1">
        <f>(Table1345[[#This Row],[2050_TOTAL_REPL_COST_USD]]/Table1345[[#This Row],[2020_TOTAL_REPL_COST_USD]])-1</f>
        <v>1.0313785965035929</v>
      </c>
      <c r="AL530"/>
      <c r="AM530"/>
    </row>
    <row r="531" spans="1:39" x14ac:dyDescent="0.2">
      <c r="A531" t="s">
        <v>638</v>
      </c>
      <c r="B531" t="s">
        <v>778</v>
      </c>
      <c r="C531" t="s">
        <v>789</v>
      </c>
      <c r="D531" t="s">
        <v>1864</v>
      </c>
      <c r="E531" t="s">
        <v>1865</v>
      </c>
      <c r="F531" s="2">
        <v>1833648</v>
      </c>
      <c r="G531" s="2">
        <v>2083848</v>
      </c>
      <c r="H531" s="2">
        <v>2362107</v>
      </c>
      <c r="I531" s="2">
        <v>2659376</v>
      </c>
      <c r="J531" s="2">
        <v>2975785</v>
      </c>
      <c r="K531" s="2">
        <v>3311571</v>
      </c>
      <c r="L531" s="2">
        <v>3649361</v>
      </c>
      <c r="M531" s="2">
        <v>1904426</v>
      </c>
      <c r="N531" s="2">
        <v>2165807</v>
      </c>
      <c r="O531" s="2">
        <v>2456558</v>
      </c>
      <c r="P531" s="2">
        <v>2767237</v>
      </c>
      <c r="Q531" s="2">
        <v>3097989</v>
      </c>
      <c r="R531" s="2">
        <v>3449117</v>
      </c>
      <c r="S531" s="2">
        <v>3802649</v>
      </c>
      <c r="T531" s="2">
        <v>8813626</v>
      </c>
      <c r="U531" s="2">
        <v>9968801</v>
      </c>
      <c r="V531" s="2">
        <v>11252343</v>
      </c>
      <c r="W531" s="2">
        <v>12621450</v>
      </c>
      <c r="X531" s="2">
        <v>14076125</v>
      </c>
      <c r="Y531" s="2">
        <v>15616366</v>
      </c>
      <c r="Z531" s="2">
        <v>17156612</v>
      </c>
      <c r="AA531" s="2">
        <v>39402478211</v>
      </c>
      <c r="AB531" s="2">
        <v>45094366055</v>
      </c>
      <c r="AC531" s="2">
        <v>51433235652</v>
      </c>
      <c r="AD531" s="2">
        <v>58218518978</v>
      </c>
      <c r="AE531" s="2">
        <v>65457663039</v>
      </c>
      <c r="AF531" s="2">
        <v>73163834114</v>
      </c>
      <c r="AG531" s="2">
        <v>80977241875</v>
      </c>
      <c r="AH531" s="1">
        <f>(Table1345[[#This Row],[2050_BUILDINGS]]/Table1345[[#This Row],[2020_BUILDINGS]])-1</f>
        <v>0.99021895151086792</v>
      </c>
      <c r="AI531" s="1">
        <f>(Table1345[[#This Row],[2050_DWELLINGS]]/Table1345[[#This Row],[2020_DWELLINGS]])-1</f>
        <v>0.99674285060170353</v>
      </c>
      <c r="AJ531" s="1">
        <f>(Table1345[[#This Row],[2050_OCCUPANTS]]/Table1345[[#This Row],[2020_OCCUPANTS]])-1</f>
        <v>0.94660086552345191</v>
      </c>
      <c r="AK531" s="1">
        <f>(Table1345[[#This Row],[2050_TOTAL_REPL_COST_USD]]/Table1345[[#This Row],[2020_TOTAL_REPL_COST_USD]])-1</f>
        <v>1.0551306809020344</v>
      </c>
      <c r="AL531"/>
      <c r="AM531"/>
    </row>
    <row r="532" spans="1:39" x14ac:dyDescent="0.2">
      <c r="A532" t="s">
        <v>638</v>
      </c>
      <c r="B532" t="s">
        <v>778</v>
      </c>
      <c r="C532" t="s">
        <v>790</v>
      </c>
      <c r="D532" t="s">
        <v>1078</v>
      </c>
      <c r="E532" t="s">
        <v>1866</v>
      </c>
      <c r="F532" s="2">
        <v>997447</v>
      </c>
      <c r="G532" s="2">
        <v>1133884</v>
      </c>
      <c r="H532" s="2">
        <v>1285629</v>
      </c>
      <c r="I532" s="2">
        <v>1447753</v>
      </c>
      <c r="J532" s="2">
        <v>1620334</v>
      </c>
      <c r="K532" s="2">
        <v>1803514</v>
      </c>
      <c r="L532" s="2">
        <v>1987839</v>
      </c>
      <c r="M532" s="2">
        <v>1024589</v>
      </c>
      <c r="N532" s="2">
        <v>1165220</v>
      </c>
      <c r="O532" s="2">
        <v>1321646</v>
      </c>
      <c r="P532" s="2">
        <v>1488790</v>
      </c>
      <c r="Q532" s="2">
        <v>1666729</v>
      </c>
      <c r="R532" s="2">
        <v>1855646</v>
      </c>
      <c r="S532" s="2">
        <v>2045844</v>
      </c>
      <c r="T532" s="2">
        <v>4741782</v>
      </c>
      <c r="U532" s="2">
        <v>5363270</v>
      </c>
      <c r="V532" s="2">
        <v>6053821</v>
      </c>
      <c r="W532" s="2">
        <v>6790414</v>
      </c>
      <c r="X532" s="2">
        <v>7573035</v>
      </c>
      <c r="Y532" s="2">
        <v>8401695</v>
      </c>
      <c r="Z532" s="2">
        <v>9230363</v>
      </c>
      <c r="AA532" s="2">
        <v>19062547886</v>
      </c>
      <c r="AB532" s="2">
        <v>21782736103</v>
      </c>
      <c r="AC532" s="2">
        <v>24811282643</v>
      </c>
      <c r="AD532" s="2">
        <v>28051744701</v>
      </c>
      <c r="AE532" s="2">
        <v>31507252217</v>
      </c>
      <c r="AF532" s="2">
        <v>35183338902</v>
      </c>
      <c r="AG532" s="2">
        <v>38904496530</v>
      </c>
      <c r="AH532" s="1">
        <f>(Table1345[[#This Row],[2050_BUILDINGS]]/Table1345[[#This Row],[2020_BUILDINGS]])-1</f>
        <v>0.99292694248416202</v>
      </c>
      <c r="AI532" s="1">
        <f>(Table1345[[#This Row],[2050_DWELLINGS]]/Table1345[[#This Row],[2020_DWELLINGS]])-1</f>
        <v>0.99674601230346993</v>
      </c>
      <c r="AJ532" s="1">
        <f>(Table1345[[#This Row],[2050_OCCUPANTS]]/Table1345[[#This Row],[2020_OCCUPANTS]])-1</f>
        <v>0.94660214240131668</v>
      </c>
      <c r="AK532" s="1">
        <f>(Table1345[[#This Row],[2050_TOTAL_REPL_COST_USD]]/Table1345[[#This Row],[2020_TOTAL_REPL_COST_USD]])-1</f>
        <v>1.0408864944319647</v>
      </c>
      <c r="AL532"/>
      <c r="AM532"/>
    </row>
    <row r="533" spans="1:39" x14ac:dyDescent="0.2">
      <c r="A533" t="s">
        <v>638</v>
      </c>
      <c r="B533" t="s">
        <v>778</v>
      </c>
      <c r="C533" t="s">
        <v>791</v>
      </c>
      <c r="D533" t="s">
        <v>1867</v>
      </c>
      <c r="E533" t="s">
        <v>1868</v>
      </c>
      <c r="F533" s="2">
        <v>2940040</v>
      </c>
      <c r="G533" s="2">
        <v>3341861</v>
      </c>
      <c r="H533" s="2">
        <v>3788792</v>
      </c>
      <c r="I533" s="2">
        <v>4266255</v>
      </c>
      <c r="J533" s="2">
        <v>4774490</v>
      </c>
      <c r="K533" s="2">
        <v>5313914</v>
      </c>
      <c r="L533" s="2">
        <v>5856684</v>
      </c>
      <c r="M533" s="2">
        <v>3032385</v>
      </c>
      <c r="N533" s="2">
        <v>3448593</v>
      </c>
      <c r="O533" s="2">
        <v>3911562</v>
      </c>
      <c r="P533" s="2">
        <v>4406243</v>
      </c>
      <c r="Q533" s="2">
        <v>4932900</v>
      </c>
      <c r="R533" s="2">
        <v>5492000</v>
      </c>
      <c r="S533" s="2">
        <v>6054913</v>
      </c>
      <c r="T533" s="2">
        <v>14033847</v>
      </c>
      <c r="U533" s="2">
        <v>15873236</v>
      </c>
      <c r="V533" s="2">
        <v>17917000</v>
      </c>
      <c r="W533" s="2">
        <v>20097018</v>
      </c>
      <c r="X533" s="2">
        <v>22413287</v>
      </c>
      <c r="Y533" s="2">
        <v>24865805</v>
      </c>
      <c r="Z533" s="2">
        <v>27318320</v>
      </c>
      <c r="AA533" s="2">
        <v>59083045674</v>
      </c>
      <c r="AB533" s="2">
        <v>67554978799</v>
      </c>
      <c r="AC533" s="2">
        <v>76988319514</v>
      </c>
      <c r="AD533" s="2">
        <v>87083429475</v>
      </c>
      <c r="AE533" s="2">
        <v>97850587101</v>
      </c>
      <c r="AF533" s="2">
        <v>109307964555</v>
      </c>
      <c r="AG533" s="2">
        <v>120913350802</v>
      </c>
      <c r="AH533" s="1">
        <f>(Table1345[[#This Row],[2050_BUILDINGS]]/Table1345[[#This Row],[2020_BUILDINGS]])-1</f>
        <v>0.99204228513897763</v>
      </c>
      <c r="AI533" s="1">
        <f>(Table1345[[#This Row],[2050_DWELLINGS]]/Table1345[[#This Row],[2020_DWELLINGS]])-1</f>
        <v>0.99674942330871574</v>
      </c>
      <c r="AJ533" s="1">
        <f>(Table1345[[#This Row],[2050_OCCUPANTS]]/Table1345[[#This Row],[2020_OCCUPANTS]])-1</f>
        <v>0.94660238208382919</v>
      </c>
      <c r="AK533" s="1">
        <f>(Table1345[[#This Row],[2050_TOTAL_REPL_COST_USD]]/Table1345[[#This Row],[2020_TOTAL_REPL_COST_USD]])-1</f>
        <v>1.0464982707418038</v>
      </c>
      <c r="AL533"/>
      <c r="AM533"/>
    </row>
    <row r="534" spans="1:39" x14ac:dyDescent="0.2">
      <c r="A534" t="s">
        <v>638</v>
      </c>
      <c r="B534" t="s">
        <v>778</v>
      </c>
      <c r="C534" t="s">
        <v>792</v>
      </c>
      <c r="D534" t="s">
        <v>1869</v>
      </c>
      <c r="E534" t="s">
        <v>1870</v>
      </c>
      <c r="F534" s="2">
        <v>1743919</v>
      </c>
      <c r="G534" s="2">
        <v>1982528</v>
      </c>
      <c r="H534" s="2">
        <v>2247918</v>
      </c>
      <c r="I534" s="2">
        <v>2531460</v>
      </c>
      <c r="J534" s="2">
        <v>2833280</v>
      </c>
      <c r="K534" s="2">
        <v>3153645</v>
      </c>
      <c r="L534" s="2">
        <v>3476041</v>
      </c>
      <c r="M534" s="2">
        <v>1789899</v>
      </c>
      <c r="N534" s="2">
        <v>2035576</v>
      </c>
      <c r="O534" s="2">
        <v>2308844</v>
      </c>
      <c r="P534" s="2">
        <v>2600833</v>
      </c>
      <c r="Q534" s="2">
        <v>2911697</v>
      </c>
      <c r="R534" s="2">
        <v>3241716</v>
      </c>
      <c r="S534" s="2">
        <v>3573983</v>
      </c>
      <c r="T534" s="2">
        <v>8283644</v>
      </c>
      <c r="U534" s="2">
        <v>9369365</v>
      </c>
      <c r="V534" s="2">
        <v>10575725</v>
      </c>
      <c r="W534" s="2">
        <v>11862500</v>
      </c>
      <c r="X534" s="2">
        <v>13229707</v>
      </c>
      <c r="Y534" s="2">
        <v>14677328</v>
      </c>
      <c r="Z534" s="2">
        <v>16124954</v>
      </c>
      <c r="AA534" s="2">
        <v>33100943100</v>
      </c>
      <c r="AB534" s="2">
        <v>37818506273</v>
      </c>
      <c r="AC534" s="2">
        <v>43070699661</v>
      </c>
      <c r="AD534" s="2">
        <v>48690159842</v>
      </c>
      <c r="AE534" s="2">
        <v>54682238776</v>
      </c>
      <c r="AF534" s="2">
        <v>61056398724</v>
      </c>
      <c r="AG534" s="2">
        <v>67507626892</v>
      </c>
      <c r="AH534" s="1">
        <f>(Table1345[[#This Row],[2050_BUILDINGS]]/Table1345[[#This Row],[2020_BUILDINGS]])-1</f>
        <v>0.99323535095380011</v>
      </c>
      <c r="AI534" s="1">
        <f>(Table1345[[#This Row],[2050_DWELLINGS]]/Table1345[[#This Row],[2020_DWELLINGS]])-1</f>
        <v>0.99675121333661854</v>
      </c>
      <c r="AJ534" s="1">
        <f>(Table1345[[#This Row],[2050_OCCUPANTS]]/Table1345[[#This Row],[2020_OCCUPANTS]])-1</f>
        <v>0.94660151981422658</v>
      </c>
      <c r="AK534" s="1">
        <f>(Table1345[[#This Row],[2050_TOTAL_REPL_COST_USD]]/Table1345[[#This Row],[2020_TOTAL_REPL_COST_USD]])-1</f>
        <v>1.0394472353266577</v>
      </c>
      <c r="AL534"/>
      <c r="AM534"/>
    </row>
    <row r="535" spans="1:39" x14ac:dyDescent="0.2">
      <c r="A535" t="s">
        <v>638</v>
      </c>
      <c r="B535" t="s">
        <v>778</v>
      </c>
      <c r="C535" t="s">
        <v>793</v>
      </c>
      <c r="D535" t="s">
        <v>1871</v>
      </c>
      <c r="E535" t="s">
        <v>1872</v>
      </c>
      <c r="F535" s="2">
        <v>978166</v>
      </c>
      <c r="G535" s="2">
        <v>1112114</v>
      </c>
      <c r="H535" s="2">
        <v>1261106</v>
      </c>
      <c r="I535" s="2">
        <v>1420289</v>
      </c>
      <c r="J535" s="2">
        <v>1589745</v>
      </c>
      <c r="K535" s="2">
        <v>1769618</v>
      </c>
      <c r="L535" s="2">
        <v>1950658</v>
      </c>
      <c r="M535" s="2">
        <v>1000046</v>
      </c>
      <c r="N535" s="2">
        <v>1137299</v>
      </c>
      <c r="O535" s="2">
        <v>1289981</v>
      </c>
      <c r="P535" s="2">
        <v>1453124</v>
      </c>
      <c r="Q535" s="2">
        <v>1626808</v>
      </c>
      <c r="R535" s="2">
        <v>1811190</v>
      </c>
      <c r="S535" s="2">
        <v>1996831</v>
      </c>
      <c r="T535" s="2">
        <v>4628181</v>
      </c>
      <c r="U535" s="2">
        <v>5234788</v>
      </c>
      <c r="V535" s="2">
        <v>5908785</v>
      </c>
      <c r="W535" s="2">
        <v>6627727</v>
      </c>
      <c r="X535" s="2">
        <v>7391609</v>
      </c>
      <c r="Y535" s="2">
        <v>8200410</v>
      </c>
      <c r="Z535" s="2">
        <v>9009230</v>
      </c>
      <c r="AA535" s="2">
        <v>17706172432</v>
      </c>
      <c r="AB535" s="2">
        <v>20216528827</v>
      </c>
      <c r="AC535" s="2">
        <v>23011044716</v>
      </c>
      <c r="AD535" s="2">
        <v>26000426442</v>
      </c>
      <c r="AE535" s="2">
        <v>29187351382</v>
      </c>
      <c r="AF535" s="2">
        <v>32576553150</v>
      </c>
      <c r="AG535" s="2">
        <v>36004309256</v>
      </c>
      <c r="AH535" s="1">
        <f>(Table1345[[#This Row],[2050_BUILDINGS]]/Table1345[[#This Row],[2020_BUILDINGS]])-1</f>
        <v>0.99419934857682635</v>
      </c>
      <c r="AI535" s="1">
        <f>(Table1345[[#This Row],[2050_DWELLINGS]]/Table1345[[#This Row],[2020_DWELLINGS]])-1</f>
        <v>0.99673914999910007</v>
      </c>
      <c r="AJ535" s="1">
        <f>(Table1345[[#This Row],[2050_OCCUPANTS]]/Table1345[[#This Row],[2020_OCCUPANTS]])-1</f>
        <v>0.94660277979620933</v>
      </c>
      <c r="AK535" s="1">
        <f>(Table1345[[#This Row],[2050_TOTAL_REPL_COST_USD]]/Table1345[[#This Row],[2020_TOTAL_REPL_COST_USD]])-1</f>
        <v>1.03343265712979</v>
      </c>
      <c r="AL535"/>
      <c r="AM535"/>
    </row>
    <row r="536" spans="1:39" x14ac:dyDescent="0.2">
      <c r="A536" t="s">
        <v>638</v>
      </c>
      <c r="B536" t="s">
        <v>778</v>
      </c>
      <c r="C536" t="s">
        <v>794</v>
      </c>
      <c r="D536" t="s">
        <v>1873</v>
      </c>
      <c r="E536" t="s">
        <v>1874</v>
      </c>
      <c r="F536" s="2">
        <v>930001</v>
      </c>
      <c r="G536" s="2">
        <v>1056388</v>
      </c>
      <c r="H536" s="2">
        <v>1196936</v>
      </c>
      <c r="I536" s="2">
        <v>1347061</v>
      </c>
      <c r="J536" s="2">
        <v>1506824</v>
      </c>
      <c r="K536" s="2">
        <v>1676328</v>
      </c>
      <c r="L536" s="2">
        <v>1846750</v>
      </c>
      <c r="M536" s="2">
        <v>983624</v>
      </c>
      <c r="N536" s="2">
        <v>1118627</v>
      </c>
      <c r="O536" s="2">
        <v>1268806</v>
      </c>
      <c r="P536" s="2">
        <v>1429260</v>
      </c>
      <c r="Q536" s="2">
        <v>1600094</v>
      </c>
      <c r="R536" s="2">
        <v>1781454</v>
      </c>
      <c r="S536" s="2">
        <v>1964049</v>
      </c>
      <c r="T536" s="2">
        <v>4552191</v>
      </c>
      <c r="U536" s="2">
        <v>5148840</v>
      </c>
      <c r="V536" s="2">
        <v>5811778</v>
      </c>
      <c r="W536" s="2">
        <v>6518916</v>
      </c>
      <c r="X536" s="2">
        <v>7270256</v>
      </c>
      <c r="Y536" s="2">
        <v>8065788</v>
      </c>
      <c r="Z536" s="2">
        <v>8861308</v>
      </c>
      <c r="AA536" s="2">
        <v>23975173310</v>
      </c>
      <c r="AB536" s="2">
        <v>27487623041</v>
      </c>
      <c r="AC536" s="2">
        <v>31400552772</v>
      </c>
      <c r="AD536" s="2">
        <v>35591057806</v>
      </c>
      <c r="AE536" s="2">
        <v>40064362796</v>
      </c>
      <c r="AF536" s="2">
        <v>44829704929</v>
      </c>
      <c r="AG536" s="2">
        <v>49670282063</v>
      </c>
      <c r="AH536" s="1">
        <f>(Table1345[[#This Row],[2050_BUILDINGS]]/Table1345[[#This Row],[2020_BUILDINGS]])-1</f>
        <v>0.98575055295639458</v>
      </c>
      <c r="AI536" s="1">
        <f>(Table1345[[#This Row],[2050_DWELLINGS]]/Table1345[[#This Row],[2020_DWELLINGS]])-1</f>
        <v>0.99674774100672625</v>
      </c>
      <c r="AJ536" s="1">
        <f>(Table1345[[#This Row],[2050_OCCUPANTS]]/Table1345[[#This Row],[2020_OCCUPANTS]])-1</f>
        <v>0.94660285563589053</v>
      </c>
      <c r="AK536" s="1">
        <f>(Table1345[[#This Row],[2050_TOTAL_REPL_COST_USD]]/Table1345[[#This Row],[2020_TOTAL_REPL_COST_USD]])-1</f>
        <v>1.0717381860294046</v>
      </c>
      <c r="AL536"/>
      <c r="AM536"/>
    </row>
    <row r="537" spans="1:39" x14ac:dyDescent="0.2">
      <c r="A537" t="s">
        <v>638</v>
      </c>
      <c r="B537" t="s">
        <v>778</v>
      </c>
      <c r="C537" t="s">
        <v>795</v>
      </c>
      <c r="D537" t="s">
        <v>1875</v>
      </c>
      <c r="E537" t="s">
        <v>1876</v>
      </c>
      <c r="F537" s="2">
        <v>681626</v>
      </c>
      <c r="G537" s="2">
        <v>774192</v>
      </c>
      <c r="H537" s="2">
        <v>877138</v>
      </c>
      <c r="I537" s="2">
        <v>987085</v>
      </c>
      <c r="J537" s="2">
        <v>1104097</v>
      </c>
      <c r="K537" s="2">
        <v>1228234</v>
      </c>
      <c r="L537" s="2">
        <v>1353029</v>
      </c>
      <c r="M537" s="2">
        <v>723378</v>
      </c>
      <c r="N537" s="2">
        <v>822665</v>
      </c>
      <c r="O537" s="2">
        <v>933094</v>
      </c>
      <c r="P537" s="2">
        <v>1051101</v>
      </c>
      <c r="Q537" s="2">
        <v>1176741</v>
      </c>
      <c r="R537" s="2">
        <v>1310112</v>
      </c>
      <c r="S537" s="2">
        <v>1444395</v>
      </c>
      <c r="T537" s="2">
        <v>3347772</v>
      </c>
      <c r="U537" s="2">
        <v>3786554</v>
      </c>
      <c r="V537" s="2">
        <v>4274086</v>
      </c>
      <c r="W537" s="2">
        <v>4794138</v>
      </c>
      <c r="X537" s="2">
        <v>5346681</v>
      </c>
      <c r="Y537" s="2">
        <v>5931728</v>
      </c>
      <c r="Z537" s="2">
        <v>6516778</v>
      </c>
      <c r="AA537" s="2">
        <v>18195064425</v>
      </c>
      <c r="AB537" s="2">
        <v>20865769092</v>
      </c>
      <c r="AC537" s="2">
        <v>23841105183</v>
      </c>
      <c r="AD537" s="2">
        <v>27027709560</v>
      </c>
      <c r="AE537" s="2">
        <v>30429618761</v>
      </c>
      <c r="AF537" s="2">
        <v>34053969329</v>
      </c>
      <c r="AG537" s="2">
        <v>37736445761</v>
      </c>
      <c r="AH537" s="1">
        <f>(Table1345[[#This Row],[2050_BUILDINGS]]/Table1345[[#This Row],[2020_BUILDINGS]])-1</f>
        <v>0.9850020392414609</v>
      </c>
      <c r="AI537" s="1">
        <f>(Table1345[[#This Row],[2050_DWELLINGS]]/Table1345[[#This Row],[2020_DWELLINGS]])-1</f>
        <v>0.9967361462471902</v>
      </c>
      <c r="AJ537" s="1">
        <f>(Table1345[[#This Row],[2050_OCCUPANTS]]/Table1345[[#This Row],[2020_OCCUPANTS]])-1</f>
        <v>0.94660150093853468</v>
      </c>
      <c r="AK537" s="1">
        <f>(Table1345[[#This Row],[2050_TOTAL_REPL_COST_USD]]/Table1345[[#This Row],[2020_TOTAL_REPL_COST_USD]])-1</f>
        <v>1.0739935226143063</v>
      </c>
      <c r="AL537"/>
      <c r="AM537"/>
    </row>
    <row r="538" spans="1:39" x14ac:dyDescent="0.2">
      <c r="A538" t="s">
        <v>638</v>
      </c>
      <c r="B538" t="s">
        <v>778</v>
      </c>
      <c r="C538" t="s">
        <v>796</v>
      </c>
      <c r="D538" t="s">
        <v>1877</v>
      </c>
      <c r="E538" t="s">
        <v>1878</v>
      </c>
      <c r="F538" s="2">
        <v>2510034</v>
      </c>
      <c r="G538" s="2">
        <v>2849253</v>
      </c>
      <c r="H538" s="2">
        <v>3226453</v>
      </c>
      <c r="I538" s="2">
        <v>3629249</v>
      </c>
      <c r="J538" s="2">
        <v>4057806</v>
      </c>
      <c r="K538" s="2">
        <v>4512371</v>
      </c>
      <c r="L538" s="2">
        <v>4969020</v>
      </c>
      <c r="M538" s="2">
        <v>2721806</v>
      </c>
      <c r="N538" s="2">
        <v>3095377</v>
      </c>
      <c r="O538" s="2">
        <v>3510930</v>
      </c>
      <c r="P538" s="2">
        <v>3954941</v>
      </c>
      <c r="Q538" s="2">
        <v>4427661</v>
      </c>
      <c r="R538" s="2">
        <v>4929499</v>
      </c>
      <c r="S538" s="2">
        <v>5434757</v>
      </c>
      <c r="T538" s="2">
        <v>12596471</v>
      </c>
      <c r="U538" s="2">
        <v>14247464</v>
      </c>
      <c r="V538" s="2">
        <v>16081905</v>
      </c>
      <c r="W538" s="2">
        <v>18038634</v>
      </c>
      <c r="X538" s="2">
        <v>20117660</v>
      </c>
      <c r="Y538" s="2">
        <v>22318992</v>
      </c>
      <c r="Z538" s="2">
        <v>24520310</v>
      </c>
      <c r="AA538" s="2">
        <v>80078384960</v>
      </c>
      <c r="AB538" s="2">
        <v>91964863253</v>
      </c>
      <c r="AC538" s="2">
        <v>105210423282</v>
      </c>
      <c r="AD538" s="2">
        <v>119401830851</v>
      </c>
      <c r="AE538" s="2">
        <v>134558720699</v>
      </c>
      <c r="AF538" s="2">
        <v>150715807054</v>
      </c>
      <c r="AG538" s="2">
        <v>167155633604</v>
      </c>
      <c r="AH538" s="1">
        <f>(Table1345[[#This Row],[2050_BUILDINGS]]/Table1345[[#This Row],[2020_BUILDINGS]])-1</f>
        <v>0.97966242688346061</v>
      </c>
      <c r="AI538" s="1">
        <f>(Table1345[[#This Row],[2050_DWELLINGS]]/Table1345[[#This Row],[2020_DWELLINGS]])-1</f>
        <v>0.99674664542586799</v>
      </c>
      <c r="AJ538" s="1">
        <f>(Table1345[[#This Row],[2050_OCCUPANTS]]/Table1345[[#This Row],[2020_OCCUPANTS]])-1</f>
        <v>0.94660155213313324</v>
      </c>
      <c r="AK538" s="1">
        <f>(Table1345[[#This Row],[2050_TOTAL_REPL_COST_USD]]/Table1345[[#This Row],[2020_TOTAL_REPL_COST_USD]])-1</f>
        <v>1.0874001603241124</v>
      </c>
      <c r="AL538"/>
      <c r="AM538"/>
    </row>
    <row r="539" spans="1:39" x14ac:dyDescent="0.2">
      <c r="A539" t="s">
        <v>638</v>
      </c>
      <c r="B539" t="s">
        <v>778</v>
      </c>
      <c r="C539" t="s">
        <v>797</v>
      </c>
      <c r="D539" t="s">
        <v>1879</v>
      </c>
      <c r="E539" t="s">
        <v>1880</v>
      </c>
      <c r="F539" s="2">
        <v>551890</v>
      </c>
      <c r="G539" s="2">
        <v>627150</v>
      </c>
      <c r="H539" s="2">
        <v>710847</v>
      </c>
      <c r="I539" s="2">
        <v>800257</v>
      </c>
      <c r="J539" s="2">
        <v>895428</v>
      </c>
      <c r="K539" s="2">
        <v>996411</v>
      </c>
      <c r="L539" s="2">
        <v>1098003</v>
      </c>
      <c r="M539" s="2">
        <v>574755</v>
      </c>
      <c r="N539" s="2">
        <v>653643</v>
      </c>
      <c r="O539" s="2">
        <v>741392</v>
      </c>
      <c r="P539" s="2">
        <v>835151</v>
      </c>
      <c r="Q539" s="2">
        <v>934979</v>
      </c>
      <c r="R539" s="2">
        <v>1040949</v>
      </c>
      <c r="S539" s="2">
        <v>1147638</v>
      </c>
      <c r="T539" s="2">
        <v>2659959</v>
      </c>
      <c r="U539" s="2">
        <v>3008597</v>
      </c>
      <c r="V539" s="2">
        <v>3395969</v>
      </c>
      <c r="W539" s="2">
        <v>3809166</v>
      </c>
      <c r="X539" s="2">
        <v>4248189</v>
      </c>
      <c r="Y539" s="2">
        <v>4713037</v>
      </c>
      <c r="Z539" s="2">
        <v>5177886</v>
      </c>
      <c r="AA539" s="2">
        <v>12128424750</v>
      </c>
      <c r="AB539" s="2">
        <v>13885089637</v>
      </c>
      <c r="AC539" s="2">
        <v>15841546381</v>
      </c>
      <c r="AD539" s="2">
        <v>17935976448</v>
      </c>
      <c r="AE539" s="2">
        <v>20170737753</v>
      </c>
      <c r="AF539" s="2">
        <v>22549999140</v>
      </c>
      <c r="AG539" s="2">
        <v>24963214729</v>
      </c>
      <c r="AH539" s="1">
        <f>(Table1345[[#This Row],[2050_BUILDINGS]]/Table1345[[#This Row],[2020_BUILDINGS]])-1</f>
        <v>0.9895323343419884</v>
      </c>
      <c r="AI539" s="1">
        <f>(Table1345[[#This Row],[2050_DWELLINGS]]/Table1345[[#This Row],[2020_DWELLINGS]])-1</f>
        <v>0.99674296004384466</v>
      </c>
      <c r="AJ539" s="1">
        <f>(Table1345[[#This Row],[2050_OCCUPANTS]]/Table1345[[#This Row],[2020_OCCUPANTS]])-1</f>
        <v>0.94660368825233765</v>
      </c>
      <c r="AK539" s="1">
        <f>(Table1345[[#This Row],[2050_TOTAL_REPL_COST_USD]]/Table1345[[#This Row],[2020_TOTAL_REPL_COST_USD]])-1</f>
        <v>1.0582404758705373</v>
      </c>
      <c r="AL539"/>
      <c r="AM539"/>
    </row>
    <row r="540" spans="1:39" x14ac:dyDescent="0.2">
      <c r="A540" t="s">
        <v>638</v>
      </c>
      <c r="B540" t="s">
        <v>778</v>
      </c>
      <c r="C540" t="s">
        <v>798</v>
      </c>
      <c r="D540" t="s">
        <v>1881</v>
      </c>
      <c r="E540" t="s">
        <v>1882</v>
      </c>
      <c r="F540" s="2">
        <v>1245418</v>
      </c>
      <c r="G540" s="2">
        <v>1415251</v>
      </c>
      <c r="H540" s="2">
        <v>1604135</v>
      </c>
      <c r="I540" s="2">
        <v>1805915</v>
      </c>
      <c r="J540" s="2">
        <v>2020665</v>
      </c>
      <c r="K540" s="2">
        <v>2248583</v>
      </c>
      <c r="L540" s="2">
        <v>2477831</v>
      </c>
      <c r="M540" s="2">
        <v>1296634</v>
      </c>
      <c r="N540" s="2">
        <v>1474603</v>
      </c>
      <c r="O540" s="2">
        <v>1672565</v>
      </c>
      <c r="P540" s="2">
        <v>1884089</v>
      </c>
      <c r="Q540" s="2">
        <v>2109282</v>
      </c>
      <c r="R540" s="2">
        <v>2348356</v>
      </c>
      <c r="S540" s="2">
        <v>2589046</v>
      </c>
      <c r="T540" s="2">
        <v>6000805</v>
      </c>
      <c r="U540" s="2">
        <v>6787322</v>
      </c>
      <c r="V540" s="2">
        <v>7661222</v>
      </c>
      <c r="W540" s="2">
        <v>8593389</v>
      </c>
      <c r="X540" s="2">
        <v>9583809</v>
      </c>
      <c r="Y540" s="2">
        <v>10632491</v>
      </c>
      <c r="Z540" s="2">
        <v>11681173</v>
      </c>
      <c r="AA540" s="2">
        <v>27460949475</v>
      </c>
      <c r="AB540" s="2">
        <v>31438178368</v>
      </c>
      <c r="AC540" s="2">
        <v>35867747457</v>
      </c>
      <c r="AD540" s="2">
        <v>40609691507</v>
      </c>
      <c r="AE540" s="2">
        <v>45669346770</v>
      </c>
      <c r="AF540" s="2">
        <v>51056147778</v>
      </c>
      <c r="AG540" s="2">
        <v>56519790986</v>
      </c>
      <c r="AH540" s="1">
        <f>(Table1345[[#This Row],[2050_BUILDINGS]]/Table1345[[#This Row],[2020_BUILDINGS]])-1</f>
        <v>0.98955772278865406</v>
      </c>
      <c r="AI540" s="1">
        <f>(Table1345[[#This Row],[2050_DWELLINGS]]/Table1345[[#This Row],[2020_DWELLINGS]])-1</f>
        <v>0.99674387683802834</v>
      </c>
      <c r="AJ540" s="1">
        <f>(Table1345[[#This Row],[2050_OCCUPANTS]]/Table1345[[#This Row],[2020_OCCUPANTS]])-1</f>
        <v>0.94660099769947537</v>
      </c>
      <c r="AK540" s="1">
        <f>(Table1345[[#This Row],[2050_TOTAL_REPL_COST_USD]]/Table1345[[#This Row],[2020_TOTAL_REPL_COST_USD]])-1</f>
        <v>1.0581877927219776</v>
      </c>
      <c r="AL540"/>
      <c r="AM540"/>
    </row>
    <row r="541" spans="1:39" x14ac:dyDescent="0.2">
      <c r="A541" t="s">
        <v>638</v>
      </c>
      <c r="B541" t="s">
        <v>778</v>
      </c>
      <c r="C541" t="s">
        <v>799</v>
      </c>
      <c r="D541" t="s">
        <v>1883</v>
      </c>
      <c r="E541" t="s">
        <v>1884</v>
      </c>
      <c r="F541" s="2">
        <v>1280315</v>
      </c>
      <c r="G541" s="2">
        <v>1453755</v>
      </c>
      <c r="H541" s="2">
        <v>1646606</v>
      </c>
      <c r="I541" s="2">
        <v>1852578</v>
      </c>
      <c r="J541" s="2">
        <v>2071741</v>
      </c>
      <c r="K541" s="2">
        <v>2304227</v>
      </c>
      <c r="L541" s="2">
        <v>2537868</v>
      </c>
      <c r="M541" s="2">
        <v>1374117</v>
      </c>
      <c r="N541" s="2">
        <v>1562722</v>
      </c>
      <c r="O541" s="2">
        <v>1772513</v>
      </c>
      <c r="P541" s="2">
        <v>1996676</v>
      </c>
      <c r="Q541" s="2">
        <v>2235328</v>
      </c>
      <c r="R541" s="2">
        <v>2488685</v>
      </c>
      <c r="S541" s="2">
        <v>2743770</v>
      </c>
      <c r="T541" s="2">
        <v>6359396</v>
      </c>
      <c r="U541" s="2">
        <v>7192915</v>
      </c>
      <c r="V541" s="2">
        <v>8119042</v>
      </c>
      <c r="W541" s="2">
        <v>9106908</v>
      </c>
      <c r="X541" s="2">
        <v>10156517</v>
      </c>
      <c r="Y541" s="2">
        <v>11267874</v>
      </c>
      <c r="Z541" s="2">
        <v>12379224</v>
      </c>
      <c r="AA541" s="2">
        <v>37764334041</v>
      </c>
      <c r="AB541" s="2">
        <v>43341041965</v>
      </c>
      <c r="AC541" s="2">
        <v>49554679204</v>
      </c>
      <c r="AD541" s="2">
        <v>56210876277</v>
      </c>
      <c r="AE541" s="2">
        <v>63318485310</v>
      </c>
      <c r="AF541" s="2">
        <v>70893156863</v>
      </c>
      <c r="AG541" s="2">
        <v>78595299008</v>
      </c>
      <c r="AH541" s="1">
        <f>(Table1345[[#This Row],[2050_BUILDINGS]]/Table1345[[#This Row],[2020_BUILDINGS]])-1</f>
        <v>0.98222156266231364</v>
      </c>
      <c r="AI541" s="1">
        <f>(Table1345[[#This Row],[2050_DWELLINGS]]/Table1345[[#This Row],[2020_DWELLINGS]])-1</f>
        <v>0.99675136833326428</v>
      </c>
      <c r="AJ541" s="1">
        <f>(Table1345[[#This Row],[2050_OCCUPANTS]]/Table1345[[#This Row],[2020_OCCUPANTS]])-1</f>
        <v>0.94660373406531062</v>
      </c>
      <c r="AK541" s="1">
        <f>(Table1345[[#This Row],[2050_TOTAL_REPL_COST_USD]]/Table1345[[#This Row],[2020_TOTAL_REPL_COST_USD]])-1</f>
        <v>1.0812044222114605</v>
      </c>
      <c r="AL541"/>
      <c r="AM541"/>
    </row>
    <row r="542" spans="1:39" x14ac:dyDescent="0.2">
      <c r="A542" t="s">
        <v>638</v>
      </c>
      <c r="B542" t="s">
        <v>778</v>
      </c>
      <c r="C542" t="s">
        <v>800</v>
      </c>
      <c r="D542" t="s">
        <v>1885</v>
      </c>
      <c r="E542" t="s">
        <v>1886</v>
      </c>
      <c r="F542" s="2">
        <v>1034361</v>
      </c>
      <c r="G542" s="2">
        <v>1174878</v>
      </c>
      <c r="H542" s="2">
        <v>1331151</v>
      </c>
      <c r="I542" s="2">
        <v>1498062</v>
      </c>
      <c r="J542" s="2">
        <v>1675679</v>
      </c>
      <c r="K542" s="2">
        <v>1864139</v>
      </c>
      <c r="L542" s="2">
        <v>2053598</v>
      </c>
      <c r="M542" s="2">
        <v>1096057</v>
      </c>
      <c r="N542" s="2">
        <v>1246490</v>
      </c>
      <c r="O542" s="2">
        <v>1413834</v>
      </c>
      <c r="P542" s="2">
        <v>1592638</v>
      </c>
      <c r="Q542" s="2">
        <v>1782995</v>
      </c>
      <c r="R542" s="2">
        <v>1985088</v>
      </c>
      <c r="S542" s="2">
        <v>2188551</v>
      </c>
      <c r="T542" s="2">
        <v>5072537</v>
      </c>
      <c r="U542" s="2">
        <v>5737383</v>
      </c>
      <c r="V542" s="2">
        <v>6476098</v>
      </c>
      <c r="W542" s="2">
        <v>7264065</v>
      </c>
      <c r="X542" s="2">
        <v>8101280</v>
      </c>
      <c r="Y542" s="2">
        <v>8987741</v>
      </c>
      <c r="Z542" s="2">
        <v>9874202</v>
      </c>
      <c r="AA542" s="2">
        <v>27326180531</v>
      </c>
      <c r="AB542" s="2">
        <v>31335756108</v>
      </c>
      <c r="AC542" s="2">
        <v>35802645414</v>
      </c>
      <c r="AD542" s="2">
        <v>40586656289</v>
      </c>
      <c r="AE542" s="2">
        <v>45693831033</v>
      </c>
      <c r="AF542" s="2">
        <v>51134852455</v>
      </c>
      <c r="AG542" s="2">
        <v>56662883117</v>
      </c>
      <c r="AH542" s="1">
        <f>(Table1345[[#This Row],[2050_BUILDINGS]]/Table1345[[#This Row],[2020_BUILDINGS]])-1</f>
        <v>0.98537841237246959</v>
      </c>
      <c r="AI542" s="1">
        <f>(Table1345[[#This Row],[2050_DWELLINGS]]/Table1345[[#This Row],[2020_DWELLINGS]])-1</f>
        <v>0.99674925665362291</v>
      </c>
      <c r="AJ542" s="1">
        <f>(Table1345[[#This Row],[2050_OCCUPANTS]]/Table1345[[#This Row],[2020_OCCUPANTS]])-1</f>
        <v>0.94660029093922815</v>
      </c>
      <c r="AK542" s="1">
        <f>(Table1345[[#This Row],[2050_TOTAL_REPL_COST_USD]]/Table1345[[#This Row],[2020_TOTAL_REPL_COST_USD]])-1</f>
        <v>1.0735749386094837</v>
      </c>
      <c r="AL542"/>
      <c r="AM542"/>
    </row>
    <row r="543" spans="1:39" x14ac:dyDescent="0.2">
      <c r="A543" t="s">
        <v>638</v>
      </c>
      <c r="B543" t="s">
        <v>778</v>
      </c>
      <c r="C543" t="s">
        <v>801</v>
      </c>
      <c r="D543" t="s">
        <v>1887</v>
      </c>
      <c r="E543" t="s">
        <v>1888</v>
      </c>
      <c r="F543" s="2">
        <v>1223310</v>
      </c>
      <c r="G543" s="2">
        <v>1389543</v>
      </c>
      <c r="H543" s="2">
        <v>1574412</v>
      </c>
      <c r="I543" s="2">
        <v>1771867</v>
      </c>
      <c r="J543" s="2">
        <v>1981986</v>
      </c>
      <c r="K543" s="2">
        <v>2204937</v>
      </c>
      <c r="L543" s="2">
        <v>2429089</v>
      </c>
      <c r="M543" s="2">
        <v>1295119</v>
      </c>
      <c r="N543" s="2">
        <v>1472878</v>
      </c>
      <c r="O543" s="2">
        <v>1670611</v>
      </c>
      <c r="P543" s="2">
        <v>1881885</v>
      </c>
      <c r="Q543" s="2">
        <v>2106819</v>
      </c>
      <c r="R543" s="2">
        <v>2345603</v>
      </c>
      <c r="S543" s="2">
        <v>2586025</v>
      </c>
      <c r="T543" s="2">
        <v>5993795</v>
      </c>
      <c r="U543" s="2">
        <v>6779384</v>
      </c>
      <c r="V543" s="2">
        <v>7652267</v>
      </c>
      <c r="W543" s="2">
        <v>8583344</v>
      </c>
      <c r="X543" s="2">
        <v>9572612</v>
      </c>
      <c r="Y543" s="2">
        <v>10620071</v>
      </c>
      <c r="Z543" s="2">
        <v>11667526</v>
      </c>
      <c r="AA543" s="2">
        <v>31914126512</v>
      </c>
      <c r="AB543" s="2">
        <v>36591009687</v>
      </c>
      <c r="AC543" s="2">
        <v>41801171682</v>
      </c>
      <c r="AD543" s="2">
        <v>47380986332</v>
      </c>
      <c r="AE543" s="2">
        <v>53337427362</v>
      </c>
      <c r="AF543" s="2">
        <v>59682824350</v>
      </c>
      <c r="AG543" s="2">
        <v>66128643127</v>
      </c>
      <c r="AH543" s="1">
        <f>(Table1345[[#This Row],[2050_BUILDINGS]]/Table1345[[#This Row],[2020_BUILDINGS]])-1</f>
        <v>0.98566920894948939</v>
      </c>
      <c r="AI543" s="1">
        <f>(Table1345[[#This Row],[2050_DWELLINGS]]/Table1345[[#This Row],[2020_DWELLINGS]])-1</f>
        <v>0.99674701706947388</v>
      </c>
      <c r="AJ543" s="1">
        <f>(Table1345[[#This Row],[2050_OCCUPANTS]]/Table1345[[#This Row],[2020_OCCUPANTS]])-1</f>
        <v>0.94660077630282657</v>
      </c>
      <c r="AK543" s="1">
        <f>(Table1345[[#This Row],[2050_TOTAL_REPL_COST_USD]]/Table1345[[#This Row],[2020_TOTAL_REPL_COST_USD]])-1</f>
        <v>1.0720806224207649</v>
      </c>
      <c r="AL543"/>
      <c r="AM543"/>
    </row>
    <row r="544" spans="1:39" x14ac:dyDescent="0.2">
      <c r="A544" t="s">
        <v>638</v>
      </c>
      <c r="B544" t="s">
        <v>778</v>
      </c>
      <c r="C544" t="s">
        <v>802</v>
      </c>
      <c r="D544" t="s">
        <v>1889</v>
      </c>
      <c r="E544" t="s">
        <v>1890</v>
      </c>
      <c r="F544" s="2">
        <v>986724</v>
      </c>
      <c r="G544" s="2">
        <v>1120602</v>
      </c>
      <c r="H544" s="2">
        <v>1269471</v>
      </c>
      <c r="I544" s="2">
        <v>1428474</v>
      </c>
      <c r="J544" s="2">
        <v>1597674</v>
      </c>
      <c r="K544" s="2">
        <v>1777185</v>
      </c>
      <c r="L544" s="2">
        <v>1957616</v>
      </c>
      <c r="M544" s="2">
        <v>1051643</v>
      </c>
      <c r="N544" s="2">
        <v>1195987</v>
      </c>
      <c r="O544" s="2">
        <v>1356553</v>
      </c>
      <c r="P544" s="2">
        <v>1528100</v>
      </c>
      <c r="Q544" s="2">
        <v>1710748</v>
      </c>
      <c r="R544" s="2">
        <v>1904649</v>
      </c>
      <c r="S544" s="2">
        <v>2099873</v>
      </c>
      <c r="T544" s="2">
        <v>4866999</v>
      </c>
      <c r="U544" s="2">
        <v>5504895</v>
      </c>
      <c r="V544" s="2">
        <v>6213684</v>
      </c>
      <c r="W544" s="2">
        <v>6969732</v>
      </c>
      <c r="X544" s="2">
        <v>7773019</v>
      </c>
      <c r="Y544" s="2">
        <v>8623563</v>
      </c>
      <c r="Z544" s="2">
        <v>9474104</v>
      </c>
      <c r="AA544" s="2">
        <v>27393958241</v>
      </c>
      <c r="AB544" s="2">
        <v>31424084650</v>
      </c>
      <c r="AC544" s="2">
        <v>35914130027</v>
      </c>
      <c r="AD544" s="2">
        <v>40723367628</v>
      </c>
      <c r="AE544" s="2">
        <v>45858004483</v>
      </c>
      <c r="AF544" s="2">
        <v>51329014607</v>
      </c>
      <c r="AG544" s="2">
        <v>56889405935</v>
      </c>
      <c r="AH544" s="1">
        <f>(Table1345[[#This Row],[2050_BUILDINGS]]/Table1345[[#This Row],[2020_BUILDINGS]])-1</f>
        <v>0.98395498639943901</v>
      </c>
      <c r="AI544" s="1">
        <f>(Table1345[[#This Row],[2050_DWELLINGS]]/Table1345[[#This Row],[2020_DWELLINGS]])-1</f>
        <v>0.99675460208454769</v>
      </c>
      <c r="AJ544" s="1">
        <f>(Table1345[[#This Row],[2050_OCCUPANTS]]/Table1345[[#This Row],[2020_OCCUPANTS]])-1</f>
        <v>0.94660076979674734</v>
      </c>
      <c r="AK544" s="1">
        <f>(Table1345[[#This Row],[2050_TOTAL_REPL_COST_USD]]/Table1345[[#This Row],[2020_TOTAL_REPL_COST_USD]])-1</f>
        <v>1.0767136108813489</v>
      </c>
      <c r="AL544"/>
      <c r="AM544"/>
    </row>
    <row r="545" spans="1:39" x14ac:dyDescent="0.2">
      <c r="A545" t="s">
        <v>638</v>
      </c>
      <c r="B545" t="s">
        <v>778</v>
      </c>
      <c r="C545" t="s">
        <v>803</v>
      </c>
      <c r="D545" t="s">
        <v>1891</v>
      </c>
      <c r="E545" t="s">
        <v>1892</v>
      </c>
      <c r="F545" s="2">
        <v>1689008</v>
      </c>
      <c r="G545" s="2">
        <v>1918271</v>
      </c>
      <c r="H545" s="2">
        <v>2173219</v>
      </c>
      <c r="I545" s="2">
        <v>2445525</v>
      </c>
      <c r="J545" s="2">
        <v>2735287</v>
      </c>
      <c r="K545" s="2">
        <v>3042711</v>
      </c>
      <c r="L545" s="2">
        <v>3351741</v>
      </c>
      <c r="M545" s="2">
        <v>1796702</v>
      </c>
      <c r="N545" s="2">
        <v>2043310</v>
      </c>
      <c r="O545" s="2">
        <v>2317619</v>
      </c>
      <c r="P545" s="2">
        <v>2610717</v>
      </c>
      <c r="Q545" s="2">
        <v>2922761</v>
      </c>
      <c r="R545" s="2">
        <v>3254030</v>
      </c>
      <c r="S545" s="2">
        <v>3587559</v>
      </c>
      <c r="T545" s="2">
        <v>8315121</v>
      </c>
      <c r="U545" s="2">
        <v>9404969</v>
      </c>
      <c r="V545" s="2">
        <v>10615910</v>
      </c>
      <c r="W545" s="2">
        <v>11907577</v>
      </c>
      <c r="X545" s="2">
        <v>13279975</v>
      </c>
      <c r="Y545" s="2">
        <v>14733103</v>
      </c>
      <c r="Z545" s="2">
        <v>16186229</v>
      </c>
      <c r="AA545" s="2">
        <v>46228586685</v>
      </c>
      <c r="AB545" s="2">
        <v>53021308694</v>
      </c>
      <c r="AC545" s="2">
        <v>60589013657</v>
      </c>
      <c r="AD545" s="2">
        <v>68694364921</v>
      </c>
      <c r="AE545" s="2">
        <v>77347719885</v>
      </c>
      <c r="AF545" s="2">
        <v>86567390430</v>
      </c>
      <c r="AG545" s="2">
        <v>95936207561</v>
      </c>
      <c r="AH545" s="1">
        <f>(Table1345[[#This Row],[2050_BUILDINGS]]/Table1345[[#This Row],[2020_BUILDINGS]])-1</f>
        <v>0.98444353135094675</v>
      </c>
      <c r="AI545" s="1">
        <f>(Table1345[[#This Row],[2050_DWELLINGS]]/Table1345[[#This Row],[2020_DWELLINGS]])-1</f>
        <v>0.9967468172240026</v>
      </c>
      <c r="AJ545" s="1">
        <f>(Table1345[[#This Row],[2050_OCCUPANTS]]/Table1345[[#This Row],[2020_OCCUPANTS]])-1</f>
        <v>0.94660173916891899</v>
      </c>
      <c r="AK545" s="1">
        <f>(Table1345[[#This Row],[2050_TOTAL_REPL_COST_USD]]/Table1345[[#This Row],[2020_TOTAL_REPL_COST_USD]])-1</f>
        <v>1.0752572042642363</v>
      </c>
      <c r="AL545"/>
      <c r="AM545"/>
    </row>
    <row r="546" spans="1:39" x14ac:dyDescent="0.2">
      <c r="A546" t="s">
        <v>638</v>
      </c>
      <c r="B546" t="s">
        <v>778</v>
      </c>
      <c r="C546" t="s">
        <v>804</v>
      </c>
      <c r="D546" t="s">
        <v>953</v>
      </c>
      <c r="E546" t="s">
        <v>1893</v>
      </c>
      <c r="F546" s="2">
        <v>938581</v>
      </c>
      <c r="G546" s="2">
        <v>1066678</v>
      </c>
      <c r="H546" s="2">
        <v>1209136</v>
      </c>
      <c r="I546" s="2">
        <v>1361341</v>
      </c>
      <c r="J546" s="2">
        <v>1523322</v>
      </c>
      <c r="K546" s="2">
        <v>1695247</v>
      </c>
      <c r="L546" s="2">
        <v>1868196</v>
      </c>
      <c r="M546" s="2">
        <v>973853</v>
      </c>
      <c r="N546" s="2">
        <v>1107510</v>
      </c>
      <c r="O546" s="2">
        <v>1256196</v>
      </c>
      <c r="P546" s="2">
        <v>1415064</v>
      </c>
      <c r="Q546" s="2">
        <v>1584197</v>
      </c>
      <c r="R546" s="2">
        <v>1763747</v>
      </c>
      <c r="S546" s="2">
        <v>1944533</v>
      </c>
      <c r="T546" s="2">
        <v>4506967</v>
      </c>
      <c r="U546" s="2">
        <v>5097687</v>
      </c>
      <c r="V546" s="2">
        <v>5754048</v>
      </c>
      <c r="W546" s="2">
        <v>6454146</v>
      </c>
      <c r="X546" s="2">
        <v>7198021</v>
      </c>
      <c r="Y546" s="2">
        <v>7985642</v>
      </c>
      <c r="Z546" s="2">
        <v>8773271</v>
      </c>
      <c r="AA546" s="2">
        <v>20159039797</v>
      </c>
      <c r="AB546" s="2">
        <v>23065715683</v>
      </c>
      <c r="AC546" s="2">
        <v>26302650526</v>
      </c>
      <c r="AD546" s="2">
        <v>29767325176</v>
      </c>
      <c r="AE546" s="2">
        <v>33463473409</v>
      </c>
      <c r="AF546" s="2">
        <v>37397696553</v>
      </c>
      <c r="AG546" s="2">
        <v>41385686238</v>
      </c>
      <c r="AH546" s="1">
        <f>(Table1345[[#This Row],[2050_BUILDINGS]]/Table1345[[#This Row],[2020_BUILDINGS]])-1</f>
        <v>0.99044728158784379</v>
      </c>
      <c r="AI546" s="1">
        <f>(Table1345[[#This Row],[2050_DWELLINGS]]/Table1345[[#This Row],[2020_DWELLINGS]])-1</f>
        <v>0.99674180805521972</v>
      </c>
      <c r="AJ546" s="1">
        <f>(Table1345[[#This Row],[2050_OCCUPANTS]]/Table1345[[#This Row],[2020_OCCUPANTS]])-1</f>
        <v>0.94660200529535721</v>
      </c>
      <c r="AK546" s="1">
        <f>(Table1345[[#This Row],[2050_TOTAL_REPL_COST_USD]]/Table1345[[#This Row],[2020_TOTAL_REPL_COST_USD]])-1</f>
        <v>1.0529592011698332</v>
      </c>
      <c r="AL546"/>
      <c r="AM546"/>
    </row>
    <row r="547" spans="1:39" x14ac:dyDescent="0.2">
      <c r="A547" t="s">
        <v>638</v>
      </c>
      <c r="B547" t="s">
        <v>778</v>
      </c>
      <c r="C547" t="s">
        <v>805</v>
      </c>
      <c r="D547" t="s">
        <v>1894</v>
      </c>
      <c r="E547" t="s">
        <v>1895</v>
      </c>
      <c r="F547" s="2">
        <v>1570887</v>
      </c>
      <c r="G547" s="2">
        <v>1784024</v>
      </c>
      <c r="H547" s="2">
        <v>2021036</v>
      </c>
      <c r="I547" s="2">
        <v>2274192</v>
      </c>
      <c r="J547" s="2">
        <v>2543563</v>
      </c>
      <c r="K547" s="2">
        <v>2829349</v>
      </c>
      <c r="L547" s="2">
        <v>3116623</v>
      </c>
      <c r="M547" s="2">
        <v>1673569</v>
      </c>
      <c r="N547" s="2">
        <v>1903267</v>
      </c>
      <c r="O547" s="2">
        <v>2158776</v>
      </c>
      <c r="P547" s="2">
        <v>2431788</v>
      </c>
      <c r="Q547" s="2">
        <v>2722446</v>
      </c>
      <c r="R547" s="2">
        <v>3031013</v>
      </c>
      <c r="S547" s="2">
        <v>3341686</v>
      </c>
      <c r="T547" s="2">
        <v>7745236</v>
      </c>
      <c r="U547" s="2">
        <v>8760381</v>
      </c>
      <c r="V547" s="2">
        <v>9888324</v>
      </c>
      <c r="W547" s="2">
        <v>11091471</v>
      </c>
      <c r="X547" s="2">
        <v>12369813</v>
      </c>
      <c r="Y547" s="2">
        <v>13723350</v>
      </c>
      <c r="Z547" s="2">
        <v>15076884</v>
      </c>
      <c r="AA547" s="2">
        <v>42896239564</v>
      </c>
      <c r="AB547" s="2">
        <v>49214424810</v>
      </c>
      <c r="AC547" s="2">
        <v>56253824806</v>
      </c>
      <c r="AD547" s="2">
        <v>63793944861</v>
      </c>
      <c r="AE547" s="2">
        <v>71844609100</v>
      </c>
      <c r="AF547" s="2">
        <v>80423186584</v>
      </c>
      <c r="AG547" s="2">
        <v>89143231503</v>
      </c>
      <c r="AH547" s="1">
        <f>(Table1345[[#This Row],[2050_BUILDINGS]]/Table1345[[#This Row],[2020_BUILDINGS]])-1</f>
        <v>0.98398930031249865</v>
      </c>
      <c r="AI547" s="1">
        <f>(Table1345[[#This Row],[2050_DWELLINGS]]/Table1345[[#This Row],[2020_DWELLINGS]])-1</f>
        <v>0.9967422914740891</v>
      </c>
      <c r="AJ547" s="1">
        <f>(Table1345[[#This Row],[2050_OCCUPANTS]]/Table1345[[#This Row],[2020_OCCUPANTS]])-1</f>
        <v>0.94660098155821215</v>
      </c>
      <c r="AK547" s="1">
        <f>(Table1345[[#This Row],[2050_TOTAL_REPL_COST_USD]]/Table1345[[#This Row],[2020_TOTAL_REPL_COST_USD]])-1</f>
        <v>1.0781129630255997</v>
      </c>
      <c r="AL547"/>
      <c r="AM547"/>
    </row>
    <row r="548" spans="1:39" x14ac:dyDescent="0.2">
      <c r="A548" t="s">
        <v>638</v>
      </c>
      <c r="B548" t="s">
        <v>778</v>
      </c>
      <c r="C548" t="s">
        <v>806</v>
      </c>
      <c r="D548" t="s">
        <v>1896</v>
      </c>
      <c r="E548" t="s">
        <v>1897</v>
      </c>
      <c r="F548" s="2">
        <v>1140764</v>
      </c>
      <c r="G548" s="2">
        <v>1296988</v>
      </c>
      <c r="H548" s="2">
        <v>1470746</v>
      </c>
      <c r="I548" s="2">
        <v>1656397</v>
      </c>
      <c r="J548" s="2">
        <v>1854024</v>
      </c>
      <c r="K548" s="2">
        <v>2063811</v>
      </c>
      <c r="L548" s="2">
        <v>2274950</v>
      </c>
      <c r="M548" s="2">
        <v>1169893</v>
      </c>
      <c r="N548" s="2">
        <v>1330465</v>
      </c>
      <c r="O548" s="2">
        <v>1509079</v>
      </c>
      <c r="P548" s="2">
        <v>1699928</v>
      </c>
      <c r="Q548" s="2">
        <v>1903111</v>
      </c>
      <c r="R548" s="2">
        <v>2118807</v>
      </c>
      <c r="S548" s="2">
        <v>2335983</v>
      </c>
      <c r="T548" s="2">
        <v>5414247</v>
      </c>
      <c r="U548" s="2">
        <v>6123882</v>
      </c>
      <c r="V548" s="2">
        <v>6912372</v>
      </c>
      <c r="W548" s="2">
        <v>7753417</v>
      </c>
      <c r="X548" s="2">
        <v>8647030</v>
      </c>
      <c r="Y548" s="2">
        <v>9593209</v>
      </c>
      <c r="Z548" s="2">
        <v>10539389</v>
      </c>
      <c r="AA548" s="2">
        <v>21637065688</v>
      </c>
      <c r="AB548" s="2">
        <v>24704198255</v>
      </c>
      <c r="AC548" s="2">
        <v>28118500760</v>
      </c>
      <c r="AD548" s="2">
        <v>31770865240</v>
      </c>
      <c r="AE548" s="2">
        <v>35664555843</v>
      </c>
      <c r="AF548" s="2">
        <v>39805343603</v>
      </c>
      <c r="AG548" s="2">
        <v>43993135156</v>
      </c>
      <c r="AH548" s="1">
        <f>(Table1345[[#This Row],[2050_BUILDINGS]]/Table1345[[#This Row],[2020_BUILDINGS]])-1</f>
        <v>0.99423368900140607</v>
      </c>
      <c r="AI548" s="1">
        <f>(Table1345[[#This Row],[2050_DWELLINGS]]/Table1345[[#This Row],[2020_DWELLINGS]])-1</f>
        <v>0.99674927536108004</v>
      </c>
      <c r="AJ548" s="1">
        <f>(Table1345[[#This Row],[2050_OCCUPANTS]]/Table1345[[#This Row],[2020_OCCUPANTS]])-1</f>
        <v>0.94660291634275273</v>
      </c>
      <c r="AK548" s="1">
        <f>(Table1345[[#This Row],[2050_TOTAL_REPL_COST_USD]]/Table1345[[#This Row],[2020_TOTAL_REPL_COST_USD]])-1</f>
        <v>1.0332301888975066</v>
      </c>
      <c r="AL548"/>
      <c r="AM548"/>
    </row>
    <row r="549" spans="1:39" x14ac:dyDescent="0.2">
      <c r="A549" t="s">
        <v>638</v>
      </c>
      <c r="B549" t="s">
        <v>778</v>
      </c>
      <c r="C549" t="s">
        <v>807</v>
      </c>
      <c r="D549" t="s">
        <v>1898</v>
      </c>
      <c r="E549" t="s">
        <v>1899</v>
      </c>
      <c r="F549" s="2">
        <v>671458</v>
      </c>
      <c r="G549" s="2">
        <v>763219</v>
      </c>
      <c r="H549" s="2">
        <v>865275</v>
      </c>
      <c r="I549" s="2">
        <v>974302</v>
      </c>
      <c r="J549" s="2">
        <v>1090355</v>
      </c>
      <c r="K549" s="2">
        <v>1213524</v>
      </c>
      <c r="L549" s="2">
        <v>1337463</v>
      </c>
      <c r="M549" s="2">
        <v>692711</v>
      </c>
      <c r="N549" s="2">
        <v>787778</v>
      </c>
      <c r="O549" s="2">
        <v>893540</v>
      </c>
      <c r="P549" s="2">
        <v>1006552</v>
      </c>
      <c r="Q549" s="2">
        <v>1126851</v>
      </c>
      <c r="R549" s="2">
        <v>1254566</v>
      </c>
      <c r="S549" s="2">
        <v>1383158</v>
      </c>
      <c r="T549" s="2">
        <v>3205829</v>
      </c>
      <c r="U549" s="2">
        <v>3626010</v>
      </c>
      <c r="V549" s="2">
        <v>4092878</v>
      </c>
      <c r="W549" s="2">
        <v>4590866</v>
      </c>
      <c r="X549" s="2">
        <v>5119992</v>
      </c>
      <c r="Y549" s="2">
        <v>5680225</v>
      </c>
      <c r="Z549" s="2">
        <v>6240472</v>
      </c>
      <c r="AA549" s="2">
        <v>13483047321</v>
      </c>
      <c r="AB549" s="2">
        <v>15417501591</v>
      </c>
      <c r="AC549" s="2">
        <v>17571508776</v>
      </c>
      <c r="AD549" s="2">
        <v>19876670213</v>
      </c>
      <c r="AE549" s="2">
        <v>22335347264</v>
      </c>
      <c r="AF549" s="2">
        <v>24951714775</v>
      </c>
      <c r="AG549" s="2">
        <v>27602085651</v>
      </c>
      <c r="AH549" s="1">
        <f>(Table1345[[#This Row],[2050_BUILDINGS]]/Table1345[[#This Row],[2020_BUILDINGS]])-1</f>
        <v>0.99187886658584756</v>
      </c>
      <c r="AI549" s="1">
        <f>(Table1345[[#This Row],[2050_DWELLINGS]]/Table1345[[#This Row],[2020_DWELLINGS]])-1</f>
        <v>0.99673168175472893</v>
      </c>
      <c r="AJ549" s="1">
        <f>(Table1345[[#This Row],[2050_OCCUPANTS]]/Table1345[[#This Row],[2020_OCCUPANTS]])-1</f>
        <v>0.94660164344386422</v>
      </c>
      <c r="AK549" s="1">
        <f>(Table1345[[#This Row],[2050_TOTAL_REPL_COST_USD]]/Table1345[[#This Row],[2020_TOTAL_REPL_COST_USD]])-1</f>
        <v>1.0471696786237215</v>
      </c>
      <c r="AL549"/>
      <c r="AM549"/>
    </row>
    <row r="550" spans="1:39" x14ac:dyDescent="0.2">
      <c r="A550" t="s">
        <v>638</v>
      </c>
      <c r="B550" t="s">
        <v>778</v>
      </c>
      <c r="C550" t="s">
        <v>808</v>
      </c>
      <c r="D550" t="s">
        <v>1900</v>
      </c>
      <c r="E550" t="s">
        <v>1901</v>
      </c>
      <c r="F550" s="2">
        <v>752278</v>
      </c>
      <c r="G550" s="2">
        <v>855251</v>
      </c>
      <c r="H550" s="2">
        <v>969794</v>
      </c>
      <c r="I550" s="2">
        <v>1092164</v>
      </c>
      <c r="J550" s="2">
        <v>1222439</v>
      </c>
      <c r="K550" s="2">
        <v>1360707</v>
      </c>
      <c r="L550" s="2">
        <v>1499866</v>
      </c>
      <c r="M550" s="2">
        <v>770055</v>
      </c>
      <c r="N550" s="2">
        <v>875738</v>
      </c>
      <c r="O550" s="2">
        <v>993311</v>
      </c>
      <c r="P550" s="2">
        <v>1118936</v>
      </c>
      <c r="Q550" s="2">
        <v>1252672</v>
      </c>
      <c r="R550" s="2">
        <v>1394651</v>
      </c>
      <c r="S550" s="2">
        <v>1537598</v>
      </c>
      <c r="T550" s="2">
        <v>3563786</v>
      </c>
      <c r="U550" s="2">
        <v>4030881</v>
      </c>
      <c r="V550" s="2">
        <v>4549883</v>
      </c>
      <c r="W550" s="2">
        <v>5103480</v>
      </c>
      <c r="X550" s="2">
        <v>5691675</v>
      </c>
      <c r="Y550" s="2">
        <v>6314476</v>
      </c>
      <c r="Z550" s="2">
        <v>6937272</v>
      </c>
      <c r="AA550" s="2">
        <v>13739750260</v>
      </c>
      <c r="AB550" s="2">
        <v>15696041544</v>
      </c>
      <c r="AC550" s="2">
        <v>17873986342</v>
      </c>
      <c r="AD550" s="2">
        <v>20204147949</v>
      </c>
      <c r="AE550" s="2">
        <v>22688720996</v>
      </c>
      <c r="AF550" s="2">
        <v>25331585584</v>
      </c>
      <c r="AG550" s="2">
        <v>28006052889</v>
      </c>
      <c r="AH550" s="1">
        <f>(Table1345[[#This Row],[2050_BUILDINGS]]/Table1345[[#This Row],[2020_BUILDINGS]])-1</f>
        <v>0.9937656026096735</v>
      </c>
      <c r="AI550" s="1">
        <f>(Table1345[[#This Row],[2050_DWELLINGS]]/Table1345[[#This Row],[2020_DWELLINGS]])-1</f>
        <v>0.99673789534513779</v>
      </c>
      <c r="AJ550" s="1">
        <f>(Table1345[[#This Row],[2050_OCCUPANTS]]/Table1345[[#This Row],[2020_OCCUPANTS]])-1</f>
        <v>0.94660173197829489</v>
      </c>
      <c r="AK550" s="1">
        <f>(Table1345[[#This Row],[2050_TOTAL_REPL_COST_USD]]/Table1345[[#This Row],[2020_TOTAL_REPL_COST_USD]])-1</f>
        <v>1.0383232852880107</v>
      </c>
      <c r="AL550"/>
      <c r="AM550"/>
    </row>
    <row r="551" spans="1:39" x14ac:dyDescent="0.2">
      <c r="A551" t="s">
        <v>638</v>
      </c>
      <c r="B551" t="s">
        <v>778</v>
      </c>
      <c r="C551" t="s">
        <v>809</v>
      </c>
      <c r="D551" t="s">
        <v>1902</v>
      </c>
      <c r="E551" t="s">
        <v>1903</v>
      </c>
      <c r="F551" s="2">
        <v>994367</v>
      </c>
      <c r="G551" s="2">
        <v>1130596</v>
      </c>
      <c r="H551" s="2">
        <v>1282120</v>
      </c>
      <c r="I551" s="2">
        <v>1444005</v>
      </c>
      <c r="J551" s="2">
        <v>1616346</v>
      </c>
      <c r="K551" s="2">
        <v>1799284</v>
      </c>
      <c r="L551" s="2">
        <v>1983429</v>
      </c>
      <c r="M551" s="2">
        <v>1014696</v>
      </c>
      <c r="N551" s="2">
        <v>1153970</v>
      </c>
      <c r="O551" s="2">
        <v>1308886</v>
      </c>
      <c r="P551" s="2">
        <v>1474412</v>
      </c>
      <c r="Q551" s="2">
        <v>1650640</v>
      </c>
      <c r="R551" s="2">
        <v>1837723</v>
      </c>
      <c r="S551" s="2">
        <v>2026088</v>
      </c>
      <c r="T551" s="2">
        <v>4695995</v>
      </c>
      <c r="U551" s="2">
        <v>5311485</v>
      </c>
      <c r="V551" s="2">
        <v>5995368</v>
      </c>
      <c r="W551" s="2">
        <v>6724841</v>
      </c>
      <c r="X551" s="2">
        <v>7499909</v>
      </c>
      <c r="Y551" s="2">
        <v>8320573</v>
      </c>
      <c r="Z551" s="2">
        <v>9141225</v>
      </c>
      <c r="AA551" s="2">
        <v>17639349573</v>
      </c>
      <c r="AB551" s="2">
        <v>20134126687</v>
      </c>
      <c r="AC551" s="2">
        <v>22911144140</v>
      </c>
      <c r="AD551" s="2">
        <v>25881552804</v>
      </c>
      <c r="AE551" s="2">
        <v>29047933780</v>
      </c>
      <c r="AF551" s="2">
        <v>32414850425</v>
      </c>
      <c r="AG551" s="2">
        <v>35818934715</v>
      </c>
      <c r="AH551" s="1">
        <f>(Table1345[[#This Row],[2050_BUILDINGS]]/Table1345[[#This Row],[2020_BUILDINGS]])-1</f>
        <v>0.99466494765011304</v>
      </c>
      <c r="AI551" s="1">
        <f>(Table1345[[#This Row],[2050_DWELLINGS]]/Table1345[[#This Row],[2020_DWELLINGS]])-1</f>
        <v>0.99674385234592422</v>
      </c>
      <c r="AJ551" s="1">
        <f>(Table1345[[#This Row],[2050_OCCUPANTS]]/Table1345[[#This Row],[2020_OCCUPANTS]])-1</f>
        <v>0.9466002412694221</v>
      </c>
      <c r="AK551" s="1">
        <f>(Table1345[[#This Row],[2050_TOTAL_REPL_COST_USD]]/Table1345[[#This Row],[2020_TOTAL_REPL_COST_USD]])-1</f>
        <v>1.0306267284269324</v>
      </c>
      <c r="AL551"/>
      <c r="AM551"/>
    </row>
    <row r="552" spans="1:39" x14ac:dyDescent="0.2">
      <c r="A552" t="s">
        <v>638</v>
      </c>
      <c r="B552" t="s">
        <v>778</v>
      </c>
      <c r="C552" t="s">
        <v>810</v>
      </c>
      <c r="D552" t="s">
        <v>1904</v>
      </c>
      <c r="E552" t="s">
        <v>1905</v>
      </c>
      <c r="F552" s="2">
        <v>1165198</v>
      </c>
      <c r="G552" s="2">
        <v>1323398</v>
      </c>
      <c r="H552" s="2">
        <v>1499318</v>
      </c>
      <c r="I552" s="2">
        <v>1687219</v>
      </c>
      <c r="J552" s="2">
        <v>1887164</v>
      </c>
      <c r="K552" s="2">
        <v>2099308</v>
      </c>
      <c r="L552" s="2">
        <v>2312555</v>
      </c>
      <c r="M552" s="2">
        <v>1238040</v>
      </c>
      <c r="N552" s="2">
        <v>1407973</v>
      </c>
      <c r="O552" s="2">
        <v>1596983</v>
      </c>
      <c r="P552" s="2">
        <v>1798946</v>
      </c>
      <c r="Q552" s="2">
        <v>2013968</v>
      </c>
      <c r="R552" s="2">
        <v>2242229</v>
      </c>
      <c r="S552" s="2">
        <v>2472051</v>
      </c>
      <c r="T552" s="2">
        <v>5729643</v>
      </c>
      <c r="U552" s="2">
        <v>6480612</v>
      </c>
      <c r="V552" s="2">
        <v>7315019</v>
      </c>
      <c r="W552" s="2">
        <v>8205065</v>
      </c>
      <c r="X552" s="2">
        <v>9150734</v>
      </c>
      <c r="Y552" s="2">
        <v>10152030</v>
      </c>
      <c r="Z552" s="2">
        <v>11153324</v>
      </c>
      <c r="AA552" s="2">
        <v>31204481370</v>
      </c>
      <c r="AB552" s="2">
        <v>35789964917</v>
      </c>
      <c r="AC552" s="2">
        <v>40898616217</v>
      </c>
      <c r="AD552" s="2">
        <v>46370225604</v>
      </c>
      <c r="AE552" s="2">
        <v>52211789563</v>
      </c>
      <c r="AF552" s="2">
        <v>58435677890</v>
      </c>
      <c r="AG552" s="2">
        <v>64760315774</v>
      </c>
      <c r="AH552" s="1">
        <f>(Table1345[[#This Row],[2050_BUILDINGS]]/Table1345[[#This Row],[2020_BUILDINGS]])-1</f>
        <v>0.98468843921805571</v>
      </c>
      <c r="AI552" s="1">
        <f>(Table1345[[#This Row],[2050_DWELLINGS]]/Table1345[[#This Row],[2020_DWELLINGS]])-1</f>
        <v>0.99674566249878849</v>
      </c>
      <c r="AJ552" s="1">
        <f>(Table1345[[#This Row],[2050_OCCUPANTS]]/Table1345[[#This Row],[2020_OCCUPANTS]])-1</f>
        <v>0.94660016339586961</v>
      </c>
      <c r="AK552" s="1">
        <f>(Table1345[[#This Row],[2050_TOTAL_REPL_COST_USD]]/Table1345[[#This Row],[2020_TOTAL_REPL_COST_USD]])-1</f>
        <v>1.0753530560601012</v>
      </c>
      <c r="AL552"/>
      <c r="AM552"/>
    </row>
    <row r="553" spans="1:39" x14ac:dyDescent="0.2">
      <c r="A553" t="s">
        <v>638</v>
      </c>
      <c r="B553" t="s">
        <v>778</v>
      </c>
      <c r="C553" t="s">
        <v>811</v>
      </c>
      <c r="D553" t="s">
        <v>1906</v>
      </c>
      <c r="E553" t="s">
        <v>1907</v>
      </c>
      <c r="F553" s="2">
        <v>1449039</v>
      </c>
      <c r="G553" s="2">
        <v>1647300</v>
      </c>
      <c r="H553" s="2">
        <v>1867824</v>
      </c>
      <c r="I553" s="2">
        <v>2103428</v>
      </c>
      <c r="J553" s="2">
        <v>2354218</v>
      </c>
      <c r="K553" s="2">
        <v>2620419</v>
      </c>
      <c r="L553" s="2">
        <v>2888314</v>
      </c>
      <c r="M553" s="2">
        <v>1486665</v>
      </c>
      <c r="N553" s="2">
        <v>1690717</v>
      </c>
      <c r="O553" s="2">
        <v>1917690</v>
      </c>
      <c r="P553" s="2">
        <v>2160215</v>
      </c>
      <c r="Q553" s="2">
        <v>2418409</v>
      </c>
      <c r="R553" s="2">
        <v>2692518</v>
      </c>
      <c r="S553" s="2">
        <v>2968488</v>
      </c>
      <c r="T553" s="2">
        <v>6880253</v>
      </c>
      <c r="U553" s="2">
        <v>7782047</v>
      </c>
      <c r="V553" s="2">
        <v>8784022</v>
      </c>
      <c r="W553" s="2">
        <v>9852794</v>
      </c>
      <c r="X553" s="2">
        <v>10988383</v>
      </c>
      <c r="Y553" s="2">
        <v>12190757</v>
      </c>
      <c r="Z553" s="2">
        <v>13393124</v>
      </c>
      <c r="AA553" s="2">
        <v>27356697499</v>
      </c>
      <c r="AB553" s="2">
        <v>31260780685</v>
      </c>
      <c r="AC553" s="2">
        <v>35607436067</v>
      </c>
      <c r="AD553" s="2">
        <v>40258252511</v>
      </c>
      <c r="AE553" s="2">
        <v>45217726517</v>
      </c>
      <c r="AF553" s="2">
        <v>50493807899</v>
      </c>
      <c r="AG553" s="2">
        <v>55834638991</v>
      </c>
      <c r="AH553" s="1">
        <f>(Table1345[[#This Row],[2050_BUILDINGS]]/Table1345[[#This Row],[2020_BUILDINGS]])-1</f>
        <v>0.99326174105734899</v>
      </c>
      <c r="AI553" s="1">
        <f>(Table1345[[#This Row],[2050_DWELLINGS]]/Table1345[[#This Row],[2020_DWELLINGS]])-1</f>
        <v>0.9967430456760602</v>
      </c>
      <c r="AJ553" s="1">
        <f>(Table1345[[#This Row],[2050_OCCUPANTS]]/Table1345[[#This Row],[2020_OCCUPANTS]])-1</f>
        <v>0.94660341705457629</v>
      </c>
      <c r="AK553" s="1">
        <f>(Table1345[[#This Row],[2050_TOTAL_REPL_COST_USD]]/Table1345[[#This Row],[2020_TOTAL_REPL_COST_USD]])-1</f>
        <v>1.0409860873389776</v>
      </c>
      <c r="AL553"/>
      <c r="AM553"/>
    </row>
    <row r="554" spans="1:39" x14ac:dyDescent="0.2">
      <c r="A554" t="s">
        <v>638</v>
      </c>
      <c r="B554" t="s">
        <v>778</v>
      </c>
      <c r="C554" t="s">
        <v>812</v>
      </c>
      <c r="D554" t="s">
        <v>1908</v>
      </c>
      <c r="E554" t="s">
        <v>1909</v>
      </c>
      <c r="F554" s="2">
        <v>516948</v>
      </c>
      <c r="G554" s="2">
        <v>587335</v>
      </c>
      <c r="H554" s="2">
        <v>665616</v>
      </c>
      <c r="I554" s="2">
        <v>749230</v>
      </c>
      <c r="J554" s="2">
        <v>838215</v>
      </c>
      <c r="K554" s="2">
        <v>932651</v>
      </c>
      <c r="L554" s="2">
        <v>1027612</v>
      </c>
      <c r="M554" s="2">
        <v>541926</v>
      </c>
      <c r="N554" s="2">
        <v>616307</v>
      </c>
      <c r="O554" s="2">
        <v>699047</v>
      </c>
      <c r="P554" s="2">
        <v>787454</v>
      </c>
      <c r="Q554" s="2">
        <v>881562</v>
      </c>
      <c r="R554" s="2">
        <v>981485</v>
      </c>
      <c r="S554" s="2">
        <v>1082084</v>
      </c>
      <c r="T554" s="2">
        <v>2508019</v>
      </c>
      <c r="U554" s="2">
        <v>2836738</v>
      </c>
      <c r="V554" s="2">
        <v>3201978</v>
      </c>
      <c r="W554" s="2">
        <v>3591582</v>
      </c>
      <c r="X554" s="2">
        <v>4005522</v>
      </c>
      <c r="Y554" s="2">
        <v>4443820</v>
      </c>
      <c r="Z554" s="2">
        <v>4882108</v>
      </c>
      <c r="AA554" s="2">
        <v>12145745804</v>
      </c>
      <c r="AB554" s="2">
        <v>13917989918</v>
      </c>
      <c r="AC554" s="2">
        <v>15892124030</v>
      </c>
      <c r="AD554" s="2">
        <v>18006011006</v>
      </c>
      <c r="AE554" s="2">
        <v>20262196678</v>
      </c>
      <c r="AF554" s="2">
        <v>22665182066</v>
      </c>
      <c r="AG554" s="2">
        <v>25104827358</v>
      </c>
      <c r="AH554" s="1">
        <f>(Table1345[[#This Row],[2050_BUILDINGS]]/Table1345[[#This Row],[2020_BUILDINGS]])-1</f>
        <v>0.98784403847195468</v>
      </c>
      <c r="AI554" s="1">
        <f>(Table1345[[#This Row],[2050_DWELLINGS]]/Table1345[[#This Row],[2020_DWELLINGS]])-1</f>
        <v>0.99673756195495322</v>
      </c>
      <c r="AJ554" s="1">
        <f>(Table1345[[#This Row],[2050_OCCUPANTS]]/Table1345[[#This Row],[2020_OCCUPANTS]])-1</f>
        <v>0.94659928812341532</v>
      </c>
      <c r="AK554" s="1">
        <f>(Table1345[[#This Row],[2050_TOTAL_REPL_COST_USD]]/Table1345[[#This Row],[2020_TOTAL_REPL_COST_USD]])-1</f>
        <v>1.0669646609706045</v>
      </c>
      <c r="AL554"/>
      <c r="AM554"/>
    </row>
    <row r="555" spans="1:39" x14ac:dyDescent="0.2">
      <c r="A555" t="s">
        <v>638</v>
      </c>
      <c r="B555" t="s">
        <v>778</v>
      </c>
      <c r="C555" t="s">
        <v>813</v>
      </c>
      <c r="D555" t="s">
        <v>1910</v>
      </c>
      <c r="E555" t="s">
        <v>1911</v>
      </c>
      <c r="F555" s="2">
        <v>1245800</v>
      </c>
      <c r="G555" s="2">
        <v>1415922</v>
      </c>
      <c r="H555" s="2">
        <v>1605130</v>
      </c>
      <c r="I555" s="2">
        <v>1807257</v>
      </c>
      <c r="J555" s="2">
        <v>2022416</v>
      </c>
      <c r="K555" s="2">
        <v>2250746</v>
      </c>
      <c r="L555" s="2">
        <v>2480476</v>
      </c>
      <c r="M555" s="2">
        <v>1289468</v>
      </c>
      <c r="N555" s="2">
        <v>1466452</v>
      </c>
      <c r="O555" s="2">
        <v>1663323</v>
      </c>
      <c r="P555" s="2">
        <v>1873676</v>
      </c>
      <c r="Q555" s="2">
        <v>2097628</v>
      </c>
      <c r="R555" s="2">
        <v>2335374</v>
      </c>
      <c r="S555" s="2">
        <v>2574744</v>
      </c>
      <c r="T555" s="2">
        <v>5967643</v>
      </c>
      <c r="U555" s="2">
        <v>6749808</v>
      </c>
      <c r="V555" s="2">
        <v>7618886</v>
      </c>
      <c r="W555" s="2">
        <v>8545892</v>
      </c>
      <c r="X555" s="2">
        <v>9530845</v>
      </c>
      <c r="Y555" s="2">
        <v>10573734</v>
      </c>
      <c r="Z555" s="2">
        <v>11616624</v>
      </c>
      <c r="AA555" s="2">
        <v>26023340981</v>
      </c>
      <c r="AB555" s="2">
        <v>29767511386</v>
      </c>
      <c r="AC555" s="2">
        <v>33936895442</v>
      </c>
      <c r="AD555" s="2">
        <v>38399293011</v>
      </c>
      <c r="AE555" s="2">
        <v>43159410226</v>
      </c>
      <c r="AF555" s="2">
        <v>48225567495</v>
      </c>
      <c r="AG555" s="2">
        <v>53359492956</v>
      </c>
      <c r="AH555" s="1">
        <f>(Table1345[[#This Row],[2050_BUILDINGS]]/Table1345[[#This Row],[2020_BUILDINGS]])-1</f>
        <v>0.99107079788087971</v>
      </c>
      <c r="AI555" s="1">
        <f>(Table1345[[#This Row],[2050_DWELLINGS]]/Table1345[[#This Row],[2020_DWELLINGS]])-1</f>
        <v>0.99674904689375765</v>
      </c>
      <c r="AJ555" s="1">
        <f>(Table1345[[#This Row],[2050_OCCUPANTS]]/Table1345[[#This Row],[2020_OCCUPANTS]])-1</f>
        <v>0.94660169852653708</v>
      </c>
      <c r="AK555" s="1">
        <f>(Table1345[[#This Row],[2050_TOTAL_REPL_COST_USD]]/Table1345[[#This Row],[2020_TOTAL_REPL_COST_USD]])-1</f>
        <v>1.0504474423540966</v>
      </c>
      <c r="AL555"/>
      <c r="AM555"/>
    </row>
    <row r="556" spans="1:39" x14ac:dyDescent="0.2">
      <c r="A556" t="s">
        <v>638</v>
      </c>
      <c r="B556" t="s">
        <v>778</v>
      </c>
      <c r="C556" t="s">
        <v>814</v>
      </c>
      <c r="D556" t="s">
        <v>1912</v>
      </c>
      <c r="E556" t="s">
        <v>1913</v>
      </c>
      <c r="F556" s="2">
        <v>1329661</v>
      </c>
      <c r="G556" s="2">
        <v>1511433</v>
      </c>
      <c r="H556" s="2">
        <v>1713609</v>
      </c>
      <c r="I556" s="2">
        <v>1929610</v>
      </c>
      <c r="J556" s="2">
        <v>2159543</v>
      </c>
      <c r="K556" s="2">
        <v>2403572</v>
      </c>
      <c r="L556" s="2">
        <v>2649130</v>
      </c>
      <c r="M556" s="2">
        <v>1369407</v>
      </c>
      <c r="N556" s="2">
        <v>1557360</v>
      </c>
      <c r="O556" s="2">
        <v>1766435</v>
      </c>
      <c r="P556" s="2">
        <v>1989829</v>
      </c>
      <c r="Q556" s="2">
        <v>2227666</v>
      </c>
      <c r="R556" s="2">
        <v>2480150</v>
      </c>
      <c r="S556" s="2">
        <v>2734360</v>
      </c>
      <c r="T556" s="2">
        <v>6337605</v>
      </c>
      <c r="U556" s="2">
        <v>7168255</v>
      </c>
      <c r="V556" s="2">
        <v>8091208</v>
      </c>
      <c r="W556" s="2">
        <v>9075694</v>
      </c>
      <c r="X556" s="2">
        <v>10121703</v>
      </c>
      <c r="Y556" s="2">
        <v>11229242</v>
      </c>
      <c r="Z556" s="2">
        <v>12336784</v>
      </c>
      <c r="AA556" s="2">
        <v>25927221761</v>
      </c>
      <c r="AB556" s="2">
        <v>29642807828</v>
      </c>
      <c r="AC556" s="2">
        <v>33779990564</v>
      </c>
      <c r="AD556" s="2">
        <v>38207318090</v>
      </c>
      <c r="AE556" s="2">
        <v>42929270833</v>
      </c>
      <c r="AF556" s="2">
        <v>47953770195</v>
      </c>
      <c r="AG556" s="2">
        <v>53042787789</v>
      </c>
      <c r="AH556" s="1">
        <f>(Table1345[[#This Row],[2050_BUILDINGS]]/Table1345[[#This Row],[2020_BUILDINGS]])-1</f>
        <v>0.99233488836628281</v>
      </c>
      <c r="AI556" s="1">
        <f>(Table1345[[#This Row],[2050_DWELLINGS]]/Table1345[[#This Row],[2020_DWELLINGS]])-1</f>
        <v>0.99674749727436773</v>
      </c>
      <c r="AJ556" s="1">
        <f>(Table1345[[#This Row],[2050_OCCUPANTS]]/Table1345[[#This Row],[2020_OCCUPANTS]])-1</f>
        <v>0.94660033245997499</v>
      </c>
      <c r="AK556" s="1">
        <f>(Table1345[[#This Row],[2050_TOTAL_REPL_COST_USD]]/Table1345[[#This Row],[2020_TOTAL_REPL_COST_USD]])-1</f>
        <v>1.0458338451359843</v>
      </c>
      <c r="AL556"/>
      <c r="AM556"/>
    </row>
    <row r="557" spans="1:39" x14ac:dyDescent="0.2">
      <c r="A557" t="s">
        <v>638</v>
      </c>
      <c r="B557" t="s">
        <v>778</v>
      </c>
      <c r="C557" t="s">
        <v>815</v>
      </c>
      <c r="D557" t="s">
        <v>1914</v>
      </c>
      <c r="E557" t="s">
        <v>1915</v>
      </c>
      <c r="F557" s="2">
        <v>758104</v>
      </c>
      <c r="G557" s="2">
        <v>861314</v>
      </c>
      <c r="H557" s="2">
        <v>976087</v>
      </c>
      <c r="I557" s="2">
        <v>1098690</v>
      </c>
      <c r="J557" s="2">
        <v>1229165</v>
      </c>
      <c r="K557" s="2">
        <v>1367623</v>
      </c>
      <c r="L557" s="2">
        <v>1506861</v>
      </c>
      <c r="M557" s="2">
        <v>795563</v>
      </c>
      <c r="N557" s="2">
        <v>904753</v>
      </c>
      <c r="O557" s="2">
        <v>1026221</v>
      </c>
      <c r="P557" s="2">
        <v>1156003</v>
      </c>
      <c r="Q557" s="2">
        <v>1294165</v>
      </c>
      <c r="R557" s="2">
        <v>1440853</v>
      </c>
      <c r="S557" s="2">
        <v>1588539</v>
      </c>
      <c r="T557" s="2">
        <v>3681846</v>
      </c>
      <c r="U557" s="2">
        <v>4164418</v>
      </c>
      <c r="V557" s="2">
        <v>4700613</v>
      </c>
      <c r="W557" s="2">
        <v>5272549</v>
      </c>
      <c r="X557" s="2">
        <v>5880228</v>
      </c>
      <c r="Y557" s="2">
        <v>6523660</v>
      </c>
      <c r="Z557" s="2">
        <v>7167090</v>
      </c>
      <c r="AA557" s="2">
        <v>18160451343</v>
      </c>
      <c r="AB557" s="2">
        <v>20807333747</v>
      </c>
      <c r="AC557" s="2">
        <v>23755668700</v>
      </c>
      <c r="AD557" s="2">
        <v>26912600885</v>
      </c>
      <c r="AE557" s="2">
        <v>30281894557</v>
      </c>
      <c r="AF557" s="2">
        <v>33870204891</v>
      </c>
      <c r="AG557" s="2">
        <v>37512720368</v>
      </c>
      <c r="AH557" s="1">
        <f>(Table1345[[#This Row],[2050_BUILDINGS]]/Table1345[[#This Row],[2020_BUILDINGS]])-1</f>
        <v>0.98767055707396345</v>
      </c>
      <c r="AI557" s="1">
        <f>(Table1345[[#This Row],[2050_DWELLINGS]]/Table1345[[#This Row],[2020_DWELLINGS]])-1</f>
        <v>0.9967482147862583</v>
      </c>
      <c r="AJ557" s="1">
        <f>(Table1345[[#This Row],[2050_OCCUPANTS]]/Table1345[[#This Row],[2020_OCCUPANTS]])-1</f>
        <v>0.94660232937499278</v>
      </c>
      <c r="AK557" s="1">
        <f>(Table1345[[#This Row],[2050_TOTAL_REPL_COST_USD]]/Table1345[[#This Row],[2020_TOTAL_REPL_COST_USD]])-1</f>
        <v>1.065627095906919</v>
      </c>
      <c r="AL557"/>
      <c r="AM557"/>
    </row>
    <row r="558" spans="1:39" x14ac:dyDescent="0.2">
      <c r="A558" t="s">
        <v>145</v>
      </c>
      <c r="B558" t="s">
        <v>258</v>
      </c>
      <c r="C558" t="s">
        <v>259</v>
      </c>
      <c r="D558" t="s">
        <v>1916</v>
      </c>
      <c r="E558" t="s">
        <v>1917</v>
      </c>
      <c r="F558" s="2">
        <v>878121</v>
      </c>
      <c r="G558" s="2">
        <v>985601</v>
      </c>
      <c r="H558" s="2">
        <v>1092644</v>
      </c>
      <c r="I558" s="2">
        <v>1205735</v>
      </c>
      <c r="J558" s="2">
        <v>1318079</v>
      </c>
      <c r="K558" s="2">
        <v>1436375</v>
      </c>
      <c r="L558" s="2">
        <v>1540703</v>
      </c>
      <c r="M558" s="2">
        <v>908253</v>
      </c>
      <c r="N558" s="2">
        <v>1019547</v>
      </c>
      <c r="O558" s="2">
        <v>1130485</v>
      </c>
      <c r="P558" s="2">
        <v>1247844</v>
      </c>
      <c r="Q558" s="2">
        <v>1364584</v>
      </c>
      <c r="R558" s="2">
        <v>1487661</v>
      </c>
      <c r="S558" s="2">
        <v>1596381</v>
      </c>
      <c r="T558" s="2">
        <v>3638766</v>
      </c>
      <c r="U558" s="2">
        <v>4086608</v>
      </c>
      <c r="V558" s="2">
        <v>4534460</v>
      </c>
      <c r="W558" s="2">
        <v>5010294</v>
      </c>
      <c r="X558" s="2">
        <v>5486137</v>
      </c>
      <c r="Y558" s="2">
        <v>5989966</v>
      </c>
      <c r="Z558" s="2">
        <v>6437818</v>
      </c>
      <c r="AA558" s="2">
        <v>14095923280</v>
      </c>
      <c r="AB558" s="2">
        <v>15843808156</v>
      </c>
      <c r="AC558" s="2">
        <v>17600954752</v>
      </c>
      <c r="AD558" s="2">
        <v>19481621381</v>
      </c>
      <c r="AE558" s="2">
        <v>21378377263</v>
      </c>
      <c r="AF558" s="2">
        <v>23400988403</v>
      </c>
      <c r="AG558" s="2">
        <v>25216594600</v>
      </c>
      <c r="AH558" s="1">
        <f>(Table1345[[#This Row],[2050_BUILDINGS]]/Table1345[[#This Row],[2020_BUILDINGS]])-1</f>
        <v>0.75454521643372607</v>
      </c>
      <c r="AI558" s="1">
        <f>(Table1345[[#This Row],[2050_DWELLINGS]]/Table1345[[#This Row],[2020_DWELLINGS]])-1</f>
        <v>0.75763911597319256</v>
      </c>
      <c r="AJ558" s="1">
        <f>(Table1345[[#This Row],[2050_OCCUPANTS]]/Table1345[[#This Row],[2020_OCCUPANTS]])-1</f>
        <v>0.76923110746885071</v>
      </c>
      <c r="AK558" s="1">
        <f>(Table1345[[#This Row],[2050_TOTAL_REPL_COST_USD]]/Table1345[[#This Row],[2020_TOTAL_REPL_COST_USD]])-1</f>
        <v>0.78892819569886319</v>
      </c>
      <c r="AL558"/>
      <c r="AM558"/>
    </row>
    <row r="559" spans="1:39" x14ac:dyDescent="0.2">
      <c r="A559" t="s">
        <v>145</v>
      </c>
      <c r="B559" t="s">
        <v>258</v>
      </c>
      <c r="C559" t="s">
        <v>260</v>
      </c>
      <c r="D559" t="s">
        <v>1918</v>
      </c>
      <c r="E559" t="s">
        <v>1919</v>
      </c>
      <c r="F559" s="2">
        <v>729746</v>
      </c>
      <c r="G559" s="2">
        <v>819008</v>
      </c>
      <c r="H559" s="2">
        <v>907887</v>
      </c>
      <c r="I559" s="2">
        <v>1001737</v>
      </c>
      <c r="J559" s="2">
        <v>1094914</v>
      </c>
      <c r="K559" s="2">
        <v>1192970</v>
      </c>
      <c r="L559" s="2">
        <v>1279379</v>
      </c>
      <c r="M559" s="2">
        <v>755123</v>
      </c>
      <c r="N559" s="2">
        <v>847649</v>
      </c>
      <c r="O559" s="2">
        <v>939883</v>
      </c>
      <c r="P559" s="2">
        <v>1037451</v>
      </c>
      <c r="Q559" s="2">
        <v>1134511</v>
      </c>
      <c r="R559" s="2">
        <v>1236839</v>
      </c>
      <c r="S559" s="2">
        <v>1327229</v>
      </c>
      <c r="T559" s="2">
        <v>3025254</v>
      </c>
      <c r="U559" s="2">
        <v>3397595</v>
      </c>
      <c r="V559" s="2">
        <v>3769940</v>
      </c>
      <c r="W559" s="2">
        <v>4165548</v>
      </c>
      <c r="X559" s="2">
        <v>4561161</v>
      </c>
      <c r="Y559" s="2">
        <v>4980040</v>
      </c>
      <c r="Z559" s="2">
        <v>5352377</v>
      </c>
      <c r="AA559" s="2">
        <v>11782696348</v>
      </c>
      <c r="AB559" s="2">
        <v>13250335027</v>
      </c>
      <c r="AC559" s="2">
        <v>14730411435</v>
      </c>
      <c r="AD559" s="2">
        <v>16321388442</v>
      </c>
      <c r="AE559" s="2">
        <v>17933972026</v>
      </c>
      <c r="AF559" s="2">
        <v>19660592216</v>
      </c>
      <c r="AG559" s="2">
        <v>21219175178</v>
      </c>
      <c r="AH559" s="1">
        <f>(Table1345[[#This Row],[2050_BUILDINGS]]/Table1345[[#This Row],[2020_BUILDINGS]])-1</f>
        <v>0.75318398456449231</v>
      </c>
      <c r="AI559" s="1">
        <f>(Table1345[[#This Row],[2050_DWELLINGS]]/Table1345[[#This Row],[2020_DWELLINGS]])-1</f>
        <v>0.75763286246081774</v>
      </c>
      <c r="AJ559" s="1">
        <f>(Table1345[[#This Row],[2050_OCCUPANTS]]/Table1345[[#This Row],[2020_OCCUPANTS]])-1</f>
        <v>0.76923226942266676</v>
      </c>
      <c r="AK559" s="1">
        <f>(Table1345[[#This Row],[2050_TOTAL_REPL_COST_USD]]/Table1345[[#This Row],[2020_TOTAL_REPL_COST_USD]])-1</f>
        <v>0.80087600930170377</v>
      </c>
      <c r="AL559"/>
      <c r="AM559"/>
    </row>
    <row r="560" spans="1:39" x14ac:dyDescent="0.2">
      <c r="A560" t="s">
        <v>145</v>
      </c>
      <c r="B560" t="s">
        <v>258</v>
      </c>
      <c r="C560" t="s">
        <v>261</v>
      </c>
      <c r="D560" t="s">
        <v>1920</v>
      </c>
      <c r="E560" t="s">
        <v>1921</v>
      </c>
      <c r="F560" s="2">
        <v>669708</v>
      </c>
      <c r="G560" s="2">
        <v>751694</v>
      </c>
      <c r="H560" s="2">
        <v>833369</v>
      </c>
      <c r="I560" s="2">
        <v>919686</v>
      </c>
      <c r="J560" s="2">
        <v>1005445</v>
      </c>
      <c r="K560" s="2">
        <v>1095780</v>
      </c>
      <c r="L560" s="2">
        <v>1175476</v>
      </c>
      <c r="M560" s="2">
        <v>701135</v>
      </c>
      <c r="N560" s="2">
        <v>787052</v>
      </c>
      <c r="O560" s="2">
        <v>872696</v>
      </c>
      <c r="P560" s="2">
        <v>963289</v>
      </c>
      <c r="Q560" s="2">
        <v>1053407</v>
      </c>
      <c r="R560" s="2">
        <v>1148414</v>
      </c>
      <c r="S560" s="2">
        <v>1232351</v>
      </c>
      <c r="T560" s="2">
        <v>2808989</v>
      </c>
      <c r="U560" s="2">
        <v>3154714</v>
      </c>
      <c r="V560" s="2">
        <v>3500435</v>
      </c>
      <c r="W560" s="2">
        <v>3867763</v>
      </c>
      <c r="X560" s="2">
        <v>4235091</v>
      </c>
      <c r="Y560" s="2">
        <v>4624028</v>
      </c>
      <c r="Z560" s="2">
        <v>4969747</v>
      </c>
      <c r="AA560" s="2">
        <v>12048164038</v>
      </c>
      <c r="AB560" s="2">
        <v>13537603207</v>
      </c>
      <c r="AC560" s="2">
        <v>15031735357</v>
      </c>
      <c r="AD560" s="2">
        <v>16626191823</v>
      </c>
      <c r="AE560" s="2">
        <v>18228800811</v>
      </c>
      <c r="AF560" s="2">
        <v>19932917412</v>
      </c>
      <c r="AG560" s="2">
        <v>21456671441</v>
      </c>
      <c r="AH560" s="1">
        <f>(Table1345[[#This Row],[2050_BUILDINGS]]/Table1345[[#This Row],[2020_BUILDINGS]])-1</f>
        <v>0.75520674682100264</v>
      </c>
      <c r="AI560" s="1">
        <f>(Table1345[[#This Row],[2050_DWELLINGS]]/Table1345[[#This Row],[2020_DWELLINGS]])-1</f>
        <v>0.75765152217475951</v>
      </c>
      <c r="AJ560" s="1">
        <f>(Table1345[[#This Row],[2050_OCCUPANTS]]/Table1345[[#This Row],[2020_OCCUPANTS]])-1</f>
        <v>0.76922978338469816</v>
      </c>
      <c r="AK560" s="1">
        <f>(Table1345[[#This Row],[2050_TOTAL_REPL_COST_USD]]/Table1345[[#This Row],[2020_TOTAL_REPL_COST_USD]])-1</f>
        <v>0.78090797679426482</v>
      </c>
      <c r="AL560"/>
      <c r="AM560"/>
    </row>
    <row r="561" spans="1:39" x14ac:dyDescent="0.2">
      <c r="A561" t="s">
        <v>145</v>
      </c>
      <c r="B561" t="s">
        <v>258</v>
      </c>
      <c r="C561" t="s">
        <v>262</v>
      </c>
      <c r="D561" t="s">
        <v>1922</v>
      </c>
      <c r="E561" t="s">
        <v>1923</v>
      </c>
      <c r="F561" s="2">
        <v>391276</v>
      </c>
      <c r="G561" s="2">
        <v>439122</v>
      </c>
      <c r="H561" s="2">
        <v>486745</v>
      </c>
      <c r="I561" s="2">
        <v>537009</v>
      </c>
      <c r="J561" s="2">
        <v>586894</v>
      </c>
      <c r="K561" s="2">
        <v>639366</v>
      </c>
      <c r="L561" s="2">
        <v>685589</v>
      </c>
      <c r="M561" s="2">
        <v>403377</v>
      </c>
      <c r="N561" s="2">
        <v>452807</v>
      </c>
      <c r="O561" s="2">
        <v>502078</v>
      </c>
      <c r="P561" s="2">
        <v>554194</v>
      </c>
      <c r="Q561" s="2">
        <v>606046</v>
      </c>
      <c r="R561" s="2">
        <v>660701</v>
      </c>
      <c r="S561" s="2">
        <v>708992</v>
      </c>
      <c r="T561" s="2">
        <v>1616058</v>
      </c>
      <c r="U561" s="2">
        <v>1814957</v>
      </c>
      <c r="V561" s="2">
        <v>2013852</v>
      </c>
      <c r="W561" s="2">
        <v>2225183</v>
      </c>
      <c r="X561" s="2">
        <v>2436515</v>
      </c>
      <c r="Y561" s="2">
        <v>2660274</v>
      </c>
      <c r="Z561" s="2">
        <v>2859180</v>
      </c>
      <c r="AA561" s="2">
        <v>6090607836</v>
      </c>
      <c r="AB561" s="2">
        <v>6851984976</v>
      </c>
      <c r="AC561" s="2">
        <v>7621741862</v>
      </c>
      <c r="AD561" s="2">
        <v>8452002455</v>
      </c>
      <c r="AE561" s="2">
        <v>9296820166</v>
      </c>
      <c r="AF561" s="2">
        <v>10204254443</v>
      </c>
      <c r="AG561" s="2">
        <v>11026903959</v>
      </c>
      <c r="AH561" s="1">
        <f>(Table1345[[#This Row],[2050_BUILDINGS]]/Table1345[[#This Row],[2020_BUILDINGS]])-1</f>
        <v>0.75218771404328399</v>
      </c>
      <c r="AI561" s="1">
        <f>(Table1345[[#This Row],[2050_DWELLINGS]]/Table1345[[#This Row],[2020_DWELLINGS]])-1</f>
        <v>0.7576411148875617</v>
      </c>
      <c r="AJ561" s="1">
        <f>(Table1345[[#This Row],[2050_OCCUPANTS]]/Table1345[[#This Row],[2020_OCCUPANTS]])-1</f>
        <v>0.76923105482600262</v>
      </c>
      <c r="AK561" s="1">
        <f>(Table1345[[#This Row],[2050_TOTAL_REPL_COST_USD]]/Table1345[[#This Row],[2020_TOTAL_REPL_COST_USD]])-1</f>
        <v>0.81047676289759396</v>
      </c>
      <c r="AL561"/>
      <c r="AM561"/>
    </row>
    <row r="562" spans="1:39" x14ac:dyDescent="0.2">
      <c r="A562" t="s">
        <v>145</v>
      </c>
      <c r="B562" t="s">
        <v>258</v>
      </c>
      <c r="C562" t="s">
        <v>263</v>
      </c>
      <c r="D562" t="s">
        <v>1924</v>
      </c>
      <c r="E562" t="s">
        <v>1925</v>
      </c>
      <c r="F562" s="2">
        <v>444817</v>
      </c>
      <c r="G562" s="2">
        <v>499268</v>
      </c>
      <c r="H562" s="2">
        <v>553499</v>
      </c>
      <c r="I562" s="2">
        <v>610813</v>
      </c>
      <c r="J562" s="2">
        <v>667754</v>
      </c>
      <c r="K562" s="2">
        <v>727713</v>
      </c>
      <c r="L562" s="2">
        <v>780605</v>
      </c>
      <c r="M562" s="2">
        <v>462405</v>
      </c>
      <c r="N562" s="2">
        <v>519064</v>
      </c>
      <c r="O562" s="2">
        <v>575547</v>
      </c>
      <c r="P562" s="2">
        <v>635292</v>
      </c>
      <c r="Q562" s="2">
        <v>694731</v>
      </c>
      <c r="R562" s="2">
        <v>757387</v>
      </c>
      <c r="S562" s="2">
        <v>812743</v>
      </c>
      <c r="T562" s="2">
        <v>1852542</v>
      </c>
      <c r="U562" s="2">
        <v>2080551</v>
      </c>
      <c r="V562" s="2">
        <v>2308552</v>
      </c>
      <c r="W562" s="2">
        <v>2550812</v>
      </c>
      <c r="X562" s="2">
        <v>2793073</v>
      </c>
      <c r="Y562" s="2">
        <v>3049574</v>
      </c>
      <c r="Z562" s="2">
        <v>3277578</v>
      </c>
      <c r="AA562" s="2">
        <v>7465151287</v>
      </c>
      <c r="AB562" s="2">
        <v>8390057506</v>
      </c>
      <c r="AC562" s="2">
        <v>9319322017</v>
      </c>
      <c r="AD562" s="2">
        <v>10313111606</v>
      </c>
      <c r="AE562" s="2">
        <v>11314472339</v>
      </c>
      <c r="AF562" s="2">
        <v>12381457038</v>
      </c>
      <c r="AG562" s="2">
        <v>13338230927</v>
      </c>
      <c r="AH562" s="1">
        <f>(Table1345[[#This Row],[2050_BUILDINGS]]/Table1345[[#This Row],[2020_BUILDINGS]])-1</f>
        <v>0.75489021327871919</v>
      </c>
      <c r="AI562" s="1">
        <f>(Table1345[[#This Row],[2050_DWELLINGS]]/Table1345[[#This Row],[2020_DWELLINGS]])-1</f>
        <v>0.75764319157448567</v>
      </c>
      <c r="AJ562" s="1">
        <f>(Table1345[[#This Row],[2050_OCCUPANTS]]/Table1345[[#This Row],[2020_OCCUPANTS]])-1</f>
        <v>0.76923276233413329</v>
      </c>
      <c r="AK562" s="1">
        <f>(Table1345[[#This Row],[2050_TOTAL_REPL_COST_USD]]/Table1345[[#This Row],[2020_TOTAL_REPL_COST_USD]])-1</f>
        <v>0.7867328355726062</v>
      </c>
      <c r="AL562"/>
      <c r="AM562"/>
    </row>
    <row r="563" spans="1:39" x14ac:dyDescent="0.2">
      <c r="A563" t="s">
        <v>145</v>
      </c>
      <c r="B563" t="s">
        <v>264</v>
      </c>
      <c r="C563" t="s">
        <v>265</v>
      </c>
      <c r="D563" t="s">
        <v>1926</v>
      </c>
      <c r="E563" t="s">
        <v>1927</v>
      </c>
      <c r="F563" s="2">
        <v>761218</v>
      </c>
      <c r="G563" s="2">
        <v>859088</v>
      </c>
      <c r="H563" s="2">
        <v>962496</v>
      </c>
      <c r="I563" s="2">
        <v>1071514</v>
      </c>
      <c r="J563" s="2">
        <v>1184285</v>
      </c>
      <c r="K563" s="2">
        <v>1300832</v>
      </c>
      <c r="L563" s="2">
        <v>1419379</v>
      </c>
      <c r="M563" s="2">
        <v>793031</v>
      </c>
      <c r="N563" s="2">
        <v>895429</v>
      </c>
      <c r="O563" s="2">
        <v>1003863</v>
      </c>
      <c r="P563" s="2">
        <v>1118455</v>
      </c>
      <c r="Q563" s="2">
        <v>1237181</v>
      </c>
      <c r="R563" s="2">
        <v>1360078</v>
      </c>
      <c r="S563" s="2">
        <v>1485269</v>
      </c>
      <c r="T563" s="2">
        <v>4707698</v>
      </c>
      <c r="U563" s="2">
        <v>5309600</v>
      </c>
      <c r="V563" s="2">
        <v>5943744</v>
      </c>
      <c r="W563" s="2">
        <v>6610129</v>
      </c>
      <c r="X563" s="2">
        <v>7298013</v>
      </c>
      <c r="Y563" s="2">
        <v>8007392</v>
      </c>
      <c r="Z563" s="2">
        <v>8727520</v>
      </c>
      <c r="AA563" s="2">
        <v>10632279069</v>
      </c>
      <c r="AB563" s="2">
        <v>12066455807</v>
      </c>
      <c r="AC563" s="2">
        <v>13617764934</v>
      </c>
      <c r="AD563" s="2">
        <v>15296462773</v>
      </c>
      <c r="AE563" s="2">
        <v>17061443829</v>
      </c>
      <c r="AF563" s="2">
        <v>18915768270</v>
      </c>
      <c r="AG563" s="2">
        <v>20830459673</v>
      </c>
      <c r="AH563" s="1">
        <f>(Table1345[[#This Row],[2050_BUILDINGS]]/Table1345[[#This Row],[2020_BUILDINGS]])-1</f>
        <v>0.86461565543641905</v>
      </c>
      <c r="AI563" s="1">
        <f>(Table1345[[#This Row],[2050_DWELLINGS]]/Table1345[[#This Row],[2020_DWELLINGS]])-1</f>
        <v>0.87290156374719263</v>
      </c>
      <c r="AJ563" s="1">
        <f>(Table1345[[#This Row],[2050_OCCUPANTS]]/Table1345[[#This Row],[2020_OCCUPANTS]])-1</f>
        <v>0.85388272569735779</v>
      </c>
      <c r="AK563" s="1">
        <f>(Table1345[[#This Row],[2050_TOTAL_REPL_COST_USD]]/Table1345[[#This Row],[2020_TOTAL_REPL_COST_USD]])-1</f>
        <v>0.95917164493305296</v>
      </c>
      <c r="AL563"/>
      <c r="AM563"/>
    </row>
    <row r="564" spans="1:39" x14ac:dyDescent="0.2">
      <c r="A564" t="s">
        <v>145</v>
      </c>
      <c r="B564" t="s">
        <v>264</v>
      </c>
      <c r="C564" t="s">
        <v>266</v>
      </c>
      <c r="D564" t="s">
        <v>1928</v>
      </c>
      <c r="E564" t="s">
        <v>1929</v>
      </c>
      <c r="F564" s="2">
        <v>90685</v>
      </c>
      <c r="G564" s="2">
        <v>102329</v>
      </c>
      <c r="H564" s="2">
        <v>114649</v>
      </c>
      <c r="I564" s="2">
        <v>127638</v>
      </c>
      <c r="J564" s="2">
        <v>141069</v>
      </c>
      <c r="K564" s="2">
        <v>154952</v>
      </c>
      <c r="L564" s="2">
        <v>169077</v>
      </c>
      <c r="M564" s="2">
        <v>94472</v>
      </c>
      <c r="N564" s="2">
        <v>106665</v>
      </c>
      <c r="O564" s="2">
        <v>119575</v>
      </c>
      <c r="P564" s="2">
        <v>133224</v>
      </c>
      <c r="Q564" s="2">
        <v>147370</v>
      </c>
      <c r="R564" s="2">
        <v>162007</v>
      </c>
      <c r="S564" s="2">
        <v>176921</v>
      </c>
      <c r="T564" s="2">
        <v>560784</v>
      </c>
      <c r="U564" s="2">
        <v>632484</v>
      </c>
      <c r="V564" s="2">
        <v>708023</v>
      </c>
      <c r="W564" s="2">
        <v>787402</v>
      </c>
      <c r="X564" s="2">
        <v>869347</v>
      </c>
      <c r="Y564" s="2">
        <v>953848</v>
      </c>
      <c r="Z564" s="2">
        <v>1039627</v>
      </c>
      <c r="AA564" s="2">
        <v>1266525332</v>
      </c>
      <c r="AB564" s="2">
        <v>1437365576</v>
      </c>
      <c r="AC564" s="2">
        <v>1622158728</v>
      </c>
      <c r="AD564" s="2">
        <v>1822126519</v>
      </c>
      <c r="AE564" s="2">
        <v>2032372432</v>
      </c>
      <c r="AF564" s="2">
        <v>2253260997</v>
      </c>
      <c r="AG564" s="2">
        <v>2481340522</v>
      </c>
      <c r="AH564" s="1">
        <f>(Table1345[[#This Row],[2050_BUILDINGS]]/Table1345[[#This Row],[2020_BUILDINGS]])-1</f>
        <v>0.86444285162926615</v>
      </c>
      <c r="AI564" s="1">
        <f>(Table1345[[#This Row],[2050_DWELLINGS]]/Table1345[[#This Row],[2020_DWELLINGS]])-1</f>
        <v>0.8727347785587265</v>
      </c>
      <c r="AJ564" s="1">
        <f>(Table1345[[#This Row],[2050_OCCUPANTS]]/Table1345[[#This Row],[2020_OCCUPANTS]])-1</f>
        <v>0.85388135182173519</v>
      </c>
      <c r="AK564" s="1">
        <f>(Table1345[[#This Row],[2050_TOTAL_REPL_COST_USD]]/Table1345[[#This Row],[2020_TOTAL_REPL_COST_USD]])-1</f>
        <v>0.95917164805670074</v>
      </c>
      <c r="AL564"/>
      <c r="AM564"/>
    </row>
    <row r="565" spans="1:39" x14ac:dyDescent="0.2">
      <c r="A565" t="s">
        <v>145</v>
      </c>
      <c r="B565" t="s">
        <v>264</v>
      </c>
      <c r="C565" t="s">
        <v>267</v>
      </c>
      <c r="D565" t="s">
        <v>1930</v>
      </c>
      <c r="E565" t="s">
        <v>1931</v>
      </c>
      <c r="F565" s="2">
        <v>411770</v>
      </c>
      <c r="G565" s="2">
        <v>464716</v>
      </c>
      <c r="H565" s="2">
        <v>520654</v>
      </c>
      <c r="I565" s="2">
        <v>579627</v>
      </c>
      <c r="J565" s="2">
        <v>640632</v>
      </c>
      <c r="K565" s="2">
        <v>703672</v>
      </c>
      <c r="L565" s="2">
        <v>767806</v>
      </c>
      <c r="M565" s="2">
        <v>428984</v>
      </c>
      <c r="N565" s="2">
        <v>484377</v>
      </c>
      <c r="O565" s="2">
        <v>543028</v>
      </c>
      <c r="P565" s="2">
        <v>605017</v>
      </c>
      <c r="Q565" s="2">
        <v>669248</v>
      </c>
      <c r="R565" s="2">
        <v>735728</v>
      </c>
      <c r="S565" s="2">
        <v>803447</v>
      </c>
      <c r="T565" s="2">
        <v>2546597</v>
      </c>
      <c r="U565" s="2">
        <v>2872191</v>
      </c>
      <c r="V565" s="2">
        <v>3215224</v>
      </c>
      <c r="W565" s="2">
        <v>3575703</v>
      </c>
      <c r="X565" s="2">
        <v>3947811</v>
      </c>
      <c r="Y565" s="2">
        <v>4331544</v>
      </c>
      <c r="Z565" s="2">
        <v>4721091</v>
      </c>
      <c r="AA565" s="2">
        <v>5751461154</v>
      </c>
      <c r="AB565" s="2">
        <v>6527269595</v>
      </c>
      <c r="AC565" s="2">
        <v>7366440025</v>
      </c>
      <c r="AD565" s="2">
        <v>8274520529</v>
      </c>
      <c r="AE565" s="2">
        <v>9229275385</v>
      </c>
      <c r="AF565" s="2">
        <v>10232359940</v>
      </c>
      <c r="AG565" s="2">
        <v>11268099612</v>
      </c>
      <c r="AH565" s="1">
        <f>(Table1345[[#This Row],[2050_BUILDINGS]]/Table1345[[#This Row],[2020_BUILDINGS]])-1</f>
        <v>0.86464774024333968</v>
      </c>
      <c r="AI565" s="1">
        <f>(Table1345[[#This Row],[2050_DWELLINGS]]/Table1345[[#This Row],[2020_DWELLINGS]])-1</f>
        <v>0.87290668183428743</v>
      </c>
      <c r="AJ565" s="1">
        <f>(Table1345[[#This Row],[2050_OCCUPANTS]]/Table1345[[#This Row],[2020_OCCUPANTS]])-1</f>
        <v>0.85388225934452922</v>
      </c>
      <c r="AK565" s="1">
        <f>(Table1345[[#This Row],[2050_TOTAL_REPL_COST_USD]]/Table1345[[#This Row],[2020_TOTAL_REPL_COST_USD]])-1</f>
        <v>0.95917164530674315</v>
      </c>
      <c r="AL565"/>
      <c r="AM565"/>
    </row>
    <row r="566" spans="1:39" x14ac:dyDescent="0.2">
      <c r="A566" t="s">
        <v>145</v>
      </c>
      <c r="B566" t="s">
        <v>264</v>
      </c>
      <c r="C566" t="s">
        <v>268</v>
      </c>
      <c r="D566" t="s">
        <v>1932</v>
      </c>
      <c r="E566" t="s">
        <v>1933</v>
      </c>
      <c r="F566" s="2">
        <v>1225152</v>
      </c>
      <c r="G566" s="2">
        <v>1382677</v>
      </c>
      <c r="H566" s="2">
        <v>1549105</v>
      </c>
      <c r="I566" s="2">
        <v>1724571</v>
      </c>
      <c r="J566" s="2">
        <v>1906073</v>
      </c>
      <c r="K566" s="2">
        <v>2093651</v>
      </c>
      <c r="L566" s="2">
        <v>2284450</v>
      </c>
      <c r="M566" s="2">
        <v>1276357</v>
      </c>
      <c r="N566" s="2">
        <v>1441162</v>
      </c>
      <c r="O566" s="2">
        <v>1615682</v>
      </c>
      <c r="P566" s="2">
        <v>1800119</v>
      </c>
      <c r="Q566" s="2">
        <v>1991201</v>
      </c>
      <c r="R566" s="2">
        <v>2188999</v>
      </c>
      <c r="S566" s="2">
        <v>2390498</v>
      </c>
      <c r="T566" s="2">
        <v>7576910</v>
      </c>
      <c r="U566" s="2">
        <v>8545651</v>
      </c>
      <c r="V566" s="2">
        <v>9566279</v>
      </c>
      <c r="W566" s="2">
        <v>10638811</v>
      </c>
      <c r="X566" s="2">
        <v>11745941</v>
      </c>
      <c r="Y566" s="2">
        <v>12887668</v>
      </c>
      <c r="Z566" s="2">
        <v>14046696</v>
      </c>
      <c r="AA566" s="2">
        <v>17112351752</v>
      </c>
      <c r="AB566" s="2">
        <v>19420618555</v>
      </c>
      <c r="AC566" s="2">
        <v>21917406621</v>
      </c>
      <c r="AD566" s="2">
        <v>24619223203</v>
      </c>
      <c r="AE566" s="2">
        <v>27459910184</v>
      </c>
      <c r="AF566" s="2">
        <v>30444392808</v>
      </c>
      <c r="AG566" s="2">
        <v>33526034340</v>
      </c>
      <c r="AH566" s="1">
        <f>(Table1345[[#This Row],[2050_BUILDINGS]]/Table1345[[#This Row],[2020_BUILDINGS]])-1</f>
        <v>0.86462577704644006</v>
      </c>
      <c r="AI566" s="1">
        <f>(Table1345[[#This Row],[2050_DWELLINGS]]/Table1345[[#This Row],[2020_DWELLINGS]])-1</f>
        <v>0.87290703149667381</v>
      </c>
      <c r="AJ566" s="1">
        <f>(Table1345[[#This Row],[2050_OCCUPANTS]]/Table1345[[#This Row],[2020_OCCUPANTS]])-1</f>
        <v>0.85388185949153406</v>
      </c>
      <c r="AK566" s="1">
        <f>(Table1345[[#This Row],[2050_TOTAL_REPL_COST_USD]]/Table1345[[#This Row],[2020_TOTAL_REPL_COST_USD]])-1</f>
        <v>0.95917164548009337</v>
      </c>
      <c r="AL566"/>
      <c r="AM566"/>
    </row>
    <row r="567" spans="1:39" x14ac:dyDescent="0.2">
      <c r="A567" t="s">
        <v>145</v>
      </c>
      <c r="B567" t="s">
        <v>264</v>
      </c>
      <c r="C567" t="s">
        <v>269</v>
      </c>
      <c r="D567" t="s">
        <v>1934</v>
      </c>
      <c r="E567" t="s">
        <v>1935</v>
      </c>
      <c r="F567" s="2">
        <v>716295</v>
      </c>
      <c r="G567" s="2">
        <v>808385</v>
      </c>
      <c r="H567" s="2">
        <v>905696</v>
      </c>
      <c r="I567" s="2">
        <v>1008278</v>
      </c>
      <c r="J567" s="2">
        <v>1114391</v>
      </c>
      <c r="K567" s="2">
        <v>1224064</v>
      </c>
      <c r="L567" s="2">
        <v>1335617</v>
      </c>
      <c r="M567" s="2">
        <v>746237</v>
      </c>
      <c r="N567" s="2">
        <v>842585</v>
      </c>
      <c r="O567" s="2">
        <v>944617</v>
      </c>
      <c r="P567" s="2">
        <v>1052453</v>
      </c>
      <c r="Q567" s="2">
        <v>1164165</v>
      </c>
      <c r="R567" s="2">
        <v>1279807</v>
      </c>
      <c r="S567" s="2">
        <v>1397615</v>
      </c>
      <c r="T567" s="2">
        <v>4429876</v>
      </c>
      <c r="U567" s="2">
        <v>4996250</v>
      </c>
      <c r="V567" s="2">
        <v>5592973</v>
      </c>
      <c r="W567" s="2">
        <v>6220028</v>
      </c>
      <c r="X567" s="2">
        <v>6867319</v>
      </c>
      <c r="Y567" s="2">
        <v>7534832</v>
      </c>
      <c r="Z567" s="2">
        <v>8212462</v>
      </c>
      <c r="AA567" s="2">
        <v>10004812732</v>
      </c>
      <c r="AB567" s="2">
        <v>11354351206</v>
      </c>
      <c r="AC567" s="2">
        <v>12814109488</v>
      </c>
      <c r="AD567" s="2">
        <v>14393738593</v>
      </c>
      <c r="AE567" s="2">
        <v>16054558902</v>
      </c>
      <c r="AF567" s="2">
        <v>17799449969</v>
      </c>
      <c r="AG567" s="2">
        <v>19601145425</v>
      </c>
      <c r="AH567" s="1">
        <f>(Table1345[[#This Row],[2050_BUILDINGS]]/Table1345[[#This Row],[2020_BUILDINGS]])-1</f>
        <v>0.86461862779999854</v>
      </c>
      <c r="AI567" s="1">
        <f>(Table1345[[#This Row],[2050_DWELLINGS]]/Table1345[[#This Row],[2020_DWELLINGS]])-1</f>
        <v>0.87288354772009424</v>
      </c>
      <c r="AJ567" s="1">
        <f>(Table1345[[#This Row],[2050_OCCUPANTS]]/Table1345[[#This Row],[2020_OCCUPANTS]])-1</f>
        <v>0.8538807858278652</v>
      </c>
      <c r="AK567" s="1">
        <f>(Table1345[[#This Row],[2050_TOTAL_REPL_COST_USD]]/Table1345[[#This Row],[2020_TOTAL_REPL_COST_USD]])-1</f>
        <v>0.95917164569272817</v>
      </c>
      <c r="AL567"/>
      <c r="AM567"/>
    </row>
    <row r="568" spans="1:39" x14ac:dyDescent="0.2">
      <c r="A568" t="s">
        <v>145</v>
      </c>
      <c r="B568" t="s">
        <v>264</v>
      </c>
      <c r="C568" t="s">
        <v>270</v>
      </c>
      <c r="D568" t="s">
        <v>1936</v>
      </c>
      <c r="E568" t="s">
        <v>1937</v>
      </c>
      <c r="F568" s="2">
        <v>227586</v>
      </c>
      <c r="G568" s="2">
        <v>256854</v>
      </c>
      <c r="H568" s="2">
        <v>287764</v>
      </c>
      <c r="I568" s="2">
        <v>320359</v>
      </c>
      <c r="J568" s="2">
        <v>354073</v>
      </c>
      <c r="K568" s="2">
        <v>388916</v>
      </c>
      <c r="L568" s="2">
        <v>424364</v>
      </c>
      <c r="M568" s="2">
        <v>237099</v>
      </c>
      <c r="N568" s="2">
        <v>267714</v>
      </c>
      <c r="O568" s="2">
        <v>300125</v>
      </c>
      <c r="P568" s="2">
        <v>334384</v>
      </c>
      <c r="Q568" s="2">
        <v>369884</v>
      </c>
      <c r="R568" s="2">
        <v>406624</v>
      </c>
      <c r="S568" s="2">
        <v>444052</v>
      </c>
      <c r="T568" s="2">
        <v>1407489</v>
      </c>
      <c r="U568" s="2">
        <v>1587446</v>
      </c>
      <c r="V568" s="2">
        <v>1777033</v>
      </c>
      <c r="W568" s="2">
        <v>1976271</v>
      </c>
      <c r="X568" s="2">
        <v>2181932</v>
      </c>
      <c r="Y568" s="2">
        <v>2394016</v>
      </c>
      <c r="Z568" s="2">
        <v>2609320</v>
      </c>
      <c r="AA568" s="2">
        <v>3178797757</v>
      </c>
      <c r="AB568" s="2">
        <v>3607582386</v>
      </c>
      <c r="AC568" s="2">
        <v>4071386796</v>
      </c>
      <c r="AD568" s="2">
        <v>4573277401</v>
      </c>
      <c r="AE568" s="2">
        <v>5100964629</v>
      </c>
      <c r="AF568" s="2">
        <v>5655363386</v>
      </c>
      <c r="AG568" s="2">
        <v>6227810434</v>
      </c>
      <c r="AH568" s="1">
        <f>(Table1345[[#This Row],[2050_BUILDINGS]]/Table1345[[#This Row],[2020_BUILDINGS]])-1</f>
        <v>0.86463139208914441</v>
      </c>
      <c r="AI568" s="1">
        <f>(Table1345[[#This Row],[2050_DWELLINGS]]/Table1345[[#This Row],[2020_DWELLINGS]])-1</f>
        <v>0.87285479905018581</v>
      </c>
      <c r="AJ568" s="1">
        <f>(Table1345[[#This Row],[2050_OCCUPANTS]]/Table1345[[#This Row],[2020_OCCUPANTS]])-1</f>
        <v>0.85388304988529207</v>
      </c>
      <c r="AK568" s="1">
        <f>(Table1345[[#This Row],[2050_TOTAL_REPL_COST_USD]]/Table1345[[#This Row],[2020_TOTAL_REPL_COST_USD]])-1</f>
        <v>0.95917164603687</v>
      </c>
      <c r="AL568"/>
      <c r="AM568"/>
    </row>
    <row r="569" spans="1:39" x14ac:dyDescent="0.2">
      <c r="A569" t="s">
        <v>145</v>
      </c>
      <c r="B569" t="s">
        <v>264</v>
      </c>
      <c r="C569" t="s">
        <v>271</v>
      </c>
      <c r="D569" t="s">
        <v>1938</v>
      </c>
      <c r="E569" t="s">
        <v>1939</v>
      </c>
      <c r="F569" s="2">
        <v>395783</v>
      </c>
      <c r="G569" s="2">
        <v>446673</v>
      </c>
      <c r="H569" s="2">
        <v>500428</v>
      </c>
      <c r="I569" s="2">
        <v>557117</v>
      </c>
      <c r="J569" s="2">
        <v>615744</v>
      </c>
      <c r="K569" s="2">
        <v>676346</v>
      </c>
      <c r="L569" s="2">
        <v>737982</v>
      </c>
      <c r="M569" s="2">
        <v>412321</v>
      </c>
      <c r="N569" s="2">
        <v>465566</v>
      </c>
      <c r="O569" s="2">
        <v>521939</v>
      </c>
      <c r="P569" s="2">
        <v>581515</v>
      </c>
      <c r="Q569" s="2">
        <v>643247</v>
      </c>
      <c r="R569" s="2">
        <v>707149</v>
      </c>
      <c r="S569" s="2">
        <v>772235</v>
      </c>
      <c r="T569" s="2">
        <v>2447691</v>
      </c>
      <c r="U569" s="2">
        <v>2760636</v>
      </c>
      <c r="V569" s="2">
        <v>3090346</v>
      </c>
      <c r="W569" s="2">
        <v>3436816</v>
      </c>
      <c r="X569" s="2">
        <v>3794471</v>
      </c>
      <c r="Y569" s="2">
        <v>4163303</v>
      </c>
      <c r="Z569" s="2">
        <v>4537716</v>
      </c>
      <c r="AA569" s="2">
        <v>5528065763</v>
      </c>
      <c r="AB569" s="2">
        <v>6273740636</v>
      </c>
      <c r="AC569" s="2">
        <v>7080316425</v>
      </c>
      <c r="AD569" s="2">
        <v>7953125726</v>
      </c>
      <c r="AE569" s="2">
        <v>8870796460</v>
      </c>
      <c r="AF569" s="2">
        <v>9834919713</v>
      </c>
      <c r="AG569" s="2">
        <v>10830429699</v>
      </c>
      <c r="AH569" s="1">
        <f>(Table1345[[#This Row],[2050_BUILDINGS]]/Table1345[[#This Row],[2020_BUILDINGS]])-1</f>
        <v>0.86461267917015139</v>
      </c>
      <c r="AI569" s="1">
        <f>(Table1345[[#This Row],[2050_DWELLINGS]]/Table1345[[#This Row],[2020_DWELLINGS]])-1</f>
        <v>0.87289757252237932</v>
      </c>
      <c r="AJ569" s="1">
        <f>(Table1345[[#This Row],[2050_OCCUPANTS]]/Table1345[[#This Row],[2020_OCCUPANTS]])-1</f>
        <v>0.8538761632902192</v>
      </c>
      <c r="AK569" s="1">
        <f>(Table1345[[#This Row],[2050_TOTAL_REPL_COST_USD]]/Table1345[[#This Row],[2020_TOTAL_REPL_COST_USD]])-1</f>
        <v>0.95917164580228964</v>
      </c>
      <c r="AL569"/>
      <c r="AM569"/>
    </row>
    <row r="570" spans="1:39" x14ac:dyDescent="0.2">
      <c r="A570" t="s">
        <v>145</v>
      </c>
      <c r="B570" t="s">
        <v>264</v>
      </c>
      <c r="C570" t="s">
        <v>272</v>
      </c>
      <c r="D570" t="s">
        <v>1940</v>
      </c>
      <c r="E570" t="s">
        <v>1941</v>
      </c>
      <c r="F570" s="2">
        <v>187379</v>
      </c>
      <c r="G570" s="2">
        <v>211478</v>
      </c>
      <c r="H570" s="2">
        <v>236926</v>
      </c>
      <c r="I570" s="2">
        <v>263772</v>
      </c>
      <c r="J570" s="2">
        <v>291533</v>
      </c>
      <c r="K570" s="2">
        <v>320211</v>
      </c>
      <c r="L570" s="2">
        <v>349399</v>
      </c>
      <c r="M570" s="2">
        <v>195214</v>
      </c>
      <c r="N570" s="2">
        <v>220424</v>
      </c>
      <c r="O570" s="2">
        <v>247111</v>
      </c>
      <c r="P570" s="2">
        <v>275322</v>
      </c>
      <c r="Q570" s="2">
        <v>304552</v>
      </c>
      <c r="R570" s="2">
        <v>334799</v>
      </c>
      <c r="S570" s="2">
        <v>365618</v>
      </c>
      <c r="T570" s="2">
        <v>1158859</v>
      </c>
      <c r="U570" s="2">
        <v>1307026</v>
      </c>
      <c r="V570" s="2">
        <v>1463134</v>
      </c>
      <c r="W570" s="2">
        <v>1627171</v>
      </c>
      <c r="X570" s="2">
        <v>1796502</v>
      </c>
      <c r="Y570" s="2">
        <v>1971123</v>
      </c>
      <c r="Z570" s="2">
        <v>2148399</v>
      </c>
      <c r="AA570" s="2">
        <v>2617278386</v>
      </c>
      <c r="AB570" s="2">
        <v>2970320270</v>
      </c>
      <c r="AC570" s="2">
        <v>3352195863</v>
      </c>
      <c r="AD570" s="2">
        <v>3765429900</v>
      </c>
      <c r="AE570" s="2">
        <v>4199903704</v>
      </c>
      <c r="AF570" s="2">
        <v>4656370587</v>
      </c>
      <c r="AG570" s="2">
        <v>5127697608</v>
      </c>
      <c r="AH570" s="1">
        <f>(Table1345[[#This Row],[2050_BUILDINGS]]/Table1345[[#This Row],[2020_BUILDINGS]])-1</f>
        <v>0.86466466359624072</v>
      </c>
      <c r="AI570" s="1">
        <f>(Table1345[[#This Row],[2050_DWELLINGS]]/Table1345[[#This Row],[2020_DWELLINGS]])-1</f>
        <v>0.87290870531826603</v>
      </c>
      <c r="AJ570" s="1">
        <f>(Table1345[[#This Row],[2050_OCCUPANTS]]/Table1345[[#This Row],[2020_OCCUPANTS]])-1</f>
        <v>0.85389162961154041</v>
      </c>
      <c r="AK570" s="1">
        <f>(Table1345[[#This Row],[2050_TOTAL_REPL_COST_USD]]/Table1345[[#This Row],[2020_TOTAL_REPL_COST_USD]])-1</f>
        <v>0.95917164770412011</v>
      </c>
      <c r="AL570"/>
      <c r="AM570"/>
    </row>
    <row r="571" spans="1:39" x14ac:dyDescent="0.2">
      <c r="A571" t="s">
        <v>145</v>
      </c>
      <c r="B571" t="s">
        <v>264</v>
      </c>
      <c r="C571" t="s">
        <v>273</v>
      </c>
      <c r="D571" t="s">
        <v>1942</v>
      </c>
      <c r="E571" t="s">
        <v>1943</v>
      </c>
      <c r="F571" s="2">
        <v>148898</v>
      </c>
      <c r="G571" s="2">
        <v>168053</v>
      </c>
      <c r="H571" s="2">
        <v>188280</v>
      </c>
      <c r="I571" s="2">
        <v>209600</v>
      </c>
      <c r="J571" s="2">
        <v>231658</v>
      </c>
      <c r="K571" s="2">
        <v>254467</v>
      </c>
      <c r="L571" s="2">
        <v>277646</v>
      </c>
      <c r="M571" s="2">
        <v>155123</v>
      </c>
      <c r="N571" s="2">
        <v>175162</v>
      </c>
      <c r="O571" s="2">
        <v>196368</v>
      </c>
      <c r="P571" s="2">
        <v>218783</v>
      </c>
      <c r="Q571" s="2">
        <v>242004</v>
      </c>
      <c r="R571" s="2">
        <v>266053</v>
      </c>
      <c r="S571" s="2">
        <v>290540</v>
      </c>
      <c r="T571" s="2">
        <v>920891</v>
      </c>
      <c r="U571" s="2">
        <v>1038622</v>
      </c>
      <c r="V571" s="2">
        <v>1162670</v>
      </c>
      <c r="W571" s="2">
        <v>1293023</v>
      </c>
      <c r="X571" s="2">
        <v>1427586</v>
      </c>
      <c r="Y571" s="2">
        <v>1566349</v>
      </c>
      <c r="Z571" s="2">
        <v>1707217</v>
      </c>
      <c r="AA571" s="2">
        <v>2079809506</v>
      </c>
      <c r="AB571" s="2">
        <v>2360352784</v>
      </c>
      <c r="AC571" s="2">
        <v>2663808658</v>
      </c>
      <c r="AD571" s="2">
        <v>2992183380</v>
      </c>
      <c r="AE571" s="2">
        <v>3337436206</v>
      </c>
      <c r="AF571" s="2">
        <v>3700165734</v>
      </c>
      <c r="AG571" s="2">
        <v>4074703819</v>
      </c>
      <c r="AH571" s="1">
        <f>(Table1345[[#This Row],[2050_BUILDINGS]]/Table1345[[#This Row],[2020_BUILDINGS]])-1</f>
        <v>0.86467246034197909</v>
      </c>
      <c r="AI571" s="1">
        <f>(Table1345[[#This Row],[2050_DWELLINGS]]/Table1345[[#This Row],[2020_DWELLINGS]])-1</f>
        <v>0.87296532429104645</v>
      </c>
      <c r="AJ571" s="1">
        <f>(Table1345[[#This Row],[2050_OCCUPANTS]]/Table1345[[#This Row],[2020_OCCUPANTS]])-1</f>
        <v>0.85387521433046909</v>
      </c>
      <c r="AK571" s="1">
        <f>(Table1345[[#This Row],[2050_TOTAL_REPL_COST_USD]]/Table1345[[#This Row],[2020_TOTAL_REPL_COST_USD]])-1</f>
        <v>0.95917164877118322</v>
      </c>
      <c r="AL571"/>
      <c r="AM571"/>
    </row>
    <row r="572" spans="1:39" x14ac:dyDescent="0.2">
      <c r="A572" t="s">
        <v>145</v>
      </c>
      <c r="B572" t="s">
        <v>264</v>
      </c>
      <c r="C572" t="s">
        <v>274</v>
      </c>
      <c r="D572" t="s">
        <v>1944</v>
      </c>
      <c r="E572" t="s">
        <v>1945</v>
      </c>
      <c r="F572" s="2">
        <v>285575</v>
      </c>
      <c r="G572" s="2">
        <v>322287</v>
      </c>
      <c r="H572" s="2">
        <v>361092</v>
      </c>
      <c r="I572" s="2">
        <v>401983</v>
      </c>
      <c r="J572" s="2">
        <v>444293</v>
      </c>
      <c r="K572" s="2">
        <v>488018</v>
      </c>
      <c r="L572" s="2">
        <v>532486</v>
      </c>
      <c r="M572" s="2">
        <v>297512</v>
      </c>
      <c r="N572" s="2">
        <v>335924</v>
      </c>
      <c r="O572" s="2">
        <v>376607</v>
      </c>
      <c r="P572" s="2">
        <v>419598</v>
      </c>
      <c r="Q572" s="2">
        <v>464134</v>
      </c>
      <c r="R572" s="2">
        <v>510245</v>
      </c>
      <c r="S572" s="2">
        <v>557210</v>
      </c>
      <c r="T572" s="2">
        <v>1766124</v>
      </c>
      <c r="U572" s="2">
        <v>1991931</v>
      </c>
      <c r="V572" s="2">
        <v>2229834</v>
      </c>
      <c r="W572" s="2">
        <v>2479830</v>
      </c>
      <c r="X572" s="2">
        <v>2737895</v>
      </c>
      <c r="Y572" s="2">
        <v>3004025</v>
      </c>
      <c r="Z572" s="2">
        <v>3274188</v>
      </c>
      <c r="AA572" s="2">
        <v>3988766184</v>
      </c>
      <c r="AB572" s="2">
        <v>4526806586</v>
      </c>
      <c r="AC572" s="2">
        <v>5108789941</v>
      </c>
      <c r="AD572" s="2">
        <v>5738563967</v>
      </c>
      <c r="AE572" s="2">
        <v>6400707684</v>
      </c>
      <c r="AF572" s="2">
        <v>7096369127</v>
      </c>
      <c r="AG572" s="2">
        <v>7814677617</v>
      </c>
      <c r="AH572" s="1">
        <f>(Table1345[[#This Row],[2050_BUILDINGS]]/Table1345[[#This Row],[2020_BUILDINGS]])-1</f>
        <v>0.8646099973737198</v>
      </c>
      <c r="AI572" s="1">
        <f>(Table1345[[#This Row],[2050_DWELLINGS]]/Table1345[[#This Row],[2020_DWELLINGS]])-1</f>
        <v>0.87289924440022593</v>
      </c>
      <c r="AJ572" s="1">
        <f>(Table1345[[#This Row],[2050_OCCUPANTS]]/Table1345[[#This Row],[2020_OCCUPANTS]])-1</f>
        <v>0.85388341928426326</v>
      </c>
      <c r="AK572" s="1">
        <f>(Table1345[[#This Row],[2050_TOTAL_REPL_COST_USD]]/Table1345[[#This Row],[2020_TOTAL_REPL_COST_USD]])-1</f>
        <v>0.95917164770067154</v>
      </c>
      <c r="AL572"/>
      <c r="AM572"/>
    </row>
    <row r="573" spans="1:39" x14ac:dyDescent="0.2">
      <c r="A573" t="s">
        <v>145</v>
      </c>
      <c r="B573" t="s">
        <v>264</v>
      </c>
      <c r="C573" t="s">
        <v>275</v>
      </c>
      <c r="D573" t="s">
        <v>1946</v>
      </c>
      <c r="E573" t="s">
        <v>1947</v>
      </c>
      <c r="F573" s="2">
        <v>145625</v>
      </c>
      <c r="G573" s="2">
        <v>164344</v>
      </c>
      <c r="H573" s="2">
        <v>184128</v>
      </c>
      <c r="I573" s="2">
        <v>204984</v>
      </c>
      <c r="J573" s="2">
        <v>226558</v>
      </c>
      <c r="K573" s="2">
        <v>248853</v>
      </c>
      <c r="L573" s="2">
        <v>271528</v>
      </c>
      <c r="M573" s="2">
        <v>151706</v>
      </c>
      <c r="N573" s="2">
        <v>171299</v>
      </c>
      <c r="O573" s="2">
        <v>192038</v>
      </c>
      <c r="P573" s="2">
        <v>213964</v>
      </c>
      <c r="Q573" s="2">
        <v>236675</v>
      </c>
      <c r="R573" s="2">
        <v>260186</v>
      </c>
      <c r="S573" s="2">
        <v>284137</v>
      </c>
      <c r="T573" s="2">
        <v>900598</v>
      </c>
      <c r="U573" s="2">
        <v>1015741</v>
      </c>
      <c r="V573" s="2">
        <v>1137054</v>
      </c>
      <c r="W573" s="2">
        <v>1264538</v>
      </c>
      <c r="X573" s="2">
        <v>1396125</v>
      </c>
      <c r="Y573" s="2">
        <v>1531831</v>
      </c>
      <c r="Z573" s="2">
        <v>1669599</v>
      </c>
      <c r="AA573" s="2">
        <v>2033979735</v>
      </c>
      <c r="AB573" s="2">
        <v>2308341081</v>
      </c>
      <c r="AC573" s="2">
        <v>2605110125</v>
      </c>
      <c r="AD573" s="2">
        <v>2926248928</v>
      </c>
      <c r="AE573" s="2">
        <v>3263893915</v>
      </c>
      <c r="AF573" s="2">
        <v>3618630497</v>
      </c>
      <c r="AG573" s="2">
        <v>3984915424</v>
      </c>
      <c r="AH573" s="1">
        <f>(Table1345[[#This Row],[2050_BUILDINGS]]/Table1345[[#This Row],[2020_BUILDINGS]])-1</f>
        <v>0.86456995708154505</v>
      </c>
      <c r="AI573" s="1">
        <f>(Table1345[[#This Row],[2050_DWELLINGS]]/Table1345[[#This Row],[2020_DWELLINGS]])-1</f>
        <v>0.87294503842959403</v>
      </c>
      <c r="AJ573" s="1">
        <f>(Table1345[[#This Row],[2050_OCCUPANTS]]/Table1345[[#This Row],[2020_OCCUPANTS]])-1</f>
        <v>0.85387820092871625</v>
      </c>
      <c r="AK573" s="1">
        <f>(Table1345[[#This Row],[2050_TOTAL_REPL_COST_USD]]/Table1345[[#This Row],[2020_TOTAL_REPL_COST_USD]])-1</f>
        <v>0.95917164533598465</v>
      </c>
      <c r="AL573"/>
      <c r="AM573"/>
    </row>
    <row r="574" spans="1:39" x14ac:dyDescent="0.2">
      <c r="A574" t="s">
        <v>145</v>
      </c>
      <c r="B574" t="s">
        <v>264</v>
      </c>
      <c r="C574" t="s">
        <v>276</v>
      </c>
      <c r="D574" t="s">
        <v>1948</v>
      </c>
      <c r="E574" t="s">
        <v>1949</v>
      </c>
      <c r="F574" s="2">
        <v>122820</v>
      </c>
      <c r="G574" s="2">
        <v>138610</v>
      </c>
      <c r="H574" s="2">
        <v>155297</v>
      </c>
      <c r="I574" s="2">
        <v>172880</v>
      </c>
      <c r="J574" s="2">
        <v>191076</v>
      </c>
      <c r="K574" s="2">
        <v>209882</v>
      </c>
      <c r="L574" s="2">
        <v>229006</v>
      </c>
      <c r="M574" s="2">
        <v>127952</v>
      </c>
      <c r="N574" s="2">
        <v>144472</v>
      </c>
      <c r="O574" s="2">
        <v>161968</v>
      </c>
      <c r="P574" s="2">
        <v>180456</v>
      </c>
      <c r="Q574" s="2">
        <v>199611</v>
      </c>
      <c r="R574" s="2">
        <v>219442</v>
      </c>
      <c r="S574" s="2">
        <v>239634</v>
      </c>
      <c r="T574" s="2">
        <v>759559</v>
      </c>
      <c r="U574" s="2">
        <v>856673</v>
      </c>
      <c r="V574" s="2">
        <v>958982</v>
      </c>
      <c r="W574" s="2">
        <v>1066504</v>
      </c>
      <c r="X574" s="2">
        <v>1177488</v>
      </c>
      <c r="Y574" s="2">
        <v>1291942</v>
      </c>
      <c r="Z574" s="2">
        <v>1408134</v>
      </c>
      <c r="AA574" s="2">
        <v>1715457164</v>
      </c>
      <c r="AB574" s="2">
        <v>1946853342</v>
      </c>
      <c r="AC574" s="2">
        <v>2197148155</v>
      </c>
      <c r="AD574" s="2">
        <v>2467996416</v>
      </c>
      <c r="AE574" s="2">
        <v>2752765974</v>
      </c>
      <c r="AF574" s="2">
        <v>3051950562</v>
      </c>
      <c r="AG574" s="2">
        <v>3360875032</v>
      </c>
      <c r="AH574" s="1">
        <f>(Table1345[[#This Row],[2050_BUILDINGS]]/Table1345[[#This Row],[2020_BUILDINGS]])-1</f>
        <v>0.86456603159094603</v>
      </c>
      <c r="AI574" s="1">
        <f>(Table1345[[#This Row],[2050_DWELLINGS]]/Table1345[[#This Row],[2020_DWELLINGS]])-1</f>
        <v>0.87284294110291349</v>
      </c>
      <c r="AJ574" s="1">
        <f>(Table1345[[#This Row],[2050_OCCUPANTS]]/Table1345[[#This Row],[2020_OCCUPANTS]])-1</f>
        <v>0.85388363510931997</v>
      </c>
      <c r="AK574" s="1">
        <f>(Table1345[[#This Row],[2050_TOTAL_REPL_COST_USD]]/Table1345[[#This Row],[2020_TOTAL_REPL_COST_USD]])-1</f>
        <v>0.95917164388023157</v>
      </c>
      <c r="AL574"/>
      <c r="AM574"/>
    </row>
    <row r="575" spans="1:39" x14ac:dyDescent="0.2">
      <c r="A575" t="s">
        <v>145</v>
      </c>
      <c r="B575" t="s">
        <v>264</v>
      </c>
      <c r="C575" t="s">
        <v>277</v>
      </c>
      <c r="D575" t="s">
        <v>1950</v>
      </c>
      <c r="E575" t="s">
        <v>1951</v>
      </c>
      <c r="F575" s="2">
        <v>426442</v>
      </c>
      <c r="G575" s="2">
        <v>481269</v>
      </c>
      <c r="H575" s="2">
        <v>539200</v>
      </c>
      <c r="I575" s="2">
        <v>600273</v>
      </c>
      <c r="J575" s="2">
        <v>663457</v>
      </c>
      <c r="K575" s="2">
        <v>728740</v>
      </c>
      <c r="L575" s="2">
        <v>795151</v>
      </c>
      <c r="M575" s="2">
        <v>444262</v>
      </c>
      <c r="N575" s="2">
        <v>501634</v>
      </c>
      <c r="O575" s="2">
        <v>562372</v>
      </c>
      <c r="P575" s="2">
        <v>626571</v>
      </c>
      <c r="Q575" s="2">
        <v>693085</v>
      </c>
      <c r="R575" s="2">
        <v>761927</v>
      </c>
      <c r="S575" s="2">
        <v>832064</v>
      </c>
      <c r="T575" s="2">
        <v>2637308</v>
      </c>
      <c r="U575" s="2">
        <v>2974488</v>
      </c>
      <c r="V575" s="2">
        <v>3329750</v>
      </c>
      <c r="W575" s="2">
        <v>3703066</v>
      </c>
      <c r="X575" s="2">
        <v>4088422</v>
      </c>
      <c r="Y575" s="2">
        <v>4485823</v>
      </c>
      <c r="Z575" s="2">
        <v>4889249</v>
      </c>
      <c r="AA575" s="2">
        <v>5956319450</v>
      </c>
      <c r="AB575" s="2">
        <v>6759761006</v>
      </c>
      <c r="AC575" s="2">
        <v>7628821404</v>
      </c>
      <c r="AD575" s="2">
        <v>8569246367</v>
      </c>
      <c r="AE575" s="2">
        <v>9558008126</v>
      </c>
      <c r="AF575" s="2">
        <v>10596821040</v>
      </c>
      <c r="AG575" s="2">
        <v>11669452186</v>
      </c>
      <c r="AH575" s="1">
        <f>(Table1345[[#This Row],[2050_BUILDINGS]]/Table1345[[#This Row],[2020_BUILDINGS]])-1</f>
        <v>0.86461699363571132</v>
      </c>
      <c r="AI575" s="1">
        <f>(Table1345[[#This Row],[2050_DWELLINGS]]/Table1345[[#This Row],[2020_DWELLINGS]])-1</f>
        <v>0.87291283071700931</v>
      </c>
      <c r="AJ575" s="1">
        <f>(Table1345[[#This Row],[2050_OCCUPANTS]]/Table1345[[#This Row],[2020_OCCUPANTS]])-1</f>
        <v>0.85387865201940771</v>
      </c>
      <c r="AK575" s="1">
        <f>(Table1345[[#This Row],[2050_TOTAL_REPL_COST_USD]]/Table1345[[#This Row],[2020_TOTAL_REPL_COST_USD]])-1</f>
        <v>0.95917164684644307</v>
      </c>
      <c r="AL575"/>
      <c r="AM575"/>
    </row>
    <row r="576" spans="1:39" x14ac:dyDescent="0.2">
      <c r="A576" t="s">
        <v>145</v>
      </c>
      <c r="B576" t="s">
        <v>264</v>
      </c>
      <c r="C576" t="s">
        <v>278</v>
      </c>
      <c r="D576" t="s">
        <v>1952</v>
      </c>
      <c r="E576" t="s">
        <v>1953</v>
      </c>
      <c r="F576" s="2">
        <v>237172</v>
      </c>
      <c r="G576" s="2">
        <v>267673</v>
      </c>
      <c r="H576" s="2">
        <v>299891</v>
      </c>
      <c r="I576" s="2">
        <v>333862</v>
      </c>
      <c r="J576" s="2">
        <v>368998</v>
      </c>
      <c r="K576" s="2">
        <v>405319</v>
      </c>
      <c r="L576" s="2">
        <v>442250</v>
      </c>
      <c r="M576" s="2">
        <v>247087</v>
      </c>
      <c r="N576" s="2">
        <v>279000</v>
      </c>
      <c r="O576" s="2">
        <v>312779</v>
      </c>
      <c r="P576" s="2">
        <v>348479</v>
      </c>
      <c r="Q576" s="2">
        <v>385482</v>
      </c>
      <c r="R576" s="2">
        <v>423776</v>
      </c>
      <c r="S576" s="2">
        <v>462778</v>
      </c>
      <c r="T576" s="2">
        <v>1466824</v>
      </c>
      <c r="U576" s="2">
        <v>1654362</v>
      </c>
      <c r="V576" s="2">
        <v>1851944</v>
      </c>
      <c r="W576" s="2">
        <v>2059586</v>
      </c>
      <c r="X576" s="2">
        <v>2273913</v>
      </c>
      <c r="Y576" s="2">
        <v>2494942</v>
      </c>
      <c r="Z576" s="2">
        <v>2719321</v>
      </c>
      <c r="AA576" s="2">
        <v>3312803657</v>
      </c>
      <c r="AB576" s="2">
        <v>3759664197</v>
      </c>
      <c r="AC576" s="2">
        <v>4243020821</v>
      </c>
      <c r="AD576" s="2">
        <v>4766069202</v>
      </c>
      <c r="AE576" s="2">
        <v>5316001698</v>
      </c>
      <c r="AF576" s="2">
        <v>5893771777</v>
      </c>
      <c r="AG576" s="2">
        <v>6490350986</v>
      </c>
      <c r="AH576" s="1">
        <f>(Table1345[[#This Row],[2050_BUILDINGS]]/Table1345[[#This Row],[2020_BUILDINGS]])-1</f>
        <v>0.86468048504882522</v>
      </c>
      <c r="AI576" s="1">
        <f>(Table1345[[#This Row],[2050_DWELLINGS]]/Table1345[[#This Row],[2020_DWELLINGS]])-1</f>
        <v>0.87293544379105326</v>
      </c>
      <c r="AJ576" s="1">
        <f>(Table1345[[#This Row],[2050_OCCUPANTS]]/Table1345[[#This Row],[2020_OCCUPANTS]])-1</f>
        <v>0.85388362884708724</v>
      </c>
      <c r="AK576" s="1">
        <f>(Table1345[[#This Row],[2050_TOTAL_REPL_COST_USD]]/Table1345[[#This Row],[2020_TOTAL_REPL_COST_USD]])-1</f>
        <v>0.95917164371809305</v>
      </c>
      <c r="AL576"/>
      <c r="AM576"/>
    </row>
    <row r="577" spans="1:39" x14ac:dyDescent="0.2">
      <c r="A577" t="s">
        <v>145</v>
      </c>
      <c r="B577" t="s">
        <v>264</v>
      </c>
      <c r="C577" t="s">
        <v>279</v>
      </c>
      <c r="D577" t="s">
        <v>1954</v>
      </c>
      <c r="E577" t="s">
        <v>1955</v>
      </c>
      <c r="F577" s="2">
        <v>286148</v>
      </c>
      <c r="G577" s="2">
        <v>322934</v>
      </c>
      <c r="H577" s="2">
        <v>361808</v>
      </c>
      <c r="I577" s="2">
        <v>402792</v>
      </c>
      <c r="J577" s="2">
        <v>445184</v>
      </c>
      <c r="K577" s="2">
        <v>488994</v>
      </c>
      <c r="L577" s="2">
        <v>533557</v>
      </c>
      <c r="M577" s="2">
        <v>298107</v>
      </c>
      <c r="N577" s="2">
        <v>336604</v>
      </c>
      <c r="O577" s="2">
        <v>377356</v>
      </c>
      <c r="P577" s="2">
        <v>420433</v>
      </c>
      <c r="Q577" s="2">
        <v>465069</v>
      </c>
      <c r="R577" s="2">
        <v>511262</v>
      </c>
      <c r="S577" s="2">
        <v>558325</v>
      </c>
      <c r="T577" s="2">
        <v>1769670</v>
      </c>
      <c r="U577" s="2">
        <v>1995931</v>
      </c>
      <c r="V577" s="2">
        <v>2234308</v>
      </c>
      <c r="W577" s="2">
        <v>2484815</v>
      </c>
      <c r="X577" s="2">
        <v>2743395</v>
      </c>
      <c r="Y577" s="2">
        <v>3010054</v>
      </c>
      <c r="Z577" s="2">
        <v>3280759</v>
      </c>
      <c r="AA577" s="2">
        <v>3996778172</v>
      </c>
      <c r="AB577" s="2">
        <v>4535899301</v>
      </c>
      <c r="AC577" s="2">
        <v>5119051645</v>
      </c>
      <c r="AD577" s="2">
        <v>5750090652</v>
      </c>
      <c r="AE577" s="2">
        <v>6413564379</v>
      </c>
      <c r="AF577" s="2">
        <v>7110623157</v>
      </c>
      <c r="AG577" s="2">
        <v>7830374469</v>
      </c>
      <c r="AH577" s="1">
        <f>(Table1345[[#This Row],[2050_BUILDINGS]]/Table1345[[#This Row],[2020_BUILDINGS]])-1</f>
        <v>0.86461900834533179</v>
      </c>
      <c r="AI577" s="1">
        <f>(Table1345[[#This Row],[2050_DWELLINGS]]/Table1345[[#This Row],[2020_DWELLINGS]])-1</f>
        <v>0.87290134079374182</v>
      </c>
      <c r="AJ577" s="1">
        <f>(Table1345[[#This Row],[2050_OCCUPANTS]]/Table1345[[#This Row],[2020_OCCUPANTS]])-1</f>
        <v>0.85388179717122403</v>
      </c>
      <c r="AK577" s="1">
        <f>(Table1345[[#This Row],[2050_TOTAL_REPL_COST_USD]]/Table1345[[#This Row],[2020_TOTAL_REPL_COST_USD]])-1</f>
        <v>0.959171645766284</v>
      </c>
      <c r="AL577"/>
      <c r="AM577"/>
    </row>
    <row r="578" spans="1:39" x14ac:dyDescent="0.2">
      <c r="A578" t="s">
        <v>145</v>
      </c>
      <c r="B578" t="s">
        <v>264</v>
      </c>
      <c r="C578" t="s">
        <v>280</v>
      </c>
      <c r="D578" t="s">
        <v>1956</v>
      </c>
      <c r="E578" t="s">
        <v>1957</v>
      </c>
      <c r="F578" s="2">
        <v>561007</v>
      </c>
      <c r="G578" s="2">
        <v>633131</v>
      </c>
      <c r="H578" s="2">
        <v>709343</v>
      </c>
      <c r="I578" s="2">
        <v>789693</v>
      </c>
      <c r="J578" s="2">
        <v>872797</v>
      </c>
      <c r="K578" s="2">
        <v>958686</v>
      </c>
      <c r="L578" s="2">
        <v>1046058</v>
      </c>
      <c r="M578" s="2">
        <v>584449</v>
      </c>
      <c r="N578" s="2">
        <v>659917</v>
      </c>
      <c r="O578" s="2">
        <v>739827</v>
      </c>
      <c r="P578" s="2">
        <v>824284</v>
      </c>
      <c r="Q578" s="2">
        <v>911778</v>
      </c>
      <c r="R578" s="2">
        <v>1002353</v>
      </c>
      <c r="S578" s="2">
        <v>1094617</v>
      </c>
      <c r="T578" s="2">
        <v>3469488</v>
      </c>
      <c r="U578" s="2">
        <v>3913075</v>
      </c>
      <c r="V578" s="2">
        <v>4380431</v>
      </c>
      <c r="W578" s="2">
        <v>4871547</v>
      </c>
      <c r="X578" s="2">
        <v>5378500</v>
      </c>
      <c r="Y578" s="2">
        <v>5901307</v>
      </c>
      <c r="Z578" s="2">
        <v>6432026</v>
      </c>
      <c r="AA578" s="2">
        <v>7835801054</v>
      </c>
      <c r="AB578" s="2">
        <v>8892763859</v>
      </c>
      <c r="AC578" s="2">
        <v>10036051169</v>
      </c>
      <c r="AD578" s="2">
        <v>11273221692</v>
      </c>
      <c r="AE578" s="2">
        <v>12573981419</v>
      </c>
      <c r="AF578" s="2">
        <v>13940585629</v>
      </c>
      <c r="AG578" s="2">
        <v>15351679225</v>
      </c>
      <c r="AH578" s="1">
        <f>(Table1345[[#This Row],[2050_BUILDINGS]]/Table1345[[#This Row],[2020_BUILDINGS]])-1</f>
        <v>0.86460774999242429</v>
      </c>
      <c r="AI578" s="1">
        <f>(Table1345[[#This Row],[2050_DWELLINGS]]/Table1345[[#This Row],[2020_DWELLINGS]])-1</f>
        <v>0.87290422260967171</v>
      </c>
      <c r="AJ578" s="1">
        <f>(Table1345[[#This Row],[2050_OCCUPANTS]]/Table1345[[#This Row],[2020_OCCUPANTS]])-1</f>
        <v>0.85388333955903573</v>
      </c>
      <c r="AK578" s="1">
        <f>(Table1345[[#This Row],[2050_TOTAL_REPL_COST_USD]]/Table1345[[#This Row],[2020_TOTAL_REPL_COST_USD]])-1</f>
        <v>0.95917164297622293</v>
      </c>
      <c r="AL578"/>
      <c r="AM578"/>
    </row>
    <row r="579" spans="1:39" x14ac:dyDescent="0.2">
      <c r="A579" t="s">
        <v>145</v>
      </c>
      <c r="B579" t="s">
        <v>264</v>
      </c>
      <c r="C579" t="s">
        <v>281</v>
      </c>
      <c r="D579" t="s">
        <v>1958</v>
      </c>
      <c r="E579" t="s">
        <v>1959</v>
      </c>
      <c r="F579" s="2">
        <v>460628</v>
      </c>
      <c r="G579" s="2">
        <v>519864</v>
      </c>
      <c r="H579" s="2">
        <v>582428</v>
      </c>
      <c r="I579" s="2">
        <v>648408</v>
      </c>
      <c r="J579" s="2">
        <v>716649</v>
      </c>
      <c r="K579" s="2">
        <v>787173</v>
      </c>
      <c r="L579" s="2">
        <v>858903</v>
      </c>
      <c r="M579" s="2">
        <v>479886</v>
      </c>
      <c r="N579" s="2">
        <v>541852</v>
      </c>
      <c r="O579" s="2">
        <v>607465</v>
      </c>
      <c r="P579" s="2">
        <v>676813</v>
      </c>
      <c r="Q579" s="2">
        <v>748657</v>
      </c>
      <c r="R579" s="2">
        <v>823020</v>
      </c>
      <c r="S579" s="2">
        <v>898781</v>
      </c>
      <c r="T579" s="2">
        <v>2848772</v>
      </c>
      <c r="U579" s="2">
        <v>3213005</v>
      </c>
      <c r="V579" s="2">
        <v>3596741</v>
      </c>
      <c r="W579" s="2">
        <v>3999996</v>
      </c>
      <c r="X579" s="2">
        <v>4416249</v>
      </c>
      <c r="Y579" s="2">
        <v>4845516</v>
      </c>
      <c r="Z579" s="2">
        <v>5281294</v>
      </c>
      <c r="AA579" s="2">
        <v>6433918818</v>
      </c>
      <c r="AB579" s="2">
        <v>7301783235</v>
      </c>
      <c r="AC579" s="2">
        <v>8240528062</v>
      </c>
      <c r="AD579" s="2">
        <v>9256359713</v>
      </c>
      <c r="AE579" s="2">
        <v>10324403998</v>
      </c>
      <c r="AF579" s="2">
        <v>11446512698</v>
      </c>
      <c r="AG579" s="2">
        <v>12605151310</v>
      </c>
      <c r="AH579" s="1">
        <f>(Table1345[[#This Row],[2050_BUILDINGS]]/Table1345[[#This Row],[2020_BUILDINGS]])-1</f>
        <v>0.86463480292122918</v>
      </c>
      <c r="AI579" s="1">
        <f>(Table1345[[#This Row],[2050_DWELLINGS]]/Table1345[[#This Row],[2020_DWELLINGS]])-1</f>
        <v>0.87290523165918565</v>
      </c>
      <c r="AJ579" s="1">
        <f>(Table1345[[#This Row],[2050_OCCUPANTS]]/Table1345[[#This Row],[2020_OCCUPANTS]])-1</f>
        <v>0.85388441054601771</v>
      </c>
      <c r="AK579" s="1">
        <f>(Table1345[[#This Row],[2050_TOTAL_REPL_COST_USD]]/Table1345[[#This Row],[2020_TOTAL_REPL_COST_USD]])-1</f>
        <v>0.95917164430718493</v>
      </c>
      <c r="AL579"/>
      <c r="AM579"/>
    </row>
    <row r="580" spans="1:39" x14ac:dyDescent="0.2">
      <c r="A580" t="s">
        <v>145</v>
      </c>
      <c r="B580" t="s">
        <v>264</v>
      </c>
      <c r="C580" t="s">
        <v>282</v>
      </c>
      <c r="D580" t="s">
        <v>1960</v>
      </c>
      <c r="E580" t="s">
        <v>1961</v>
      </c>
      <c r="F580" s="2">
        <v>377228</v>
      </c>
      <c r="G580" s="2">
        <v>425741</v>
      </c>
      <c r="H580" s="2">
        <v>476980</v>
      </c>
      <c r="I580" s="2">
        <v>531004</v>
      </c>
      <c r="J580" s="2">
        <v>586887</v>
      </c>
      <c r="K580" s="2">
        <v>644645</v>
      </c>
      <c r="L580" s="2">
        <v>703387</v>
      </c>
      <c r="M580" s="2">
        <v>392994</v>
      </c>
      <c r="N580" s="2">
        <v>443744</v>
      </c>
      <c r="O580" s="2">
        <v>497476</v>
      </c>
      <c r="P580" s="2">
        <v>554265</v>
      </c>
      <c r="Q580" s="2">
        <v>613099</v>
      </c>
      <c r="R580" s="2">
        <v>674001</v>
      </c>
      <c r="S580" s="2">
        <v>736043</v>
      </c>
      <c r="T580" s="2">
        <v>2332956</v>
      </c>
      <c r="U580" s="2">
        <v>2631235</v>
      </c>
      <c r="V580" s="2">
        <v>2945497</v>
      </c>
      <c r="W580" s="2">
        <v>3275727</v>
      </c>
      <c r="X580" s="2">
        <v>3616617</v>
      </c>
      <c r="Y580" s="2">
        <v>3968159</v>
      </c>
      <c r="Z580" s="2">
        <v>4325027</v>
      </c>
      <c r="AA580" s="2">
        <v>5268953534</v>
      </c>
      <c r="AB580" s="2">
        <v>5979677038</v>
      </c>
      <c r="AC580" s="2">
        <v>6748446896</v>
      </c>
      <c r="AD580" s="2">
        <v>7580345770</v>
      </c>
      <c r="AE580" s="2">
        <v>8455003318</v>
      </c>
      <c r="AF580" s="2">
        <v>9373936059</v>
      </c>
      <c r="AG580" s="2">
        <v>10322784373</v>
      </c>
      <c r="AH580" s="1">
        <f>(Table1345[[#This Row],[2050_BUILDINGS]]/Table1345[[#This Row],[2020_BUILDINGS]])-1</f>
        <v>0.86462033571208918</v>
      </c>
      <c r="AI580" s="1">
        <f>(Table1345[[#This Row],[2050_DWELLINGS]]/Table1345[[#This Row],[2020_DWELLINGS]])-1</f>
        <v>0.87291154572334428</v>
      </c>
      <c r="AJ580" s="1">
        <f>(Table1345[[#This Row],[2050_OCCUPANTS]]/Table1345[[#This Row],[2020_OCCUPANTS]])-1</f>
        <v>0.85388279933269207</v>
      </c>
      <c r="AK580" s="1">
        <f>(Table1345[[#This Row],[2050_TOTAL_REPL_COST_USD]]/Table1345[[#This Row],[2020_TOTAL_REPL_COST_USD]])-1</f>
        <v>0.95917164696711854</v>
      </c>
      <c r="AL580"/>
      <c r="AM580"/>
    </row>
    <row r="581" spans="1:39" x14ac:dyDescent="0.2">
      <c r="A581" t="s">
        <v>638</v>
      </c>
      <c r="B581" t="s">
        <v>816</v>
      </c>
      <c r="C581" t="s">
        <v>817</v>
      </c>
      <c r="D581" t="s">
        <v>1962</v>
      </c>
      <c r="E581" t="s">
        <v>1963</v>
      </c>
      <c r="F581" s="2">
        <v>407604</v>
      </c>
      <c r="G581" s="2">
        <v>466177</v>
      </c>
      <c r="H581" s="2">
        <v>527182</v>
      </c>
      <c r="I581" s="2">
        <v>590636</v>
      </c>
      <c r="J581" s="2">
        <v>661392</v>
      </c>
      <c r="K581" s="2">
        <v>734605</v>
      </c>
      <c r="L581" s="2">
        <v>810246</v>
      </c>
      <c r="M581" s="2">
        <v>440177</v>
      </c>
      <c r="N581" s="2">
        <v>504196</v>
      </c>
      <c r="O581" s="2">
        <v>571076</v>
      </c>
      <c r="P581" s="2">
        <v>640900</v>
      </c>
      <c r="Q581" s="2">
        <v>718945</v>
      </c>
      <c r="R581" s="2">
        <v>799870</v>
      </c>
      <c r="S581" s="2">
        <v>883728</v>
      </c>
      <c r="T581" s="2">
        <v>3846997</v>
      </c>
      <c r="U581" s="2">
        <v>4399860</v>
      </c>
      <c r="V581" s="2">
        <v>4975759</v>
      </c>
      <c r="W581" s="2">
        <v>5574694</v>
      </c>
      <c r="X581" s="2">
        <v>6242735</v>
      </c>
      <c r="Y581" s="2">
        <v>6933819</v>
      </c>
      <c r="Z581" s="2">
        <v>7647931</v>
      </c>
      <c r="AA581" s="2">
        <v>12459625534</v>
      </c>
      <c r="AB581" s="2">
        <v>14409211296</v>
      </c>
      <c r="AC581" s="2">
        <v>16482215230</v>
      </c>
      <c r="AD581" s="2">
        <v>18691788630</v>
      </c>
      <c r="AE581" s="2">
        <v>21193374624</v>
      </c>
      <c r="AF581" s="2">
        <v>23820110107</v>
      </c>
      <c r="AG581" s="2">
        <v>26582849046</v>
      </c>
      <c r="AH581" s="1">
        <f>(Table1345[[#This Row],[2050_BUILDINGS]]/Table1345[[#This Row],[2020_BUILDINGS]])-1</f>
        <v>0.98782641976035568</v>
      </c>
      <c r="AI581" s="1">
        <f>(Table1345[[#This Row],[2050_DWELLINGS]]/Table1345[[#This Row],[2020_DWELLINGS]])-1</f>
        <v>1.0076650983581605</v>
      </c>
      <c r="AJ581" s="1">
        <f>(Table1345[[#This Row],[2050_OCCUPANTS]]/Table1345[[#This Row],[2020_OCCUPANTS]])-1</f>
        <v>0.98802624488659596</v>
      </c>
      <c r="AK581" s="1">
        <f>(Table1345[[#This Row],[2050_TOTAL_REPL_COST_USD]]/Table1345[[#This Row],[2020_TOTAL_REPL_COST_USD]])-1</f>
        <v>1.1335190992265658</v>
      </c>
      <c r="AL581"/>
      <c r="AM581"/>
    </row>
    <row r="582" spans="1:39" x14ac:dyDescent="0.2">
      <c r="A582" t="s">
        <v>638</v>
      </c>
      <c r="B582" t="s">
        <v>816</v>
      </c>
      <c r="C582" t="s">
        <v>818</v>
      </c>
      <c r="D582" t="s">
        <v>1964</v>
      </c>
      <c r="E582" t="s">
        <v>1965</v>
      </c>
      <c r="F582" s="2">
        <v>118205</v>
      </c>
      <c r="G582" s="2">
        <v>135185</v>
      </c>
      <c r="H582" s="2">
        <v>152882</v>
      </c>
      <c r="I582" s="2">
        <v>171285</v>
      </c>
      <c r="J582" s="2">
        <v>191798</v>
      </c>
      <c r="K582" s="2">
        <v>213033</v>
      </c>
      <c r="L582" s="2">
        <v>234967</v>
      </c>
      <c r="M582" s="2">
        <v>127649</v>
      </c>
      <c r="N582" s="2">
        <v>146211</v>
      </c>
      <c r="O582" s="2">
        <v>165608</v>
      </c>
      <c r="P582" s="2">
        <v>185858</v>
      </c>
      <c r="Q582" s="2">
        <v>208484</v>
      </c>
      <c r="R582" s="2">
        <v>231959</v>
      </c>
      <c r="S582" s="2">
        <v>256277</v>
      </c>
      <c r="T582" s="2">
        <v>1115615</v>
      </c>
      <c r="U582" s="2">
        <v>1275936</v>
      </c>
      <c r="V582" s="2">
        <v>1442951</v>
      </c>
      <c r="W582" s="2">
        <v>1616635</v>
      </c>
      <c r="X582" s="2">
        <v>1810366</v>
      </c>
      <c r="Y582" s="2">
        <v>2010768</v>
      </c>
      <c r="Z582" s="2">
        <v>2217863</v>
      </c>
      <c r="AA582" s="2">
        <v>3613228993</v>
      </c>
      <c r="AB582" s="2">
        <v>4178599097</v>
      </c>
      <c r="AC582" s="2">
        <v>4779759853</v>
      </c>
      <c r="AD582" s="2">
        <v>5420525072</v>
      </c>
      <c r="AE582" s="2">
        <v>6145972476</v>
      </c>
      <c r="AF582" s="2">
        <v>6907712614</v>
      </c>
      <c r="AG582" s="2">
        <v>7708893072</v>
      </c>
      <c r="AH582" s="1">
        <f>(Table1345[[#This Row],[2050_BUILDINGS]]/Table1345[[#This Row],[2020_BUILDINGS]])-1</f>
        <v>0.98779239456875767</v>
      </c>
      <c r="AI582" s="1">
        <f>(Table1345[[#This Row],[2050_DWELLINGS]]/Table1345[[#This Row],[2020_DWELLINGS]])-1</f>
        <v>1.0076694686209842</v>
      </c>
      <c r="AJ582" s="1">
        <f>(Table1345[[#This Row],[2050_OCCUPANTS]]/Table1345[[#This Row],[2020_OCCUPANTS]])-1</f>
        <v>0.98801826795086112</v>
      </c>
      <c r="AK582" s="1">
        <f>(Table1345[[#This Row],[2050_TOTAL_REPL_COST_USD]]/Table1345[[#This Row],[2020_TOTAL_REPL_COST_USD]])-1</f>
        <v>1.1335191007640626</v>
      </c>
      <c r="AL582"/>
      <c r="AM582"/>
    </row>
    <row r="583" spans="1:39" x14ac:dyDescent="0.2">
      <c r="A583" t="s">
        <v>638</v>
      </c>
      <c r="B583" t="s">
        <v>816</v>
      </c>
      <c r="C583" t="s">
        <v>819</v>
      </c>
      <c r="D583" t="s">
        <v>1966</v>
      </c>
      <c r="E583" t="s">
        <v>1967</v>
      </c>
      <c r="F583" s="2">
        <v>59947</v>
      </c>
      <c r="G583" s="2">
        <v>68571</v>
      </c>
      <c r="H583" s="2">
        <v>77539</v>
      </c>
      <c r="I583" s="2">
        <v>86872</v>
      </c>
      <c r="J583" s="2">
        <v>97278</v>
      </c>
      <c r="K583" s="2">
        <v>108045</v>
      </c>
      <c r="L583" s="2">
        <v>119180</v>
      </c>
      <c r="M583" s="2">
        <v>64742</v>
      </c>
      <c r="N583" s="2">
        <v>74167</v>
      </c>
      <c r="O583" s="2">
        <v>83994</v>
      </c>
      <c r="P583" s="2">
        <v>94267</v>
      </c>
      <c r="Q583" s="2">
        <v>105741</v>
      </c>
      <c r="R583" s="2">
        <v>117650</v>
      </c>
      <c r="S583" s="2">
        <v>129987</v>
      </c>
      <c r="T583" s="2">
        <v>565828</v>
      </c>
      <c r="U583" s="2">
        <v>647140</v>
      </c>
      <c r="V583" s="2">
        <v>731842</v>
      </c>
      <c r="W583" s="2">
        <v>819942</v>
      </c>
      <c r="X583" s="2">
        <v>918197</v>
      </c>
      <c r="Y583" s="2">
        <v>1019841</v>
      </c>
      <c r="Z583" s="2">
        <v>1124883</v>
      </c>
      <c r="AA583" s="2">
        <v>1832594446</v>
      </c>
      <c r="AB583" s="2">
        <v>2119344640</v>
      </c>
      <c r="AC583" s="2">
        <v>2424247500</v>
      </c>
      <c r="AD583" s="2">
        <v>2749237368</v>
      </c>
      <c r="AE583" s="2">
        <v>3117177205</v>
      </c>
      <c r="AF583" s="2">
        <v>3503524357</v>
      </c>
      <c r="AG583" s="2">
        <v>3909875262</v>
      </c>
      <c r="AH583" s="1">
        <f>(Table1345[[#This Row],[2050_BUILDINGS]]/Table1345[[#This Row],[2020_BUILDINGS]])-1</f>
        <v>0.98808947903981847</v>
      </c>
      <c r="AI583" s="1">
        <f>(Table1345[[#This Row],[2050_DWELLINGS]]/Table1345[[#This Row],[2020_DWELLINGS]])-1</f>
        <v>1.0077692996818142</v>
      </c>
      <c r="AJ583" s="1">
        <f>(Table1345[[#This Row],[2050_OCCUPANTS]]/Table1345[[#This Row],[2020_OCCUPANTS]])-1</f>
        <v>0.98802993135723227</v>
      </c>
      <c r="AK583" s="1">
        <f>(Table1345[[#This Row],[2050_TOTAL_REPL_COST_USD]]/Table1345[[#This Row],[2020_TOTAL_REPL_COST_USD]])-1</f>
        <v>1.1335191048592757</v>
      </c>
      <c r="AL583"/>
      <c r="AM583"/>
    </row>
    <row r="584" spans="1:39" x14ac:dyDescent="0.2">
      <c r="A584" t="s">
        <v>638</v>
      </c>
      <c r="B584" t="s">
        <v>816</v>
      </c>
      <c r="C584" t="s">
        <v>820</v>
      </c>
      <c r="D584" t="s">
        <v>1968</v>
      </c>
      <c r="E584" t="s">
        <v>1969</v>
      </c>
      <c r="F584" s="2">
        <v>89911</v>
      </c>
      <c r="G584" s="2">
        <v>102833</v>
      </c>
      <c r="H584" s="2">
        <v>116290</v>
      </c>
      <c r="I584" s="2">
        <v>130286</v>
      </c>
      <c r="J584" s="2">
        <v>145892</v>
      </c>
      <c r="K584" s="2">
        <v>162050</v>
      </c>
      <c r="L584" s="2">
        <v>178732</v>
      </c>
      <c r="M584" s="2">
        <v>97097</v>
      </c>
      <c r="N584" s="2">
        <v>111223</v>
      </c>
      <c r="O584" s="2">
        <v>125973</v>
      </c>
      <c r="P584" s="2">
        <v>141379</v>
      </c>
      <c r="Q584" s="2">
        <v>158589</v>
      </c>
      <c r="R584" s="2">
        <v>176444</v>
      </c>
      <c r="S584" s="2">
        <v>194946</v>
      </c>
      <c r="T584" s="2">
        <v>848607</v>
      </c>
      <c r="U584" s="2">
        <v>970561</v>
      </c>
      <c r="V584" s="2">
        <v>1097599</v>
      </c>
      <c r="W584" s="2">
        <v>1229711</v>
      </c>
      <c r="X584" s="2">
        <v>1377074</v>
      </c>
      <c r="Y584" s="2">
        <v>1529527</v>
      </c>
      <c r="Z584" s="2">
        <v>1687043</v>
      </c>
      <c r="AA584" s="2">
        <v>2748451907</v>
      </c>
      <c r="AB584" s="2">
        <v>3178508383</v>
      </c>
      <c r="AC584" s="2">
        <v>3635789514</v>
      </c>
      <c r="AD584" s="2">
        <v>4123196314</v>
      </c>
      <c r="AE584" s="2">
        <v>4675017780</v>
      </c>
      <c r="AF584" s="2">
        <v>5254445795</v>
      </c>
      <c r="AG584" s="2">
        <v>5863874631</v>
      </c>
      <c r="AH584" s="1">
        <f>(Table1345[[#This Row],[2050_BUILDINGS]]/Table1345[[#This Row],[2020_BUILDINGS]])-1</f>
        <v>0.98787690049048504</v>
      </c>
      <c r="AI584" s="1">
        <f>(Table1345[[#This Row],[2050_DWELLINGS]]/Table1345[[#This Row],[2020_DWELLINGS]])-1</f>
        <v>1.0077448324871003</v>
      </c>
      <c r="AJ584" s="1">
        <f>(Table1345[[#This Row],[2050_OCCUPANTS]]/Table1345[[#This Row],[2020_OCCUPANTS]])-1</f>
        <v>0.98801447548747534</v>
      </c>
      <c r="AK584" s="1">
        <f>(Table1345[[#This Row],[2050_TOTAL_REPL_COST_USD]]/Table1345[[#This Row],[2020_TOTAL_REPL_COST_USD]])-1</f>
        <v>1.133519097083477</v>
      </c>
      <c r="AL584"/>
      <c r="AM584"/>
    </row>
    <row r="585" spans="1:39" x14ac:dyDescent="0.2">
      <c r="A585" t="s">
        <v>638</v>
      </c>
      <c r="B585" t="s">
        <v>816</v>
      </c>
      <c r="C585" t="s">
        <v>821</v>
      </c>
      <c r="D585" t="s">
        <v>1970</v>
      </c>
      <c r="E585" t="s">
        <v>1971</v>
      </c>
      <c r="F585" s="2">
        <v>232767</v>
      </c>
      <c r="G585" s="2">
        <v>266215</v>
      </c>
      <c r="H585" s="2">
        <v>301057</v>
      </c>
      <c r="I585" s="2">
        <v>337289</v>
      </c>
      <c r="J585" s="2">
        <v>377705</v>
      </c>
      <c r="K585" s="2">
        <v>419507</v>
      </c>
      <c r="L585" s="2">
        <v>462701</v>
      </c>
      <c r="M585" s="2">
        <v>251370</v>
      </c>
      <c r="N585" s="2">
        <v>287923</v>
      </c>
      <c r="O585" s="2">
        <v>326121</v>
      </c>
      <c r="P585" s="2">
        <v>365994</v>
      </c>
      <c r="Q585" s="2">
        <v>410564</v>
      </c>
      <c r="R585" s="2">
        <v>456775</v>
      </c>
      <c r="S585" s="2">
        <v>504660</v>
      </c>
      <c r="T585" s="2">
        <v>2196878</v>
      </c>
      <c r="U585" s="2">
        <v>2512597</v>
      </c>
      <c r="V585" s="2">
        <v>2841477</v>
      </c>
      <c r="W585" s="2">
        <v>3183500</v>
      </c>
      <c r="X585" s="2">
        <v>3564996</v>
      </c>
      <c r="Y585" s="2">
        <v>3959648</v>
      </c>
      <c r="Z585" s="2">
        <v>4367454</v>
      </c>
      <c r="AA585" s="2">
        <v>7115233901</v>
      </c>
      <c r="AB585" s="2">
        <v>8228570629</v>
      </c>
      <c r="AC585" s="2">
        <v>9412386930</v>
      </c>
      <c r="AD585" s="2">
        <v>10674193036</v>
      </c>
      <c r="AE585" s="2">
        <v>12102756796</v>
      </c>
      <c r="AF585" s="2">
        <v>13602788823</v>
      </c>
      <c r="AG585" s="2">
        <v>15180487416</v>
      </c>
      <c r="AH585" s="1">
        <f>(Table1345[[#This Row],[2050_BUILDINGS]]/Table1345[[#This Row],[2020_BUILDINGS]])-1</f>
        <v>0.98782903074748574</v>
      </c>
      <c r="AI585" s="1">
        <f>(Table1345[[#This Row],[2050_DWELLINGS]]/Table1345[[#This Row],[2020_DWELLINGS]])-1</f>
        <v>1.0076381429764889</v>
      </c>
      <c r="AJ585" s="1">
        <f>(Table1345[[#This Row],[2050_OCCUPANTS]]/Table1345[[#This Row],[2020_OCCUPANTS]])-1</f>
        <v>0.98802755546734966</v>
      </c>
      <c r="AK585" s="1">
        <f>(Table1345[[#This Row],[2050_TOTAL_REPL_COST_USD]]/Table1345[[#This Row],[2020_TOTAL_REPL_COST_USD]])-1</f>
        <v>1.1335190982079282</v>
      </c>
      <c r="AL585"/>
      <c r="AM585"/>
    </row>
    <row r="586" spans="1:39" x14ac:dyDescent="0.2">
      <c r="A586" t="s">
        <v>638</v>
      </c>
      <c r="B586" t="s">
        <v>816</v>
      </c>
      <c r="C586" t="s">
        <v>822</v>
      </c>
      <c r="D586" t="s">
        <v>1972</v>
      </c>
      <c r="E586" t="s">
        <v>1973</v>
      </c>
      <c r="F586" s="2">
        <v>71641</v>
      </c>
      <c r="G586" s="2">
        <v>81934</v>
      </c>
      <c r="H586" s="2">
        <v>92652</v>
      </c>
      <c r="I586" s="2">
        <v>103802</v>
      </c>
      <c r="J586" s="2">
        <v>116240</v>
      </c>
      <c r="K586" s="2">
        <v>129109</v>
      </c>
      <c r="L586" s="2">
        <v>142403</v>
      </c>
      <c r="M586" s="2">
        <v>77368</v>
      </c>
      <c r="N586" s="2">
        <v>88612</v>
      </c>
      <c r="O586" s="2">
        <v>100371</v>
      </c>
      <c r="P586" s="2">
        <v>112638</v>
      </c>
      <c r="Q586" s="2">
        <v>126356</v>
      </c>
      <c r="R586" s="2">
        <v>140580</v>
      </c>
      <c r="S586" s="2">
        <v>155313</v>
      </c>
      <c r="T586" s="2">
        <v>676120</v>
      </c>
      <c r="U586" s="2">
        <v>773290</v>
      </c>
      <c r="V586" s="2">
        <v>874501</v>
      </c>
      <c r="W586" s="2">
        <v>979766</v>
      </c>
      <c r="X586" s="2">
        <v>1097179</v>
      </c>
      <c r="Y586" s="2">
        <v>1218635</v>
      </c>
      <c r="Z586" s="2">
        <v>1344143</v>
      </c>
      <c r="AA586" s="2">
        <v>2189809669</v>
      </c>
      <c r="AB586" s="2">
        <v>2532454133</v>
      </c>
      <c r="AC586" s="2">
        <v>2896789656</v>
      </c>
      <c r="AD586" s="2">
        <v>3285127583</v>
      </c>
      <c r="AE586" s="2">
        <v>3724787445</v>
      </c>
      <c r="AF586" s="2">
        <v>4186442631</v>
      </c>
      <c r="AG586" s="2">
        <v>4672000756</v>
      </c>
      <c r="AH586" s="1">
        <f>(Table1345[[#This Row],[2050_BUILDINGS]]/Table1345[[#This Row],[2020_BUILDINGS]])-1</f>
        <v>0.98773048952415521</v>
      </c>
      <c r="AI586" s="1">
        <f>(Table1345[[#This Row],[2050_DWELLINGS]]/Table1345[[#This Row],[2020_DWELLINGS]])-1</f>
        <v>1.0074578637162652</v>
      </c>
      <c r="AJ586" s="1">
        <f>(Table1345[[#This Row],[2050_OCCUPANTS]]/Table1345[[#This Row],[2020_OCCUPANTS]])-1</f>
        <v>0.98802431521031764</v>
      </c>
      <c r="AK586" s="1">
        <f>(Table1345[[#This Row],[2050_TOTAL_REPL_COST_USD]]/Table1345[[#This Row],[2020_TOTAL_REPL_COST_USD]])-1</f>
        <v>1.133519100832868</v>
      </c>
      <c r="AL586"/>
      <c r="AM586"/>
    </row>
    <row r="587" spans="1:39" x14ac:dyDescent="0.2">
      <c r="A587" t="s">
        <v>638</v>
      </c>
      <c r="B587" t="s">
        <v>816</v>
      </c>
      <c r="C587" t="s">
        <v>823</v>
      </c>
      <c r="D587" t="s">
        <v>1974</v>
      </c>
      <c r="E587" t="s">
        <v>1975</v>
      </c>
      <c r="F587" s="2">
        <v>197056</v>
      </c>
      <c r="G587" s="2">
        <v>225368</v>
      </c>
      <c r="H587" s="2">
        <v>254862</v>
      </c>
      <c r="I587" s="2">
        <v>285542</v>
      </c>
      <c r="J587" s="2">
        <v>319759</v>
      </c>
      <c r="K587" s="2">
        <v>355145</v>
      </c>
      <c r="L587" s="2">
        <v>391715</v>
      </c>
      <c r="M587" s="2">
        <v>212810</v>
      </c>
      <c r="N587" s="2">
        <v>243754</v>
      </c>
      <c r="O587" s="2">
        <v>276090</v>
      </c>
      <c r="P587" s="2">
        <v>309839</v>
      </c>
      <c r="Q587" s="2">
        <v>347575</v>
      </c>
      <c r="R587" s="2">
        <v>386699</v>
      </c>
      <c r="S587" s="2">
        <v>427240</v>
      </c>
      <c r="T587" s="2">
        <v>1859828</v>
      </c>
      <c r="U587" s="2">
        <v>2127108</v>
      </c>
      <c r="V587" s="2">
        <v>2405528</v>
      </c>
      <c r="W587" s="2">
        <v>2695086</v>
      </c>
      <c r="X587" s="2">
        <v>3018048</v>
      </c>
      <c r="Y587" s="2">
        <v>3352148</v>
      </c>
      <c r="Z587" s="2">
        <v>3697387</v>
      </c>
      <c r="AA587" s="2">
        <v>6023594573</v>
      </c>
      <c r="AB587" s="2">
        <v>6966120028</v>
      </c>
      <c r="AC587" s="2">
        <v>7968311889</v>
      </c>
      <c r="AD587" s="2">
        <v>9036528124</v>
      </c>
      <c r="AE587" s="2">
        <v>10245917588</v>
      </c>
      <c r="AF587" s="2">
        <v>11515810454</v>
      </c>
      <c r="AG587" s="2">
        <v>12851454071</v>
      </c>
      <c r="AH587" s="1">
        <f>(Table1345[[#This Row],[2050_BUILDINGS]]/Table1345[[#This Row],[2020_BUILDINGS]])-1</f>
        <v>0.98783594511204931</v>
      </c>
      <c r="AI587" s="1">
        <f>(Table1345[[#This Row],[2050_DWELLINGS]]/Table1345[[#This Row],[2020_DWELLINGS]])-1</f>
        <v>1.007612424228185</v>
      </c>
      <c r="AJ587" s="1">
        <f>(Table1345[[#This Row],[2050_OCCUPANTS]]/Table1345[[#This Row],[2020_OCCUPANTS]])-1</f>
        <v>0.98802631211058234</v>
      </c>
      <c r="AK587" s="1">
        <f>(Table1345[[#This Row],[2050_TOTAL_REPL_COST_USD]]/Table1345[[#This Row],[2020_TOTAL_REPL_COST_USD]])-1</f>
        <v>1.1335190998087779</v>
      </c>
      <c r="AL587"/>
      <c r="AM587"/>
    </row>
    <row r="588" spans="1:39" x14ac:dyDescent="0.2">
      <c r="A588" t="s">
        <v>638</v>
      </c>
      <c r="B588" t="s">
        <v>816</v>
      </c>
      <c r="C588" t="s">
        <v>824</v>
      </c>
      <c r="D588" t="s">
        <v>1976</v>
      </c>
      <c r="E588" t="s">
        <v>1977</v>
      </c>
      <c r="F588" s="2">
        <v>94868</v>
      </c>
      <c r="G588" s="2">
        <v>108505</v>
      </c>
      <c r="H588" s="2">
        <v>122701</v>
      </c>
      <c r="I588" s="2">
        <v>137467</v>
      </c>
      <c r="J588" s="2">
        <v>153935</v>
      </c>
      <c r="K588" s="2">
        <v>170970</v>
      </c>
      <c r="L588" s="2">
        <v>188577</v>
      </c>
      <c r="M588" s="2">
        <v>102451</v>
      </c>
      <c r="N588" s="2">
        <v>117348</v>
      </c>
      <c r="O588" s="2">
        <v>132913</v>
      </c>
      <c r="P588" s="2">
        <v>149169</v>
      </c>
      <c r="Q588" s="2">
        <v>167329</v>
      </c>
      <c r="R588" s="2">
        <v>186163</v>
      </c>
      <c r="S588" s="2">
        <v>205671</v>
      </c>
      <c r="T588" s="2">
        <v>895354</v>
      </c>
      <c r="U588" s="2">
        <v>1024028</v>
      </c>
      <c r="V588" s="2">
        <v>1158066</v>
      </c>
      <c r="W588" s="2">
        <v>1297461</v>
      </c>
      <c r="X588" s="2">
        <v>1452944</v>
      </c>
      <c r="Y588" s="2">
        <v>1613784</v>
      </c>
      <c r="Z588" s="2">
        <v>1779988</v>
      </c>
      <c r="AA588" s="2">
        <v>2899866131</v>
      </c>
      <c r="AB588" s="2">
        <v>3353614739</v>
      </c>
      <c r="AC588" s="2">
        <v>3836087816</v>
      </c>
      <c r="AD588" s="2">
        <v>4350346216</v>
      </c>
      <c r="AE588" s="2">
        <v>4932567929</v>
      </c>
      <c r="AF588" s="2">
        <v>5543917060</v>
      </c>
      <c r="AG588" s="2">
        <v>6186919783</v>
      </c>
      <c r="AH588" s="1">
        <f>(Table1345[[#This Row],[2050_BUILDINGS]]/Table1345[[#This Row],[2020_BUILDINGS]])-1</f>
        <v>0.98778302483450697</v>
      </c>
      <c r="AI588" s="1">
        <f>(Table1345[[#This Row],[2050_DWELLINGS]]/Table1345[[#This Row],[2020_DWELLINGS]])-1</f>
        <v>1.0075060272715737</v>
      </c>
      <c r="AJ588" s="1">
        <f>(Table1345[[#This Row],[2050_OCCUPANTS]]/Table1345[[#This Row],[2020_OCCUPANTS]])-1</f>
        <v>0.98802708202565692</v>
      </c>
      <c r="AK588" s="1">
        <f>(Table1345[[#This Row],[2050_TOTAL_REPL_COST_USD]]/Table1345[[#This Row],[2020_TOTAL_REPL_COST_USD]])-1</f>
        <v>1.1335191017478041</v>
      </c>
      <c r="AL588"/>
      <c r="AM588"/>
    </row>
    <row r="589" spans="1:39" x14ac:dyDescent="0.2">
      <c r="A589" t="s">
        <v>638</v>
      </c>
      <c r="B589" t="s">
        <v>816</v>
      </c>
      <c r="C589" t="s">
        <v>825</v>
      </c>
      <c r="D589" t="s">
        <v>1978</v>
      </c>
      <c r="E589" t="s">
        <v>1979</v>
      </c>
      <c r="F589" s="2">
        <v>74774</v>
      </c>
      <c r="G589" s="2">
        <v>85527</v>
      </c>
      <c r="H589" s="2">
        <v>96713</v>
      </c>
      <c r="I589" s="2">
        <v>108362</v>
      </c>
      <c r="J589" s="2">
        <v>121343</v>
      </c>
      <c r="K589" s="2">
        <v>134763</v>
      </c>
      <c r="L589" s="2">
        <v>148651</v>
      </c>
      <c r="M589" s="2">
        <v>80757</v>
      </c>
      <c r="N589" s="2">
        <v>92502</v>
      </c>
      <c r="O589" s="2">
        <v>104769</v>
      </c>
      <c r="P589" s="2">
        <v>117588</v>
      </c>
      <c r="Q589" s="2">
        <v>131902</v>
      </c>
      <c r="R589" s="2">
        <v>146742</v>
      </c>
      <c r="S589" s="2">
        <v>162129</v>
      </c>
      <c r="T589" s="2">
        <v>705782</v>
      </c>
      <c r="U589" s="2">
        <v>807208</v>
      </c>
      <c r="V589" s="2">
        <v>912862</v>
      </c>
      <c r="W589" s="2">
        <v>1022742</v>
      </c>
      <c r="X589" s="2">
        <v>1145295</v>
      </c>
      <c r="Y589" s="2">
        <v>1272084</v>
      </c>
      <c r="Z589" s="2">
        <v>1403103</v>
      </c>
      <c r="AA589" s="2">
        <v>2285860025</v>
      </c>
      <c r="AB589" s="2">
        <v>2643533714</v>
      </c>
      <c r="AC589" s="2">
        <v>3023849862</v>
      </c>
      <c r="AD589" s="2">
        <v>3429221233</v>
      </c>
      <c r="AE589" s="2">
        <v>3888165641</v>
      </c>
      <c r="AF589" s="2">
        <v>4370070144</v>
      </c>
      <c r="AG589" s="2">
        <v>4876926028</v>
      </c>
      <c r="AH589" s="1">
        <f>(Table1345[[#This Row],[2050_BUILDINGS]]/Table1345[[#This Row],[2020_BUILDINGS]])-1</f>
        <v>0.98800385160617332</v>
      </c>
      <c r="AI589" s="1">
        <f>(Table1345[[#This Row],[2050_DWELLINGS]]/Table1345[[#This Row],[2020_DWELLINGS]])-1</f>
        <v>1.0076154389093204</v>
      </c>
      <c r="AJ589" s="1">
        <f>(Table1345[[#This Row],[2050_OCCUPANTS]]/Table1345[[#This Row],[2020_OCCUPANTS]])-1</f>
        <v>0.98801187902213439</v>
      </c>
      <c r="AK589" s="1">
        <f>(Table1345[[#This Row],[2050_TOTAL_REPL_COST_USD]]/Table1345[[#This Row],[2020_TOTAL_REPL_COST_USD]])-1</f>
        <v>1.1335191020718778</v>
      </c>
      <c r="AL589"/>
      <c r="AM589"/>
    </row>
    <row r="590" spans="1:39" x14ac:dyDescent="0.2">
      <c r="A590" t="s">
        <v>638</v>
      </c>
      <c r="B590" t="s">
        <v>816</v>
      </c>
      <c r="C590" t="s">
        <v>826</v>
      </c>
      <c r="D590" t="s">
        <v>1980</v>
      </c>
      <c r="E590" t="s">
        <v>1981</v>
      </c>
      <c r="F590" s="2">
        <v>126075</v>
      </c>
      <c r="G590" s="2">
        <v>144186</v>
      </c>
      <c r="H590" s="2">
        <v>163060</v>
      </c>
      <c r="I590" s="2">
        <v>182685</v>
      </c>
      <c r="J590" s="2">
        <v>204574</v>
      </c>
      <c r="K590" s="2">
        <v>227211</v>
      </c>
      <c r="L590" s="2">
        <v>250610</v>
      </c>
      <c r="M590" s="2">
        <v>136153</v>
      </c>
      <c r="N590" s="2">
        <v>155950</v>
      </c>
      <c r="O590" s="2">
        <v>176635</v>
      </c>
      <c r="P590" s="2">
        <v>198230</v>
      </c>
      <c r="Q590" s="2">
        <v>222366</v>
      </c>
      <c r="R590" s="2">
        <v>247406</v>
      </c>
      <c r="S590" s="2">
        <v>273333</v>
      </c>
      <c r="T590" s="2">
        <v>1189868</v>
      </c>
      <c r="U590" s="2">
        <v>1360864</v>
      </c>
      <c r="V590" s="2">
        <v>1538999</v>
      </c>
      <c r="W590" s="2">
        <v>1724246</v>
      </c>
      <c r="X590" s="2">
        <v>1930866</v>
      </c>
      <c r="Y590" s="2">
        <v>2144623</v>
      </c>
      <c r="Z590" s="2">
        <v>2365490</v>
      </c>
      <c r="AA590" s="2">
        <v>3853736657</v>
      </c>
      <c r="AB590" s="2">
        <v>4456739538</v>
      </c>
      <c r="AC590" s="2">
        <v>5097915412</v>
      </c>
      <c r="AD590" s="2">
        <v>5781331935</v>
      </c>
      <c r="AE590" s="2">
        <v>6555067361</v>
      </c>
      <c r="AF590" s="2">
        <v>7367511262</v>
      </c>
      <c r="AG590" s="2">
        <v>8222020762</v>
      </c>
      <c r="AH590" s="1">
        <f>(Table1345[[#This Row],[2050_BUILDINGS]]/Table1345[[#This Row],[2020_BUILDINGS]])-1</f>
        <v>0.98778504858219307</v>
      </c>
      <c r="AI590" s="1">
        <f>(Table1345[[#This Row],[2050_DWELLINGS]]/Table1345[[#This Row],[2020_DWELLINGS]])-1</f>
        <v>1.0075429847304136</v>
      </c>
      <c r="AJ590" s="1">
        <f>(Table1345[[#This Row],[2050_OCCUPANTS]]/Table1345[[#This Row],[2020_OCCUPANTS]])-1</f>
        <v>0.98802724335808678</v>
      </c>
      <c r="AK590" s="1">
        <f>(Table1345[[#This Row],[2050_TOTAL_REPL_COST_USD]]/Table1345[[#This Row],[2020_TOTAL_REPL_COST_USD]])-1</f>
        <v>1.1335190994603552</v>
      </c>
      <c r="AL590"/>
      <c r="AM590"/>
    </row>
    <row r="591" spans="1:39" x14ac:dyDescent="0.2">
      <c r="A591" t="s">
        <v>638</v>
      </c>
      <c r="B591" t="s">
        <v>816</v>
      </c>
      <c r="C591" t="s">
        <v>827</v>
      </c>
      <c r="D591" t="s">
        <v>1982</v>
      </c>
      <c r="E591" t="s">
        <v>1983</v>
      </c>
      <c r="F591" s="2">
        <v>19889</v>
      </c>
      <c r="G591" s="2">
        <v>22751</v>
      </c>
      <c r="H591" s="2">
        <v>25728</v>
      </c>
      <c r="I591" s="2">
        <v>28823</v>
      </c>
      <c r="J591" s="2">
        <v>32276</v>
      </c>
      <c r="K591" s="2">
        <v>35855</v>
      </c>
      <c r="L591" s="2">
        <v>39544</v>
      </c>
      <c r="M591" s="2">
        <v>21482</v>
      </c>
      <c r="N591" s="2">
        <v>24609</v>
      </c>
      <c r="O591" s="2">
        <v>27871</v>
      </c>
      <c r="P591" s="2">
        <v>31276</v>
      </c>
      <c r="Q591" s="2">
        <v>35083</v>
      </c>
      <c r="R591" s="2">
        <v>39040</v>
      </c>
      <c r="S591" s="2">
        <v>43134</v>
      </c>
      <c r="T591" s="2">
        <v>187741</v>
      </c>
      <c r="U591" s="2">
        <v>214725</v>
      </c>
      <c r="V591" s="2">
        <v>242833</v>
      </c>
      <c r="W591" s="2">
        <v>272053</v>
      </c>
      <c r="X591" s="2">
        <v>304660</v>
      </c>
      <c r="Y591" s="2">
        <v>338384</v>
      </c>
      <c r="Z591" s="2">
        <v>373236</v>
      </c>
      <c r="AA591" s="2">
        <v>608052599</v>
      </c>
      <c r="AB591" s="2">
        <v>703195963</v>
      </c>
      <c r="AC591" s="2">
        <v>804362367</v>
      </c>
      <c r="AD591" s="2">
        <v>912193603</v>
      </c>
      <c r="AE591" s="2">
        <v>1034275598</v>
      </c>
      <c r="AF591" s="2">
        <v>1162465106</v>
      </c>
      <c r="AG591" s="2">
        <v>1297291838</v>
      </c>
      <c r="AH591" s="1">
        <f>(Table1345[[#This Row],[2050_BUILDINGS]]/Table1345[[#This Row],[2020_BUILDINGS]])-1</f>
        <v>0.98823470259942692</v>
      </c>
      <c r="AI591" s="1">
        <f>(Table1345[[#This Row],[2050_DWELLINGS]]/Table1345[[#This Row],[2020_DWELLINGS]])-1</f>
        <v>1.0079136020854671</v>
      </c>
      <c r="AJ591" s="1">
        <f>(Table1345[[#This Row],[2050_OCCUPANTS]]/Table1345[[#This Row],[2020_OCCUPANTS]])-1</f>
        <v>0.98803671014855565</v>
      </c>
      <c r="AK591" s="1">
        <f>(Table1345[[#This Row],[2050_TOTAL_REPL_COST_USD]]/Table1345[[#This Row],[2020_TOTAL_REPL_COST_USD]])-1</f>
        <v>1.1335191069547585</v>
      </c>
      <c r="AL591"/>
      <c r="AM591"/>
    </row>
    <row r="592" spans="1:39" x14ac:dyDescent="0.2">
      <c r="A592" t="s">
        <v>638</v>
      </c>
      <c r="B592" t="s">
        <v>816</v>
      </c>
      <c r="C592" t="s">
        <v>828</v>
      </c>
      <c r="D592" t="s">
        <v>1984</v>
      </c>
      <c r="E592" t="s">
        <v>1985</v>
      </c>
      <c r="F592" s="2">
        <v>87163</v>
      </c>
      <c r="G592" s="2">
        <v>99685</v>
      </c>
      <c r="H592" s="2">
        <v>112738</v>
      </c>
      <c r="I592" s="2">
        <v>126298</v>
      </c>
      <c r="J592" s="2">
        <v>141433</v>
      </c>
      <c r="K592" s="2">
        <v>157087</v>
      </c>
      <c r="L592" s="2">
        <v>173257</v>
      </c>
      <c r="M592" s="2">
        <v>94126</v>
      </c>
      <c r="N592" s="2">
        <v>107819</v>
      </c>
      <c r="O592" s="2">
        <v>122124</v>
      </c>
      <c r="P592" s="2">
        <v>137048</v>
      </c>
      <c r="Q592" s="2">
        <v>153736</v>
      </c>
      <c r="R592" s="2">
        <v>171048</v>
      </c>
      <c r="S592" s="2">
        <v>188976</v>
      </c>
      <c r="T592" s="2">
        <v>822643</v>
      </c>
      <c r="U592" s="2">
        <v>940867</v>
      </c>
      <c r="V592" s="2">
        <v>1064014</v>
      </c>
      <c r="W592" s="2">
        <v>1192098</v>
      </c>
      <c r="X592" s="2">
        <v>1334950</v>
      </c>
      <c r="Y592" s="2">
        <v>1482726</v>
      </c>
      <c r="Z592" s="2">
        <v>1635434</v>
      </c>
      <c r="AA592" s="2">
        <v>2664366853</v>
      </c>
      <c r="AB592" s="2">
        <v>3081266359</v>
      </c>
      <c r="AC592" s="2">
        <v>3524557605</v>
      </c>
      <c r="AD592" s="2">
        <v>3997052874</v>
      </c>
      <c r="AE592" s="2">
        <v>4531992136</v>
      </c>
      <c r="AF592" s="2">
        <v>5093693352</v>
      </c>
      <c r="AG592" s="2">
        <v>5684477564</v>
      </c>
      <c r="AH592" s="1">
        <f>(Table1345[[#This Row],[2050_BUILDINGS]]/Table1345[[#This Row],[2020_BUILDINGS]])-1</f>
        <v>0.9877356217661164</v>
      </c>
      <c r="AI592" s="1">
        <f>(Table1345[[#This Row],[2050_DWELLINGS]]/Table1345[[#This Row],[2020_DWELLINGS]])-1</f>
        <v>1.0076918173512102</v>
      </c>
      <c r="AJ592" s="1">
        <f>(Table1345[[#This Row],[2050_OCCUPANTS]]/Table1345[[#This Row],[2020_OCCUPANTS]])-1</f>
        <v>0.98802396665382197</v>
      </c>
      <c r="AK592" s="1">
        <f>(Table1345[[#This Row],[2050_TOTAL_REPL_COST_USD]]/Table1345[[#This Row],[2020_TOTAL_REPL_COST_USD]])-1</f>
        <v>1.1335190976420693</v>
      </c>
      <c r="AL592"/>
      <c r="AM592"/>
    </row>
    <row r="593" spans="1:39" x14ac:dyDescent="0.2">
      <c r="A593" t="s">
        <v>638</v>
      </c>
      <c r="B593" t="s">
        <v>816</v>
      </c>
      <c r="C593" t="s">
        <v>829</v>
      </c>
      <c r="D593" t="s">
        <v>1986</v>
      </c>
      <c r="E593" t="s">
        <v>1987</v>
      </c>
      <c r="F593" s="2">
        <v>116317</v>
      </c>
      <c r="G593" s="2">
        <v>133022</v>
      </c>
      <c r="H593" s="2">
        <v>150437</v>
      </c>
      <c r="I593" s="2">
        <v>168540</v>
      </c>
      <c r="J593" s="2">
        <v>188735</v>
      </c>
      <c r="K593" s="2">
        <v>209625</v>
      </c>
      <c r="L593" s="2">
        <v>231208</v>
      </c>
      <c r="M593" s="2">
        <v>125608</v>
      </c>
      <c r="N593" s="2">
        <v>143873</v>
      </c>
      <c r="O593" s="2">
        <v>162962</v>
      </c>
      <c r="P593" s="2">
        <v>182885</v>
      </c>
      <c r="Q593" s="2">
        <v>205157</v>
      </c>
      <c r="R593" s="2">
        <v>228251</v>
      </c>
      <c r="S593" s="2">
        <v>252182</v>
      </c>
      <c r="T593" s="2">
        <v>1097759</v>
      </c>
      <c r="U593" s="2">
        <v>1255521</v>
      </c>
      <c r="V593" s="2">
        <v>1419861</v>
      </c>
      <c r="W593" s="2">
        <v>1590769</v>
      </c>
      <c r="X593" s="2">
        <v>1781392</v>
      </c>
      <c r="Y593" s="2">
        <v>1978597</v>
      </c>
      <c r="Z593" s="2">
        <v>2182380</v>
      </c>
      <c r="AA593" s="2">
        <v>3555416191</v>
      </c>
      <c r="AB593" s="2">
        <v>4111740193</v>
      </c>
      <c r="AC593" s="2">
        <v>4703282192</v>
      </c>
      <c r="AD593" s="2">
        <v>5333794967</v>
      </c>
      <c r="AE593" s="2">
        <v>6047634986</v>
      </c>
      <c r="AF593" s="2">
        <v>6797187032</v>
      </c>
      <c r="AG593" s="2">
        <v>7585548353</v>
      </c>
      <c r="AH593" s="1">
        <f>(Table1345[[#This Row],[2050_BUILDINGS]]/Table1345[[#This Row],[2020_BUILDINGS]])-1</f>
        <v>0.98774039908181943</v>
      </c>
      <c r="AI593" s="1">
        <f>(Table1345[[#This Row],[2050_DWELLINGS]]/Table1345[[#This Row],[2020_DWELLINGS]])-1</f>
        <v>1.0076905929558628</v>
      </c>
      <c r="AJ593" s="1">
        <f>(Table1345[[#This Row],[2050_OCCUPANTS]]/Table1345[[#This Row],[2020_OCCUPANTS]])-1</f>
        <v>0.98803198151871219</v>
      </c>
      <c r="AK593" s="1">
        <f>(Table1345[[#This Row],[2050_TOTAL_REPL_COST_USD]]/Table1345[[#This Row],[2020_TOTAL_REPL_COST_USD]])-1</f>
        <v>1.1335191002959575</v>
      </c>
      <c r="AL593"/>
      <c r="AM593"/>
    </row>
    <row r="594" spans="1:39" x14ac:dyDescent="0.2">
      <c r="A594" t="s">
        <v>638</v>
      </c>
      <c r="B594" t="s">
        <v>816</v>
      </c>
      <c r="C594" t="s">
        <v>830</v>
      </c>
      <c r="D594" t="s">
        <v>1988</v>
      </c>
      <c r="E594" t="s">
        <v>1989</v>
      </c>
      <c r="F594" s="2">
        <v>73600</v>
      </c>
      <c r="G594" s="2">
        <v>84179</v>
      </c>
      <c r="H594" s="2">
        <v>95191</v>
      </c>
      <c r="I594" s="2">
        <v>106652</v>
      </c>
      <c r="J594" s="2">
        <v>119432</v>
      </c>
      <c r="K594" s="2">
        <v>132646</v>
      </c>
      <c r="L594" s="2">
        <v>146302</v>
      </c>
      <c r="M594" s="2">
        <v>79486</v>
      </c>
      <c r="N594" s="2">
        <v>91038</v>
      </c>
      <c r="O594" s="2">
        <v>103122</v>
      </c>
      <c r="P594" s="2">
        <v>115729</v>
      </c>
      <c r="Q594" s="2">
        <v>129817</v>
      </c>
      <c r="R594" s="2">
        <v>144439</v>
      </c>
      <c r="S594" s="2">
        <v>159573</v>
      </c>
      <c r="T594" s="2">
        <v>694660</v>
      </c>
      <c r="U594" s="2">
        <v>794492</v>
      </c>
      <c r="V594" s="2">
        <v>898485</v>
      </c>
      <c r="W594" s="2">
        <v>1006631</v>
      </c>
      <c r="X594" s="2">
        <v>1127261</v>
      </c>
      <c r="Y594" s="2">
        <v>1252052</v>
      </c>
      <c r="Z594" s="2">
        <v>1380995</v>
      </c>
      <c r="AA594" s="2">
        <v>2249851569</v>
      </c>
      <c r="AB594" s="2">
        <v>2601890926</v>
      </c>
      <c r="AC594" s="2">
        <v>2976216074</v>
      </c>
      <c r="AD594" s="2">
        <v>3375201757</v>
      </c>
      <c r="AE594" s="2">
        <v>3826916549</v>
      </c>
      <c r="AF594" s="2">
        <v>4301229752</v>
      </c>
      <c r="AG594" s="2">
        <v>4800101292</v>
      </c>
      <c r="AH594" s="1">
        <f>(Table1345[[#This Row],[2050_BUILDINGS]]/Table1345[[#This Row],[2020_BUILDINGS]])-1</f>
        <v>0.98779891304347833</v>
      </c>
      <c r="AI594" s="1">
        <f>(Table1345[[#This Row],[2050_DWELLINGS]]/Table1345[[#This Row],[2020_DWELLINGS]])-1</f>
        <v>1.0075610799386054</v>
      </c>
      <c r="AJ594" s="1">
        <f>(Table1345[[#This Row],[2050_OCCUPANTS]]/Table1345[[#This Row],[2020_OCCUPANTS]])-1</f>
        <v>0.98801571992053661</v>
      </c>
      <c r="AK594" s="1">
        <f>(Table1345[[#This Row],[2050_TOTAL_REPL_COST_USD]]/Table1345[[#This Row],[2020_TOTAL_REPL_COST_USD]])-1</f>
        <v>1.133519098832604</v>
      </c>
      <c r="AL594"/>
      <c r="AM594"/>
    </row>
    <row r="595" spans="1:39" x14ac:dyDescent="0.2">
      <c r="A595" t="s">
        <v>638</v>
      </c>
      <c r="B595" t="s">
        <v>831</v>
      </c>
      <c r="C595" t="s">
        <v>832</v>
      </c>
      <c r="D595" t="s">
        <v>1990</v>
      </c>
      <c r="E595" t="s">
        <v>1991</v>
      </c>
      <c r="F595" s="2">
        <v>297385</v>
      </c>
      <c r="G595" s="2">
        <v>328076</v>
      </c>
      <c r="H595" s="2">
        <v>359080</v>
      </c>
      <c r="I595" s="2">
        <v>390376</v>
      </c>
      <c r="J595" s="2">
        <v>419731</v>
      </c>
      <c r="K595" s="2">
        <v>452743</v>
      </c>
      <c r="L595" s="2">
        <v>478281</v>
      </c>
      <c r="M595" s="2">
        <v>310541</v>
      </c>
      <c r="N595" s="2">
        <v>342802</v>
      </c>
      <c r="O595" s="2">
        <v>375451</v>
      </c>
      <c r="P595" s="2">
        <v>408472</v>
      </c>
      <c r="Q595" s="2">
        <v>439540</v>
      </c>
      <c r="R595" s="2">
        <v>474491</v>
      </c>
      <c r="S595" s="2">
        <v>501655</v>
      </c>
      <c r="T595" s="2">
        <v>1832902</v>
      </c>
      <c r="U595" s="2">
        <v>2023542</v>
      </c>
      <c r="V595" s="2">
        <v>2216480</v>
      </c>
      <c r="W595" s="2">
        <v>2411713</v>
      </c>
      <c r="X595" s="2">
        <v>2595462</v>
      </c>
      <c r="Y595" s="2">
        <v>2802180</v>
      </c>
      <c r="Z595" s="2">
        <v>2962964</v>
      </c>
      <c r="AA595" s="2">
        <v>4467835738</v>
      </c>
      <c r="AB595" s="2">
        <v>4958599754</v>
      </c>
      <c r="AC595" s="2">
        <v>5461122372</v>
      </c>
      <c r="AD595" s="2">
        <v>5978395378</v>
      </c>
      <c r="AE595" s="2">
        <v>6475680844</v>
      </c>
      <c r="AF595" s="2">
        <v>7036560010</v>
      </c>
      <c r="AG595" s="2">
        <v>7488002714</v>
      </c>
      <c r="AH595" s="1">
        <f>(Table1345[[#This Row],[2050_BUILDINGS]]/Table1345[[#This Row],[2020_BUILDINGS]])-1</f>
        <v>0.60828891840543409</v>
      </c>
      <c r="AI595" s="1">
        <f>(Table1345[[#This Row],[2050_DWELLINGS]]/Table1345[[#This Row],[2020_DWELLINGS]])-1</f>
        <v>0.61542276221175296</v>
      </c>
      <c r="AJ595" s="1">
        <f>(Table1345[[#This Row],[2050_OCCUPANTS]]/Table1345[[#This Row],[2020_OCCUPANTS]])-1</f>
        <v>0.61654251018330486</v>
      </c>
      <c r="AK595" s="1">
        <f>(Table1345[[#This Row],[2050_TOTAL_REPL_COST_USD]]/Table1345[[#This Row],[2020_TOTAL_REPL_COST_USD]])-1</f>
        <v>0.67597985984864328</v>
      </c>
      <c r="AL595"/>
      <c r="AM595"/>
    </row>
    <row r="596" spans="1:39" x14ac:dyDescent="0.2">
      <c r="A596" t="s">
        <v>638</v>
      </c>
      <c r="B596" t="s">
        <v>831</v>
      </c>
      <c r="C596" t="s">
        <v>833</v>
      </c>
      <c r="D596" t="s">
        <v>1422</v>
      </c>
      <c r="E596" t="s">
        <v>1992</v>
      </c>
      <c r="F596" s="2">
        <v>282544</v>
      </c>
      <c r="G596" s="2">
        <v>311704</v>
      </c>
      <c r="H596" s="2">
        <v>341159</v>
      </c>
      <c r="I596" s="2">
        <v>370890</v>
      </c>
      <c r="J596" s="2">
        <v>398782</v>
      </c>
      <c r="K596" s="2">
        <v>430154</v>
      </c>
      <c r="L596" s="2">
        <v>454417</v>
      </c>
      <c r="M596" s="2">
        <v>295042</v>
      </c>
      <c r="N596" s="2">
        <v>325694</v>
      </c>
      <c r="O596" s="2">
        <v>356713</v>
      </c>
      <c r="P596" s="2">
        <v>388085</v>
      </c>
      <c r="Q596" s="2">
        <v>417601</v>
      </c>
      <c r="R596" s="2">
        <v>450805</v>
      </c>
      <c r="S596" s="2">
        <v>476613</v>
      </c>
      <c r="T596" s="2">
        <v>1741430</v>
      </c>
      <c r="U596" s="2">
        <v>1922557</v>
      </c>
      <c r="V596" s="2">
        <v>2105863</v>
      </c>
      <c r="W596" s="2">
        <v>2291350</v>
      </c>
      <c r="X596" s="2">
        <v>2465930</v>
      </c>
      <c r="Y596" s="2">
        <v>2662332</v>
      </c>
      <c r="Z596" s="2">
        <v>2815095</v>
      </c>
      <c r="AA596" s="2">
        <v>4244862825</v>
      </c>
      <c r="AB596" s="2">
        <v>4711134641</v>
      </c>
      <c r="AC596" s="2">
        <v>5188578242</v>
      </c>
      <c r="AD596" s="2">
        <v>5680036099</v>
      </c>
      <c r="AE596" s="2">
        <v>6152503905</v>
      </c>
      <c r="AF596" s="2">
        <v>6685391697</v>
      </c>
      <c r="AG596" s="2">
        <v>7114304586</v>
      </c>
      <c r="AH596" s="1">
        <f>(Table1345[[#This Row],[2050_BUILDINGS]]/Table1345[[#This Row],[2020_BUILDINGS]])-1</f>
        <v>0.60830525511070843</v>
      </c>
      <c r="AI596" s="1">
        <f>(Table1345[[#This Row],[2050_DWELLINGS]]/Table1345[[#This Row],[2020_DWELLINGS]])-1</f>
        <v>0.61540729794402149</v>
      </c>
      <c r="AJ596" s="1">
        <f>(Table1345[[#This Row],[2050_OCCUPANTS]]/Table1345[[#This Row],[2020_OCCUPANTS]])-1</f>
        <v>0.61654215213933372</v>
      </c>
      <c r="AK596" s="1">
        <f>(Table1345[[#This Row],[2050_TOTAL_REPL_COST_USD]]/Table1345[[#This Row],[2020_TOTAL_REPL_COST_USD]])-1</f>
        <v>0.67597985595682952</v>
      </c>
      <c r="AL596"/>
      <c r="AM596"/>
    </row>
    <row r="597" spans="1:39" x14ac:dyDescent="0.2">
      <c r="A597" t="s">
        <v>638</v>
      </c>
      <c r="B597" t="s">
        <v>831</v>
      </c>
      <c r="C597" t="s">
        <v>834</v>
      </c>
      <c r="D597" t="s">
        <v>1993</v>
      </c>
      <c r="E597" t="s">
        <v>1994</v>
      </c>
      <c r="F597" s="2">
        <v>277418</v>
      </c>
      <c r="G597" s="2">
        <v>306045</v>
      </c>
      <c r="H597" s="2">
        <v>334967</v>
      </c>
      <c r="I597" s="2">
        <v>364164</v>
      </c>
      <c r="J597" s="2">
        <v>391550</v>
      </c>
      <c r="K597" s="2">
        <v>422342</v>
      </c>
      <c r="L597" s="2">
        <v>446164</v>
      </c>
      <c r="M597" s="2">
        <v>289688</v>
      </c>
      <c r="N597" s="2">
        <v>319790</v>
      </c>
      <c r="O597" s="2">
        <v>350236</v>
      </c>
      <c r="P597" s="2">
        <v>381047</v>
      </c>
      <c r="Q597" s="2">
        <v>410027</v>
      </c>
      <c r="R597" s="2">
        <v>442631</v>
      </c>
      <c r="S597" s="2">
        <v>467970</v>
      </c>
      <c r="T597" s="2">
        <v>1709828</v>
      </c>
      <c r="U597" s="2">
        <v>1887670</v>
      </c>
      <c r="V597" s="2">
        <v>2067649</v>
      </c>
      <c r="W597" s="2">
        <v>2249772</v>
      </c>
      <c r="X597" s="2">
        <v>2421184</v>
      </c>
      <c r="Y597" s="2">
        <v>2614021</v>
      </c>
      <c r="Z597" s="2">
        <v>2764005</v>
      </c>
      <c r="AA597" s="2">
        <v>4167829663</v>
      </c>
      <c r="AB597" s="2">
        <v>4625639859</v>
      </c>
      <c r="AC597" s="2">
        <v>5094419113</v>
      </c>
      <c r="AD597" s="2">
        <v>5576958293</v>
      </c>
      <c r="AE597" s="2">
        <v>6040852044</v>
      </c>
      <c r="AF597" s="2">
        <v>6564069318</v>
      </c>
      <c r="AG597" s="2">
        <v>6985198558</v>
      </c>
      <c r="AH597" s="1">
        <f>(Table1345[[#This Row],[2050_BUILDINGS]]/Table1345[[#This Row],[2020_BUILDINGS]])-1</f>
        <v>0.60827343575398851</v>
      </c>
      <c r="AI597" s="1">
        <f>(Table1345[[#This Row],[2050_DWELLINGS]]/Table1345[[#This Row],[2020_DWELLINGS]])-1</f>
        <v>0.61542763248736576</v>
      </c>
      <c r="AJ597" s="1">
        <f>(Table1345[[#This Row],[2050_OCCUPANTS]]/Table1345[[#This Row],[2020_OCCUPANTS]])-1</f>
        <v>0.6165397923065945</v>
      </c>
      <c r="AK597" s="1">
        <f>(Table1345[[#This Row],[2050_TOTAL_REPL_COST_USD]]/Table1345[[#This Row],[2020_TOTAL_REPL_COST_USD]])-1</f>
        <v>0.67597985589748411</v>
      </c>
      <c r="AL597"/>
      <c r="AM597"/>
    </row>
    <row r="598" spans="1:39" x14ac:dyDescent="0.2">
      <c r="A598" t="s">
        <v>638</v>
      </c>
      <c r="B598" t="s">
        <v>831</v>
      </c>
      <c r="C598" t="s">
        <v>835</v>
      </c>
      <c r="D598" t="s">
        <v>1430</v>
      </c>
      <c r="E598" t="s">
        <v>1995</v>
      </c>
      <c r="F598" s="2">
        <v>431630</v>
      </c>
      <c r="G598" s="2">
        <v>476172</v>
      </c>
      <c r="H598" s="2">
        <v>521173</v>
      </c>
      <c r="I598" s="2">
        <v>566594</v>
      </c>
      <c r="J598" s="2">
        <v>609205</v>
      </c>
      <c r="K598" s="2">
        <v>657123</v>
      </c>
      <c r="L598" s="2">
        <v>694191</v>
      </c>
      <c r="M598" s="2">
        <v>450722</v>
      </c>
      <c r="N598" s="2">
        <v>497556</v>
      </c>
      <c r="O598" s="2">
        <v>544935</v>
      </c>
      <c r="P598" s="2">
        <v>592869</v>
      </c>
      <c r="Q598" s="2">
        <v>637958</v>
      </c>
      <c r="R598" s="2">
        <v>688686</v>
      </c>
      <c r="S598" s="2">
        <v>728113</v>
      </c>
      <c r="T598" s="2">
        <v>2660306</v>
      </c>
      <c r="U598" s="2">
        <v>2937011</v>
      </c>
      <c r="V598" s="2">
        <v>3217042</v>
      </c>
      <c r="W598" s="2">
        <v>3500406</v>
      </c>
      <c r="X598" s="2">
        <v>3767102</v>
      </c>
      <c r="Y598" s="2">
        <v>4067138</v>
      </c>
      <c r="Z598" s="2">
        <v>4300499</v>
      </c>
      <c r="AA598" s="2">
        <v>6484703087</v>
      </c>
      <c r="AB598" s="2">
        <v>7197007450</v>
      </c>
      <c r="AC598" s="2">
        <v>7926378485</v>
      </c>
      <c r="AD598" s="2">
        <v>8677158522</v>
      </c>
      <c r="AE598" s="2">
        <v>9398928249</v>
      </c>
      <c r="AF598" s="2">
        <v>10212999102</v>
      </c>
      <c r="AG598" s="2">
        <v>10868231764</v>
      </c>
      <c r="AH598" s="1">
        <f>(Table1345[[#This Row],[2050_BUILDINGS]]/Table1345[[#This Row],[2020_BUILDINGS]])-1</f>
        <v>0.60830109121238096</v>
      </c>
      <c r="AI598" s="1">
        <f>(Table1345[[#This Row],[2050_DWELLINGS]]/Table1345[[#This Row],[2020_DWELLINGS]])-1</f>
        <v>0.61543700995292006</v>
      </c>
      <c r="AJ598" s="1">
        <f>(Table1345[[#This Row],[2050_OCCUPANTS]]/Table1345[[#This Row],[2020_OCCUPANTS]])-1</f>
        <v>0.61654298415295083</v>
      </c>
      <c r="AK598" s="1">
        <f>(Table1345[[#This Row],[2050_TOTAL_REPL_COST_USD]]/Table1345[[#This Row],[2020_TOTAL_REPL_COST_USD]])-1</f>
        <v>0.67597985878300859</v>
      </c>
      <c r="AL598"/>
      <c r="AM598"/>
    </row>
    <row r="599" spans="1:39" x14ac:dyDescent="0.2">
      <c r="A599" t="s">
        <v>145</v>
      </c>
      <c r="B599" t="s">
        <v>283</v>
      </c>
      <c r="C599" t="s">
        <v>284</v>
      </c>
      <c r="D599" t="s">
        <v>1996</v>
      </c>
      <c r="E599" t="s">
        <v>1997</v>
      </c>
      <c r="F599" s="2">
        <v>114223</v>
      </c>
      <c r="G599" s="2">
        <v>132242</v>
      </c>
      <c r="H599" s="2">
        <v>152429</v>
      </c>
      <c r="I599" s="2">
        <v>174800</v>
      </c>
      <c r="J599" s="2">
        <v>198617</v>
      </c>
      <c r="K599" s="2">
        <v>223906</v>
      </c>
      <c r="L599" s="2">
        <v>251368</v>
      </c>
      <c r="M599" s="2">
        <v>117744</v>
      </c>
      <c r="N599" s="2">
        <v>136501</v>
      </c>
      <c r="O599" s="2">
        <v>157547</v>
      </c>
      <c r="P599" s="2">
        <v>180917</v>
      </c>
      <c r="Q599" s="2">
        <v>205830</v>
      </c>
      <c r="R599" s="2">
        <v>232325</v>
      </c>
      <c r="S599" s="2">
        <v>261144</v>
      </c>
      <c r="T599" s="2">
        <v>694527</v>
      </c>
      <c r="U599" s="2">
        <v>803732</v>
      </c>
      <c r="V599" s="2">
        <v>926042</v>
      </c>
      <c r="W599" s="2">
        <v>1061450</v>
      </c>
      <c r="X599" s="2">
        <v>1205604</v>
      </c>
      <c r="Y599" s="2">
        <v>1358486</v>
      </c>
      <c r="Z599" s="2">
        <v>1524475</v>
      </c>
      <c r="AA599" s="2">
        <v>1399499630</v>
      </c>
      <c r="AB599" s="2">
        <v>1653858261</v>
      </c>
      <c r="AC599" s="2">
        <v>1945065181</v>
      </c>
      <c r="AD599" s="2">
        <v>2276309122</v>
      </c>
      <c r="AE599" s="2">
        <v>2635189223</v>
      </c>
      <c r="AF599" s="2">
        <v>3025422559</v>
      </c>
      <c r="AG599" s="2">
        <v>3455829679</v>
      </c>
      <c r="AH599" s="1">
        <f>(Table1345[[#This Row],[2050_BUILDINGS]]/Table1345[[#This Row],[2020_BUILDINGS]])-1</f>
        <v>1.2006776218449873</v>
      </c>
      <c r="AI599" s="1">
        <f>(Table1345[[#This Row],[2050_DWELLINGS]]/Table1345[[#This Row],[2020_DWELLINGS]])-1</f>
        <v>1.2178964533224623</v>
      </c>
      <c r="AJ599" s="1">
        <f>(Table1345[[#This Row],[2050_OCCUPANTS]]/Table1345[[#This Row],[2020_OCCUPANTS]])-1</f>
        <v>1.1949830604137781</v>
      </c>
      <c r="AK599" s="1">
        <f>(Table1345[[#This Row],[2050_TOTAL_REPL_COST_USD]]/Table1345[[#This Row],[2020_TOTAL_REPL_COST_USD]])-1</f>
        <v>1.4693323277263031</v>
      </c>
      <c r="AL599"/>
      <c r="AM599"/>
    </row>
    <row r="600" spans="1:39" x14ac:dyDescent="0.2">
      <c r="A600" t="s">
        <v>145</v>
      </c>
      <c r="B600" t="s">
        <v>283</v>
      </c>
      <c r="C600" t="s">
        <v>285</v>
      </c>
      <c r="D600" t="s">
        <v>1998</v>
      </c>
      <c r="E600" t="s">
        <v>1999</v>
      </c>
      <c r="F600" s="2">
        <v>43542</v>
      </c>
      <c r="G600" s="2">
        <v>50413</v>
      </c>
      <c r="H600" s="2">
        <v>58100</v>
      </c>
      <c r="I600" s="2">
        <v>66627</v>
      </c>
      <c r="J600" s="2">
        <v>75710</v>
      </c>
      <c r="K600" s="2">
        <v>85338</v>
      </c>
      <c r="L600" s="2">
        <v>95812</v>
      </c>
      <c r="M600" s="2">
        <v>44880</v>
      </c>
      <c r="N600" s="2">
        <v>52032</v>
      </c>
      <c r="O600" s="2">
        <v>60049</v>
      </c>
      <c r="P600" s="2">
        <v>68959</v>
      </c>
      <c r="Q600" s="2">
        <v>78461</v>
      </c>
      <c r="R600" s="2">
        <v>88557</v>
      </c>
      <c r="S600" s="2">
        <v>99546</v>
      </c>
      <c r="T600" s="2">
        <v>264738</v>
      </c>
      <c r="U600" s="2">
        <v>306362</v>
      </c>
      <c r="V600" s="2">
        <v>352984</v>
      </c>
      <c r="W600" s="2">
        <v>404598</v>
      </c>
      <c r="X600" s="2">
        <v>459551</v>
      </c>
      <c r="Y600" s="2">
        <v>517825</v>
      </c>
      <c r="Z600" s="2">
        <v>581088</v>
      </c>
      <c r="AA600" s="2">
        <v>533456761</v>
      </c>
      <c r="AB600" s="2">
        <v>630412367</v>
      </c>
      <c r="AC600" s="2">
        <v>741413683</v>
      </c>
      <c r="AD600" s="2">
        <v>867676184</v>
      </c>
      <c r="AE600" s="2">
        <v>1004472945</v>
      </c>
      <c r="AF600" s="2">
        <v>1153220827</v>
      </c>
      <c r="AG600" s="2">
        <v>1317282031</v>
      </c>
      <c r="AH600" s="1">
        <f>(Table1345[[#This Row],[2050_BUILDINGS]]/Table1345[[#This Row],[2020_BUILDINGS]])-1</f>
        <v>1.2004501400946213</v>
      </c>
      <c r="AI600" s="1">
        <f>(Table1345[[#This Row],[2050_DWELLINGS]]/Table1345[[#This Row],[2020_DWELLINGS]])-1</f>
        <v>1.2180481283422462</v>
      </c>
      <c r="AJ600" s="1">
        <f>(Table1345[[#This Row],[2050_OCCUPANTS]]/Table1345[[#This Row],[2020_OCCUPANTS]])-1</f>
        <v>1.1949550121251953</v>
      </c>
      <c r="AK600" s="1">
        <f>(Table1345[[#This Row],[2050_TOTAL_REPL_COST_USD]]/Table1345[[#This Row],[2020_TOTAL_REPL_COST_USD]])-1</f>
        <v>1.4693323382586203</v>
      </c>
      <c r="AL600"/>
      <c r="AM600"/>
    </row>
    <row r="601" spans="1:39" x14ac:dyDescent="0.2">
      <c r="A601" t="s">
        <v>145</v>
      </c>
      <c r="B601" t="s">
        <v>283</v>
      </c>
      <c r="C601" t="s">
        <v>286</v>
      </c>
      <c r="D601" t="s">
        <v>2000</v>
      </c>
      <c r="E601" t="s">
        <v>2001</v>
      </c>
      <c r="F601" s="2">
        <v>121985</v>
      </c>
      <c r="G601" s="2">
        <v>141228</v>
      </c>
      <c r="H601" s="2">
        <v>162790</v>
      </c>
      <c r="I601" s="2">
        <v>186679</v>
      </c>
      <c r="J601" s="2">
        <v>212128</v>
      </c>
      <c r="K601" s="2">
        <v>239120</v>
      </c>
      <c r="L601" s="2">
        <v>268445</v>
      </c>
      <c r="M601" s="2">
        <v>125749</v>
      </c>
      <c r="N601" s="2">
        <v>145776</v>
      </c>
      <c r="O601" s="2">
        <v>168256</v>
      </c>
      <c r="P601" s="2">
        <v>193212</v>
      </c>
      <c r="Q601" s="2">
        <v>219825</v>
      </c>
      <c r="R601" s="2">
        <v>248121</v>
      </c>
      <c r="S601" s="2">
        <v>278893</v>
      </c>
      <c r="T601" s="2">
        <v>741732</v>
      </c>
      <c r="U601" s="2">
        <v>858352</v>
      </c>
      <c r="V601" s="2">
        <v>988971</v>
      </c>
      <c r="W601" s="2">
        <v>1133587</v>
      </c>
      <c r="X601" s="2">
        <v>1287526</v>
      </c>
      <c r="Y601" s="2">
        <v>1450804</v>
      </c>
      <c r="Z601" s="2">
        <v>1628072</v>
      </c>
      <c r="AA601" s="2">
        <v>1494607567</v>
      </c>
      <c r="AB601" s="2">
        <v>1766252039</v>
      </c>
      <c r="AC601" s="2">
        <v>2077248951</v>
      </c>
      <c r="AD601" s="2">
        <v>2431003743</v>
      </c>
      <c r="AE601" s="2">
        <v>2814272803</v>
      </c>
      <c r="AF601" s="2">
        <v>3231025834</v>
      </c>
      <c r="AG601" s="2">
        <v>3690682781</v>
      </c>
      <c r="AH601" s="1">
        <f>(Table1345[[#This Row],[2050_BUILDINGS]]/Table1345[[#This Row],[2020_BUILDINGS]])-1</f>
        <v>1.2006394228798625</v>
      </c>
      <c r="AI601" s="1">
        <f>(Table1345[[#This Row],[2050_DWELLINGS]]/Table1345[[#This Row],[2020_DWELLINGS]])-1</f>
        <v>1.2178546151460448</v>
      </c>
      <c r="AJ601" s="1">
        <f>(Table1345[[#This Row],[2050_OCCUPANTS]]/Table1345[[#This Row],[2020_OCCUPANTS]])-1</f>
        <v>1.1949599046555899</v>
      </c>
      <c r="AK601" s="1">
        <f>(Table1345[[#This Row],[2050_TOTAL_REPL_COST_USD]]/Table1345[[#This Row],[2020_TOTAL_REPL_COST_USD]])-1</f>
        <v>1.46933232675116</v>
      </c>
      <c r="AL601"/>
      <c r="AM601"/>
    </row>
    <row r="602" spans="1:39" x14ac:dyDescent="0.2">
      <c r="A602" t="s">
        <v>145</v>
      </c>
      <c r="B602" t="s">
        <v>283</v>
      </c>
      <c r="C602" t="s">
        <v>287</v>
      </c>
      <c r="D602" t="s">
        <v>2002</v>
      </c>
      <c r="E602" t="s">
        <v>2003</v>
      </c>
      <c r="F602" s="2">
        <v>83173</v>
      </c>
      <c r="G602" s="2">
        <v>96286</v>
      </c>
      <c r="H602" s="2">
        <v>110984</v>
      </c>
      <c r="I602" s="2">
        <v>127275</v>
      </c>
      <c r="J602" s="2">
        <v>144620</v>
      </c>
      <c r="K602" s="2">
        <v>163031</v>
      </c>
      <c r="L602" s="2">
        <v>183024</v>
      </c>
      <c r="M602" s="2">
        <v>85732</v>
      </c>
      <c r="N602" s="2">
        <v>99387</v>
      </c>
      <c r="O602" s="2">
        <v>114715</v>
      </c>
      <c r="P602" s="2">
        <v>131722</v>
      </c>
      <c r="Q602" s="2">
        <v>149870</v>
      </c>
      <c r="R602" s="2">
        <v>169164</v>
      </c>
      <c r="S602" s="2">
        <v>190143</v>
      </c>
      <c r="T602" s="2">
        <v>505697</v>
      </c>
      <c r="U602" s="2">
        <v>585215</v>
      </c>
      <c r="V602" s="2">
        <v>674265</v>
      </c>
      <c r="W602" s="2">
        <v>772862</v>
      </c>
      <c r="X602" s="2">
        <v>877815</v>
      </c>
      <c r="Y602" s="2">
        <v>989132</v>
      </c>
      <c r="Z602" s="2">
        <v>1109988</v>
      </c>
      <c r="AA602" s="2">
        <v>1018997290</v>
      </c>
      <c r="AB602" s="2">
        <v>1204199734</v>
      </c>
      <c r="AC602" s="2">
        <v>1416231998</v>
      </c>
      <c r="AD602" s="2">
        <v>1657415826</v>
      </c>
      <c r="AE602" s="2">
        <v>1918721973</v>
      </c>
      <c r="AF602" s="2">
        <v>2202856892</v>
      </c>
      <c r="AG602" s="2">
        <v>2516242962</v>
      </c>
      <c r="AH602" s="1">
        <f>(Table1345[[#This Row],[2050_BUILDINGS]]/Table1345[[#This Row],[2020_BUILDINGS]])-1</f>
        <v>1.2005218039508012</v>
      </c>
      <c r="AI602" s="1">
        <f>(Table1345[[#This Row],[2050_DWELLINGS]]/Table1345[[#This Row],[2020_DWELLINGS]])-1</f>
        <v>1.2178766388279754</v>
      </c>
      <c r="AJ602" s="1">
        <f>(Table1345[[#This Row],[2050_OCCUPANTS]]/Table1345[[#This Row],[2020_OCCUPANTS]])-1</f>
        <v>1.1949665511165777</v>
      </c>
      <c r="AK602" s="1">
        <f>(Table1345[[#This Row],[2050_TOTAL_REPL_COST_USD]]/Table1345[[#This Row],[2020_TOTAL_REPL_COST_USD]])-1</f>
        <v>1.4693323394412561</v>
      </c>
      <c r="AL602"/>
      <c r="AM602"/>
    </row>
    <row r="603" spans="1:39" x14ac:dyDescent="0.2">
      <c r="A603" t="s">
        <v>145</v>
      </c>
      <c r="B603" t="s">
        <v>283</v>
      </c>
      <c r="C603" t="s">
        <v>288</v>
      </c>
      <c r="D603" t="s">
        <v>2004</v>
      </c>
      <c r="E603" t="s">
        <v>2005</v>
      </c>
      <c r="F603" s="2">
        <v>296250</v>
      </c>
      <c r="G603" s="2">
        <v>342971</v>
      </c>
      <c r="H603" s="2">
        <v>395336</v>
      </c>
      <c r="I603" s="2">
        <v>453350</v>
      </c>
      <c r="J603" s="2">
        <v>515136</v>
      </c>
      <c r="K603" s="2">
        <v>580704</v>
      </c>
      <c r="L603" s="2">
        <v>651914</v>
      </c>
      <c r="M603" s="2">
        <v>305369</v>
      </c>
      <c r="N603" s="2">
        <v>354016</v>
      </c>
      <c r="O603" s="2">
        <v>408607</v>
      </c>
      <c r="P603" s="2">
        <v>469206</v>
      </c>
      <c r="Q603" s="2">
        <v>533831</v>
      </c>
      <c r="R603" s="2">
        <v>602548</v>
      </c>
      <c r="S603" s="2">
        <v>677278</v>
      </c>
      <c r="T603" s="2">
        <v>1801274</v>
      </c>
      <c r="U603" s="2">
        <v>2084495</v>
      </c>
      <c r="V603" s="2">
        <v>2401701</v>
      </c>
      <c r="W603" s="2">
        <v>2752887</v>
      </c>
      <c r="X603" s="2">
        <v>3126735</v>
      </c>
      <c r="Y603" s="2">
        <v>3523243</v>
      </c>
      <c r="Z603" s="2">
        <v>3953742</v>
      </c>
      <c r="AA603" s="2">
        <v>3629620842</v>
      </c>
      <c r="AB603" s="2">
        <v>4289303324</v>
      </c>
      <c r="AC603" s="2">
        <v>5044552327</v>
      </c>
      <c r="AD603" s="2">
        <v>5903637890</v>
      </c>
      <c r="AE603" s="2">
        <v>6834398189</v>
      </c>
      <c r="AF603" s="2">
        <v>7846473538</v>
      </c>
      <c r="AG603" s="2">
        <v>8962740092</v>
      </c>
      <c r="AH603" s="1">
        <f>(Table1345[[#This Row],[2050_BUILDINGS]]/Table1345[[#This Row],[2020_BUILDINGS]])-1</f>
        <v>1.2005535864978905</v>
      </c>
      <c r="AI603" s="1">
        <f>(Table1345[[#This Row],[2050_DWELLINGS]]/Table1345[[#This Row],[2020_DWELLINGS]])-1</f>
        <v>1.2179003107715585</v>
      </c>
      <c r="AJ603" s="1">
        <f>(Table1345[[#This Row],[2050_OCCUPANTS]]/Table1345[[#This Row],[2020_OCCUPANTS]])-1</f>
        <v>1.1949697824983874</v>
      </c>
      <c r="AK603" s="1">
        <f>(Table1345[[#This Row],[2050_TOTAL_REPL_COST_USD]]/Table1345[[#This Row],[2020_TOTAL_REPL_COST_USD]])-1</f>
        <v>1.4693323303327008</v>
      </c>
      <c r="AL603"/>
      <c r="AM603"/>
    </row>
    <row r="604" spans="1:39" x14ac:dyDescent="0.2">
      <c r="A604" t="s">
        <v>145</v>
      </c>
      <c r="B604" t="s">
        <v>283</v>
      </c>
      <c r="C604" t="s">
        <v>289</v>
      </c>
      <c r="D604" t="s">
        <v>2006</v>
      </c>
      <c r="E604" t="s">
        <v>2007</v>
      </c>
      <c r="F604" s="2">
        <v>134073</v>
      </c>
      <c r="G604" s="2">
        <v>155223</v>
      </c>
      <c r="H604" s="2">
        <v>178922</v>
      </c>
      <c r="I604" s="2">
        <v>205176</v>
      </c>
      <c r="J604" s="2">
        <v>233138</v>
      </c>
      <c r="K604" s="2">
        <v>262819</v>
      </c>
      <c r="L604" s="2">
        <v>295049</v>
      </c>
      <c r="M604" s="2">
        <v>138208</v>
      </c>
      <c r="N604" s="2">
        <v>160218</v>
      </c>
      <c r="O604" s="2">
        <v>184932</v>
      </c>
      <c r="P604" s="2">
        <v>212356</v>
      </c>
      <c r="Q604" s="2">
        <v>241605</v>
      </c>
      <c r="R604" s="2">
        <v>272702</v>
      </c>
      <c r="S604" s="2">
        <v>306521</v>
      </c>
      <c r="T604" s="2">
        <v>815221</v>
      </c>
      <c r="U604" s="2">
        <v>943398</v>
      </c>
      <c r="V604" s="2">
        <v>1086961</v>
      </c>
      <c r="W604" s="2">
        <v>1245907</v>
      </c>
      <c r="X604" s="2">
        <v>1415099</v>
      </c>
      <c r="Y604" s="2">
        <v>1594549</v>
      </c>
      <c r="Z604" s="2">
        <v>1789382</v>
      </c>
      <c r="AA604" s="2">
        <v>1642695817</v>
      </c>
      <c r="AB604" s="2">
        <v>1941255281</v>
      </c>
      <c r="AC604" s="2">
        <v>2283066305</v>
      </c>
      <c r="AD604" s="2">
        <v>2671871727</v>
      </c>
      <c r="AE604" s="2">
        <v>3093115736</v>
      </c>
      <c r="AF604" s="2">
        <v>3551161359</v>
      </c>
      <c r="AG604" s="2">
        <v>4056361899</v>
      </c>
      <c r="AH604" s="1">
        <f>(Table1345[[#This Row],[2050_BUILDINGS]]/Table1345[[#This Row],[2020_BUILDINGS]])-1</f>
        <v>1.2006593422985987</v>
      </c>
      <c r="AI604" s="1">
        <f>(Table1345[[#This Row],[2050_DWELLINGS]]/Table1345[[#This Row],[2020_DWELLINGS]])-1</f>
        <v>1.217823859689743</v>
      </c>
      <c r="AJ604" s="1">
        <f>(Table1345[[#This Row],[2050_OCCUPANTS]]/Table1345[[#This Row],[2020_OCCUPANTS]])-1</f>
        <v>1.1949655369525565</v>
      </c>
      <c r="AK604" s="1">
        <f>(Table1345[[#This Row],[2050_TOTAL_REPL_COST_USD]]/Table1345[[#This Row],[2020_TOTAL_REPL_COST_USD]])-1</f>
        <v>1.4693323359208383</v>
      </c>
      <c r="AL604"/>
      <c r="AM604"/>
    </row>
    <row r="605" spans="1:39" x14ac:dyDescent="0.2">
      <c r="A605" t="s">
        <v>145</v>
      </c>
      <c r="B605" t="s">
        <v>283</v>
      </c>
      <c r="C605" t="s">
        <v>290</v>
      </c>
      <c r="D605" t="s">
        <v>2008</v>
      </c>
      <c r="E605" t="s">
        <v>2009</v>
      </c>
      <c r="F605" s="2">
        <v>115635</v>
      </c>
      <c r="G605" s="2">
        <v>133877</v>
      </c>
      <c r="H605" s="2">
        <v>154314</v>
      </c>
      <c r="I605" s="2">
        <v>176966</v>
      </c>
      <c r="J605" s="2">
        <v>201072</v>
      </c>
      <c r="K605" s="2">
        <v>226675</v>
      </c>
      <c r="L605" s="2">
        <v>254469</v>
      </c>
      <c r="M605" s="2">
        <v>119197</v>
      </c>
      <c r="N605" s="2">
        <v>138184</v>
      </c>
      <c r="O605" s="2">
        <v>159491</v>
      </c>
      <c r="P605" s="2">
        <v>183155</v>
      </c>
      <c r="Q605" s="2">
        <v>208372</v>
      </c>
      <c r="R605" s="2">
        <v>235198</v>
      </c>
      <c r="S605" s="2">
        <v>264369</v>
      </c>
      <c r="T605" s="2">
        <v>703105</v>
      </c>
      <c r="U605" s="2">
        <v>813657</v>
      </c>
      <c r="V605" s="2">
        <v>937479</v>
      </c>
      <c r="W605" s="2">
        <v>1074561</v>
      </c>
      <c r="X605" s="2">
        <v>1220490</v>
      </c>
      <c r="Y605" s="2">
        <v>1375259</v>
      </c>
      <c r="Z605" s="2">
        <v>1543299</v>
      </c>
      <c r="AA605" s="2">
        <v>1416782418</v>
      </c>
      <c r="AB605" s="2">
        <v>1674282190</v>
      </c>
      <c r="AC605" s="2">
        <v>1969085305</v>
      </c>
      <c r="AD605" s="2">
        <v>2304419865</v>
      </c>
      <c r="AE605" s="2">
        <v>2667731871</v>
      </c>
      <c r="AF605" s="2">
        <v>3062784313</v>
      </c>
      <c r="AG605" s="2">
        <v>3498506628</v>
      </c>
      <c r="AH605" s="1">
        <f>(Table1345[[#This Row],[2050_BUILDINGS]]/Table1345[[#This Row],[2020_BUILDINGS]])-1</f>
        <v>1.2006226488519913</v>
      </c>
      <c r="AI605" s="1">
        <f>(Table1345[[#This Row],[2050_DWELLINGS]]/Table1345[[#This Row],[2020_DWELLINGS]])-1</f>
        <v>1.2179165583026417</v>
      </c>
      <c r="AJ605" s="1">
        <f>(Table1345[[#This Row],[2050_OCCUPANTS]]/Table1345[[#This Row],[2020_OCCUPANTS]])-1</f>
        <v>1.1949765682223852</v>
      </c>
      <c r="AK605" s="1">
        <f>(Table1345[[#This Row],[2050_TOTAL_REPL_COST_USD]]/Table1345[[#This Row],[2020_TOTAL_REPL_COST_USD]])-1</f>
        <v>1.4693323290520959</v>
      </c>
      <c r="AL605"/>
      <c r="AM605"/>
    </row>
    <row r="606" spans="1:39" x14ac:dyDescent="0.2">
      <c r="A606" t="s">
        <v>145</v>
      </c>
      <c r="B606" t="s">
        <v>283</v>
      </c>
      <c r="C606" t="s">
        <v>291</v>
      </c>
      <c r="D606" t="s">
        <v>2010</v>
      </c>
      <c r="E606" t="s">
        <v>2011</v>
      </c>
      <c r="F606" s="2">
        <v>216190</v>
      </c>
      <c r="G606" s="2">
        <v>250289</v>
      </c>
      <c r="H606" s="2">
        <v>288504</v>
      </c>
      <c r="I606" s="2">
        <v>330843</v>
      </c>
      <c r="J606" s="2">
        <v>375921</v>
      </c>
      <c r="K606" s="2">
        <v>423776</v>
      </c>
      <c r="L606" s="2">
        <v>475743</v>
      </c>
      <c r="M606" s="2">
        <v>222853</v>
      </c>
      <c r="N606" s="2">
        <v>258353</v>
      </c>
      <c r="O606" s="2">
        <v>298187</v>
      </c>
      <c r="P606" s="2">
        <v>342409</v>
      </c>
      <c r="Q606" s="2">
        <v>389565</v>
      </c>
      <c r="R606" s="2">
        <v>439711</v>
      </c>
      <c r="S606" s="2">
        <v>494252</v>
      </c>
      <c r="T606" s="2">
        <v>1314490</v>
      </c>
      <c r="U606" s="2">
        <v>1521179</v>
      </c>
      <c r="V606" s="2">
        <v>1752664</v>
      </c>
      <c r="W606" s="2">
        <v>2008946</v>
      </c>
      <c r="X606" s="2">
        <v>2281766</v>
      </c>
      <c r="Y606" s="2">
        <v>2571120</v>
      </c>
      <c r="Z606" s="2">
        <v>2885285</v>
      </c>
      <c r="AA606" s="2">
        <v>2648751773</v>
      </c>
      <c r="AB606" s="2">
        <v>3130161593</v>
      </c>
      <c r="AC606" s="2">
        <v>3681312045</v>
      </c>
      <c r="AD606" s="2">
        <v>4308238239</v>
      </c>
      <c r="AE606" s="2">
        <v>4987469792</v>
      </c>
      <c r="AF606" s="2">
        <v>5726041795</v>
      </c>
      <c r="AG606" s="2">
        <v>6540648373</v>
      </c>
      <c r="AH606" s="1">
        <f>(Table1345[[#This Row],[2050_BUILDINGS]]/Table1345[[#This Row],[2020_BUILDINGS]])-1</f>
        <v>1.2005781951061567</v>
      </c>
      <c r="AI606" s="1">
        <f>(Table1345[[#This Row],[2050_DWELLINGS]]/Table1345[[#This Row],[2020_DWELLINGS]])-1</f>
        <v>1.2178386649495407</v>
      </c>
      <c r="AJ606" s="1">
        <f>(Table1345[[#This Row],[2050_OCCUPANTS]]/Table1345[[#This Row],[2020_OCCUPANTS]])-1</f>
        <v>1.1949843665604152</v>
      </c>
      <c r="AK606" s="1">
        <f>(Table1345[[#This Row],[2050_TOTAL_REPL_COST_USD]]/Table1345[[#This Row],[2020_TOTAL_REPL_COST_USD]])-1</f>
        <v>1.4693323246338039</v>
      </c>
      <c r="AL606"/>
      <c r="AM606"/>
    </row>
    <row r="607" spans="1:39" x14ac:dyDescent="0.2">
      <c r="A607" t="s">
        <v>145</v>
      </c>
      <c r="B607" t="s">
        <v>283</v>
      </c>
      <c r="C607" t="s">
        <v>292</v>
      </c>
      <c r="D607" t="s">
        <v>2012</v>
      </c>
      <c r="E607" t="s">
        <v>2013</v>
      </c>
      <c r="F607" s="2">
        <v>134785</v>
      </c>
      <c r="G607" s="2">
        <v>156043</v>
      </c>
      <c r="H607" s="2">
        <v>179874</v>
      </c>
      <c r="I607" s="2">
        <v>206265</v>
      </c>
      <c r="J607" s="2">
        <v>234375</v>
      </c>
      <c r="K607" s="2">
        <v>264212</v>
      </c>
      <c r="L607" s="2">
        <v>296609</v>
      </c>
      <c r="M607" s="2">
        <v>138935</v>
      </c>
      <c r="N607" s="2">
        <v>161072</v>
      </c>
      <c r="O607" s="2">
        <v>185910</v>
      </c>
      <c r="P607" s="2">
        <v>213476</v>
      </c>
      <c r="Q607" s="2">
        <v>242879</v>
      </c>
      <c r="R607" s="2">
        <v>274147</v>
      </c>
      <c r="S607" s="2">
        <v>308145</v>
      </c>
      <c r="T607" s="2">
        <v>819541</v>
      </c>
      <c r="U607" s="2">
        <v>948400</v>
      </c>
      <c r="V607" s="2">
        <v>1092717</v>
      </c>
      <c r="W607" s="2">
        <v>1252506</v>
      </c>
      <c r="X607" s="2">
        <v>1422596</v>
      </c>
      <c r="Y607" s="2">
        <v>1602997</v>
      </c>
      <c r="Z607" s="2">
        <v>1798864</v>
      </c>
      <c r="AA607" s="2">
        <v>1651398362</v>
      </c>
      <c r="AB607" s="2">
        <v>1951539512</v>
      </c>
      <c r="AC607" s="2">
        <v>2295161344</v>
      </c>
      <c r="AD607" s="2">
        <v>2686026547</v>
      </c>
      <c r="AE607" s="2">
        <v>3109502189</v>
      </c>
      <c r="AF607" s="2">
        <v>3569974410</v>
      </c>
      <c r="AG607" s="2">
        <v>4077851365</v>
      </c>
      <c r="AH607" s="1">
        <f>(Table1345[[#This Row],[2050_BUILDINGS]]/Table1345[[#This Row],[2020_BUILDINGS]])-1</f>
        <v>1.2006083763030011</v>
      </c>
      <c r="AI607" s="1">
        <f>(Table1345[[#This Row],[2050_DWELLINGS]]/Table1345[[#This Row],[2020_DWELLINGS]])-1</f>
        <v>1.2179076546586534</v>
      </c>
      <c r="AJ607" s="1">
        <f>(Table1345[[#This Row],[2050_OCCUPANTS]]/Table1345[[#This Row],[2020_OCCUPANTS]])-1</f>
        <v>1.1949652305375813</v>
      </c>
      <c r="AK607" s="1">
        <f>(Table1345[[#This Row],[2050_TOTAL_REPL_COST_USD]]/Table1345[[#This Row],[2020_TOTAL_REPL_COST_USD]])-1</f>
        <v>1.4693323300026382</v>
      </c>
      <c r="AL607"/>
      <c r="AM607"/>
    </row>
    <row r="608" spans="1:39" x14ac:dyDescent="0.2">
      <c r="A608" t="s">
        <v>145</v>
      </c>
      <c r="B608" t="s">
        <v>283</v>
      </c>
      <c r="C608" t="s">
        <v>293</v>
      </c>
      <c r="D608" t="s">
        <v>2014</v>
      </c>
      <c r="E608" t="s">
        <v>2015</v>
      </c>
      <c r="F608" s="2">
        <v>103499</v>
      </c>
      <c r="G608" s="2">
        <v>119826</v>
      </c>
      <c r="H608" s="2">
        <v>138122</v>
      </c>
      <c r="I608" s="2">
        <v>158389</v>
      </c>
      <c r="J608" s="2">
        <v>179970</v>
      </c>
      <c r="K608" s="2">
        <v>202882</v>
      </c>
      <c r="L608" s="2">
        <v>227760</v>
      </c>
      <c r="M608" s="2">
        <v>106685</v>
      </c>
      <c r="N608" s="2">
        <v>123683</v>
      </c>
      <c r="O608" s="2">
        <v>142750</v>
      </c>
      <c r="P608" s="2">
        <v>163927</v>
      </c>
      <c r="Q608" s="2">
        <v>186504</v>
      </c>
      <c r="R608" s="2">
        <v>210514</v>
      </c>
      <c r="S608" s="2">
        <v>236625</v>
      </c>
      <c r="T608" s="2">
        <v>629308</v>
      </c>
      <c r="U608" s="2">
        <v>728255</v>
      </c>
      <c r="V608" s="2">
        <v>839077</v>
      </c>
      <c r="W608" s="2">
        <v>961774</v>
      </c>
      <c r="X608" s="2">
        <v>1092375</v>
      </c>
      <c r="Y608" s="2">
        <v>1230916</v>
      </c>
      <c r="Z608" s="2">
        <v>1381312</v>
      </c>
      <c r="AA608" s="2">
        <v>1268074419</v>
      </c>
      <c r="AB608" s="2">
        <v>1498546554</v>
      </c>
      <c r="AC608" s="2">
        <v>1762406611</v>
      </c>
      <c r="AD608" s="2">
        <v>2062543857</v>
      </c>
      <c r="AE608" s="2">
        <v>2387721993</v>
      </c>
      <c r="AF608" s="2">
        <v>2741309015</v>
      </c>
      <c r="AG608" s="2">
        <v>3131297150</v>
      </c>
      <c r="AH608" s="1">
        <f>(Table1345[[#This Row],[2050_BUILDINGS]]/Table1345[[#This Row],[2020_BUILDINGS]])-1</f>
        <v>1.2006009719900677</v>
      </c>
      <c r="AI608" s="1">
        <f>(Table1345[[#This Row],[2050_DWELLINGS]]/Table1345[[#This Row],[2020_DWELLINGS]])-1</f>
        <v>1.2179781600037494</v>
      </c>
      <c r="AJ608" s="1">
        <f>(Table1345[[#This Row],[2050_OCCUPANTS]]/Table1345[[#This Row],[2020_OCCUPANTS]])-1</f>
        <v>1.1949697127638612</v>
      </c>
      <c r="AK608" s="1">
        <f>(Table1345[[#This Row],[2050_TOTAL_REPL_COST_USD]]/Table1345[[#This Row],[2020_TOTAL_REPL_COST_USD]])-1</f>
        <v>1.4693323223642758</v>
      </c>
      <c r="AL608"/>
      <c r="AM608"/>
    </row>
    <row r="609" spans="1:39" x14ac:dyDescent="0.2">
      <c r="A609" t="s">
        <v>145</v>
      </c>
      <c r="B609" t="s">
        <v>283</v>
      </c>
      <c r="C609" t="s">
        <v>294</v>
      </c>
      <c r="D609" t="s">
        <v>2016</v>
      </c>
      <c r="E609" t="s">
        <v>2017</v>
      </c>
      <c r="F609" s="2">
        <v>94363</v>
      </c>
      <c r="G609" s="2">
        <v>109243</v>
      </c>
      <c r="H609" s="2">
        <v>125928</v>
      </c>
      <c r="I609" s="2">
        <v>144398</v>
      </c>
      <c r="J609" s="2">
        <v>164086</v>
      </c>
      <c r="K609" s="2">
        <v>184972</v>
      </c>
      <c r="L609" s="2">
        <v>207657</v>
      </c>
      <c r="M609" s="2">
        <v>97267</v>
      </c>
      <c r="N609" s="2">
        <v>112762</v>
      </c>
      <c r="O609" s="2">
        <v>130150</v>
      </c>
      <c r="P609" s="2">
        <v>149453</v>
      </c>
      <c r="Q609" s="2">
        <v>170040</v>
      </c>
      <c r="R609" s="2">
        <v>191933</v>
      </c>
      <c r="S609" s="2">
        <v>215738</v>
      </c>
      <c r="T609" s="2">
        <v>573756</v>
      </c>
      <c r="U609" s="2">
        <v>663977</v>
      </c>
      <c r="V609" s="2">
        <v>765010</v>
      </c>
      <c r="W609" s="2">
        <v>876876</v>
      </c>
      <c r="X609" s="2">
        <v>995961</v>
      </c>
      <c r="Y609" s="2">
        <v>1122257</v>
      </c>
      <c r="Z609" s="2">
        <v>1259383</v>
      </c>
      <c r="AA609" s="2">
        <v>1156140975</v>
      </c>
      <c r="AB609" s="2">
        <v>1366269245</v>
      </c>
      <c r="AC609" s="2">
        <v>1606838257</v>
      </c>
      <c r="AD609" s="2">
        <v>1880482279</v>
      </c>
      <c r="AE609" s="2">
        <v>2176956802</v>
      </c>
      <c r="AF609" s="2">
        <v>2499332558</v>
      </c>
      <c r="AG609" s="2">
        <v>2854896285</v>
      </c>
      <c r="AH609" s="1">
        <f>(Table1345[[#This Row],[2050_BUILDINGS]]/Table1345[[#This Row],[2020_BUILDINGS]])-1</f>
        <v>1.2006188866398908</v>
      </c>
      <c r="AI609" s="1">
        <f>(Table1345[[#This Row],[2050_DWELLINGS]]/Table1345[[#This Row],[2020_DWELLINGS]])-1</f>
        <v>1.2179978821182931</v>
      </c>
      <c r="AJ609" s="1">
        <f>(Table1345[[#This Row],[2050_OCCUPANTS]]/Table1345[[#This Row],[2020_OCCUPANTS]])-1</f>
        <v>1.1949800960687122</v>
      </c>
      <c r="AK609" s="1">
        <f>(Table1345[[#This Row],[2050_TOTAL_REPL_COST_USD]]/Table1345[[#This Row],[2020_TOTAL_REPL_COST_USD]])-1</f>
        <v>1.4693323277466228</v>
      </c>
      <c r="AL609"/>
      <c r="AM609"/>
    </row>
    <row r="610" spans="1:39" x14ac:dyDescent="0.2">
      <c r="A610" t="s">
        <v>145</v>
      </c>
      <c r="B610" t="s">
        <v>283</v>
      </c>
      <c r="C610" t="s">
        <v>295</v>
      </c>
      <c r="D610" t="s">
        <v>2018</v>
      </c>
      <c r="E610" t="s">
        <v>2019</v>
      </c>
      <c r="F610" s="2">
        <v>313732</v>
      </c>
      <c r="G610" s="2">
        <v>363213</v>
      </c>
      <c r="H610" s="2">
        <v>418669</v>
      </c>
      <c r="I610" s="2">
        <v>480109</v>
      </c>
      <c r="J610" s="2">
        <v>545540</v>
      </c>
      <c r="K610" s="2">
        <v>614981</v>
      </c>
      <c r="L610" s="2">
        <v>690398</v>
      </c>
      <c r="M610" s="2">
        <v>323401</v>
      </c>
      <c r="N610" s="2">
        <v>374913</v>
      </c>
      <c r="O610" s="2">
        <v>432719</v>
      </c>
      <c r="P610" s="2">
        <v>496900</v>
      </c>
      <c r="Q610" s="2">
        <v>565344</v>
      </c>
      <c r="R610" s="2">
        <v>638119</v>
      </c>
      <c r="S610" s="2">
        <v>717253</v>
      </c>
      <c r="T610" s="2">
        <v>1907592</v>
      </c>
      <c r="U610" s="2">
        <v>2207530</v>
      </c>
      <c r="V610" s="2">
        <v>2543465</v>
      </c>
      <c r="W610" s="2">
        <v>2915376</v>
      </c>
      <c r="X610" s="2">
        <v>3311293</v>
      </c>
      <c r="Y610" s="2">
        <v>3731204</v>
      </c>
      <c r="Z610" s="2">
        <v>4187109</v>
      </c>
      <c r="AA610" s="2">
        <v>3843860167</v>
      </c>
      <c r="AB610" s="2">
        <v>4542480574</v>
      </c>
      <c r="AC610" s="2">
        <v>5342308351</v>
      </c>
      <c r="AD610" s="2">
        <v>6252101656</v>
      </c>
      <c r="AE610" s="2">
        <v>7237800331</v>
      </c>
      <c r="AF610" s="2">
        <v>8309613685</v>
      </c>
      <c r="AG610" s="2">
        <v>9491768166</v>
      </c>
      <c r="AH610" s="1">
        <f>(Table1345[[#This Row],[2050_BUILDINGS]]/Table1345[[#This Row],[2020_BUILDINGS]])-1</f>
        <v>1.2005979625922762</v>
      </c>
      <c r="AI610" s="1">
        <f>(Table1345[[#This Row],[2050_DWELLINGS]]/Table1345[[#This Row],[2020_DWELLINGS]])-1</f>
        <v>1.2178441006675924</v>
      </c>
      <c r="AJ610" s="1">
        <f>(Table1345[[#This Row],[2050_OCCUPANTS]]/Table1345[[#This Row],[2020_OCCUPANTS]])-1</f>
        <v>1.1949709371815356</v>
      </c>
      <c r="AK610" s="1">
        <f>(Table1345[[#This Row],[2050_TOTAL_REPL_COST_USD]]/Table1345[[#This Row],[2020_TOTAL_REPL_COST_USD]])-1</f>
        <v>1.4693323257406621</v>
      </c>
      <c r="AL610"/>
      <c r="AM610"/>
    </row>
    <row r="611" spans="1:39" x14ac:dyDescent="0.2">
      <c r="A611" t="s">
        <v>145</v>
      </c>
      <c r="B611" t="s">
        <v>283</v>
      </c>
      <c r="C611" t="s">
        <v>296</v>
      </c>
      <c r="D611" t="s">
        <v>2020</v>
      </c>
      <c r="E611" t="s">
        <v>2021</v>
      </c>
      <c r="F611" s="2">
        <v>140932</v>
      </c>
      <c r="G611" s="2">
        <v>163161</v>
      </c>
      <c r="H611" s="2">
        <v>188076</v>
      </c>
      <c r="I611" s="2">
        <v>215668</v>
      </c>
      <c r="J611" s="2">
        <v>245068</v>
      </c>
      <c r="K611" s="2">
        <v>276255</v>
      </c>
      <c r="L611" s="2">
        <v>310138</v>
      </c>
      <c r="M611" s="2">
        <v>145280</v>
      </c>
      <c r="N611" s="2">
        <v>168417</v>
      </c>
      <c r="O611" s="2">
        <v>194390</v>
      </c>
      <c r="P611" s="2">
        <v>223211</v>
      </c>
      <c r="Q611" s="2">
        <v>253956</v>
      </c>
      <c r="R611" s="2">
        <v>286642</v>
      </c>
      <c r="S611" s="2">
        <v>322200</v>
      </c>
      <c r="T611" s="2">
        <v>856926</v>
      </c>
      <c r="U611" s="2">
        <v>991660</v>
      </c>
      <c r="V611" s="2">
        <v>1142557</v>
      </c>
      <c r="W611" s="2">
        <v>1309634</v>
      </c>
      <c r="X611" s="2">
        <v>1487486</v>
      </c>
      <c r="Y611" s="2">
        <v>1676117</v>
      </c>
      <c r="Z611" s="2">
        <v>1880908</v>
      </c>
      <c r="AA611" s="2">
        <v>1726722854</v>
      </c>
      <c r="AB611" s="2">
        <v>2040554204</v>
      </c>
      <c r="AC611" s="2">
        <v>2399849506</v>
      </c>
      <c r="AD611" s="2">
        <v>2808543065</v>
      </c>
      <c r="AE611" s="2">
        <v>3251334513</v>
      </c>
      <c r="AF611" s="2">
        <v>3732810052</v>
      </c>
      <c r="AG611" s="2">
        <v>4263852560</v>
      </c>
      <c r="AH611" s="1">
        <f>(Table1345[[#This Row],[2050_BUILDINGS]]/Table1345[[#This Row],[2020_BUILDINGS]])-1</f>
        <v>1.2006215763630688</v>
      </c>
      <c r="AI611" s="1">
        <f>(Table1345[[#This Row],[2050_DWELLINGS]]/Table1345[[#This Row],[2020_DWELLINGS]])-1</f>
        <v>1.2177863436123348</v>
      </c>
      <c r="AJ611" s="1">
        <f>(Table1345[[#This Row],[2050_OCCUPANTS]]/Table1345[[#This Row],[2020_OCCUPANTS]])-1</f>
        <v>1.1949479885077592</v>
      </c>
      <c r="AK611" s="1">
        <f>(Table1345[[#This Row],[2050_TOTAL_REPL_COST_USD]]/Table1345[[#This Row],[2020_TOTAL_REPL_COST_USD]])-1</f>
        <v>1.469332325174634</v>
      </c>
      <c r="AL611"/>
      <c r="AM611"/>
    </row>
    <row r="612" spans="1:39" x14ac:dyDescent="0.2">
      <c r="A612" t="s">
        <v>145</v>
      </c>
      <c r="B612" t="s">
        <v>283</v>
      </c>
      <c r="C612" t="s">
        <v>297</v>
      </c>
      <c r="D612" t="s">
        <v>2022</v>
      </c>
      <c r="E612" t="s">
        <v>2023</v>
      </c>
      <c r="F612" s="2">
        <v>107690</v>
      </c>
      <c r="G612" s="2">
        <v>124672</v>
      </c>
      <c r="H612" s="2">
        <v>143703</v>
      </c>
      <c r="I612" s="2">
        <v>164793</v>
      </c>
      <c r="J612" s="2">
        <v>187248</v>
      </c>
      <c r="K612" s="2">
        <v>211089</v>
      </c>
      <c r="L612" s="2">
        <v>236973</v>
      </c>
      <c r="M612" s="2">
        <v>111006</v>
      </c>
      <c r="N612" s="2">
        <v>128686</v>
      </c>
      <c r="O612" s="2">
        <v>148525</v>
      </c>
      <c r="P612" s="2">
        <v>170555</v>
      </c>
      <c r="Q612" s="2">
        <v>194046</v>
      </c>
      <c r="R612" s="2">
        <v>219033</v>
      </c>
      <c r="S612" s="2">
        <v>246192</v>
      </c>
      <c r="T612" s="2">
        <v>654769</v>
      </c>
      <c r="U612" s="2">
        <v>757716</v>
      </c>
      <c r="V612" s="2">
        <v>873020</v>
      </c>
      <c r="W612" s="2">
        <v>1000680</v>
      </c>
      <c r="X612" s="2">
        <v>1136571</v>
      </c>
      <c r="Y612" s="2">
        <v>1280701</v>
      </c>
      <c r="Z612" s="2">
        <v>1437186</v>
      </c>
      <c r="AA612" s="2">
        <v>1319373066</v>
      </c>
      <c r="AB612" s="2">
        <v>1559168718</v>
      </c>
      <c r="AC612" s="2">
        <v>1833702961</v>
      </c>
      <c r="AD612" s="2">
        <v>2145981955</v>
      </c>
      <c r="AE612" s="2">
        <v>2484314832</v>
      </c>
      <c r="AF612" s="2">
        <v>2852205864</v>
      </c>
      <c r="AG612" s="2">
        <v>3257970570</v>
      </c>
      <c r="AH612" s="1">
        <f>(Table1345[[#This Row],[2050_BUILDINGS]]/Table1345[[#This Row],[2020_BUILDINGS]])-1</f>
        <v>1.2005107252298264</v>
      </c>
      <c r="AI612" s="1">
        <f>(Table1345[[#This Row],[2050_DWELLINGS]]/Table1345[[#This Row],[2020_DWELLINGS]])-1</f>
        <v>1.2178260634560294</v>
      </c>
      <c r="AJ612" s="1">
        <f>(Table1345[[#This Row],[2050_OCCUPANTS]]/Table1345[[#This Row],[2020_OCCUPANTS]])-1</f>
        <v>1.194951196528852</v>
      </c>
      <c r="AK612" s="1">
        <f>(Table1345[[#This Row],[2050_TOTAL_REPL_COST_USD]]/Table1345[[#This Row],[2020_TOTAL_REPL_COST_USD]])-1</f>
        <v>1.4693323321184124</v>
      </c>
      <c r="AL612"/>
      <c r="AM612"/>
    </row>
    <row r="613" spans="1:39" x14ac:dyDescent="0.2">
      <c r="A613" t="s">
        <v>145</v>
      </c>
      <c r="B613" t="s">
        <v>283</v>
      </c>
      <c r="C613" t="s">
        <v>298</v>
      </c>
      <c r="D613" t="s">
        <v>2024</v>
      </c>
      <c r="E613" t="s">
        <v>2025</v>
      </c>
      <c r="F613" s="2">
        <v>114395</v>
      </c>
      <c r="G613" s="2">
        <v>132435</v>
      </c>
      <c r="H613" s="2">
        <v>152656</v>
      </c>
      <c r="I613" s="2">
        <v>175058</v>
      </c>
      <c r="J613" s="2">
        <v>198915</v>
      </c>
      <c r="K613" s="2">
        <v>224241</v>
      </c>
      <c r="L613" s="2">
        <v>251739</v>
      </c>
      <c r="M613" s="2">
        <v>117921</v>
      </c>
      <c r="N613" s="2">
        <v>136706</v>
      </c>
      <c r="O613" s="2">
        <v>157785</v>
      </c>
      <c r="P613" s="2">
        <v>181183</v>
      </c>
      <c r="Q613" s="2">
        <v>206140</v>
      </c>
      <c r="R613" s="2">
        <v>232674</v>
      </c>
      <c r="S613" s="2">
        <v>261532</v>
      </c>
      <c r="T613" s="2">
        <v>695558</v>
      </c>
      <c r="U613" s="2">
        <v>804923</v>
      </c>
      <c r="V613" s="2">
        <v>927412</v>
      </c>
      <c r="W613" s="2">
        <v>1063020</v>
      </c>
      <c r="X613" s="2">
        <v>1207378</v>
      </c>
      <c r="Y613" s="2">
        <v>1360498</v>
      </c>
      <c r="Z613" s="2">
        <v>1526725</v>
      </c>
      <c r="AA613" s="2">
        <v>1401570699</v>
      </c>
      <c r="AB613" s="2">
        <v>1656305749</v>
      </c>
      <c r="AC613" s="2">
        <v>1947943618</v>
      </c>
      <c r="AD613" s="2">
        <v>2279677760</v>
      </c>
      <c r="AE613" s="2">
        <v>2639088947</v>
      </c>
      <c r="AF613" s="2">
        <v>3029899793</v>
      </c>
      <c r="AG613" s="2">
        <v>3460943848</v>
      </c>
      <c r="AH613" s="1">
        <f>(Table1345[[#This Row],[2050_BUILDINGS]]/Table1345[[#This Row],[2020_BUILDINGS]])-1</f>
        <v>1.2006119148564185</v>
      </c>
      <c r="AI613" s="1">
        <f>(Table1345[[#This Row],[2050_DWELLINGS]]/Table1345[[#This Row],[2020_DWELLINGS]])-1</f>
        <v>1.2178577183029318</v>
      </c>
      <c r="AJ613" s="1">
        <f>(Table1345[[#This Row],[2050_OCCUPANTS]]/Table1345[[#This Row],[2020_OCCUPANTS]])-1</f>
        <v>1.1949643307962816</v>
      </c>
      <c r="AK613" s="1">
        <f>(Table1345[[#This Row],[2050_TOTAL_REPL_COST_USD]]/Table1345[[#This Row],[2020_TOTAL_REPL_COST_USD]])-1</f>
        <v>1.4693323358353112</v>
      </c>
      <c r="AL613"/>
      <c r="AM613"/>
    </row>
    <row r="614" spans="1:39" x14ac:dyDescent="0.2">
      <c r="A614" t="s">
        <v>145</v>
      </c>
      <c r="B614" t="s">
        <v>283</v>
      </c>
      <c r="C614" t="s">
        <v>299</v>
      </c>
      <c r="D614" t="s">
        <v>2026</v>
      </c>
      <c r="E614" t="s">
        <v>2027</v>
      </c>
      <c r="F614" s="2">
        <v>179433</v>
      </c>
      <c r="G614" s="2">
        <v>207731</v>
      </c>
      <c r="H614" s="2">
        <v>239443</v>
      </c>
      <c r="I614" s="2">
        <v>274585</v>
      </c>
      <c r="J614" s="2">
        <v>312004</v>
      </c>
      <c r="K614" s="2">
        <v>351721</v>
      </c>
      <c r="L614" s="2">
        <v>394846</v>
      </c>
      <c r="M614" s="2">
        <v>184960</v>
      </c>
      <c r="N614" s="2">
        <v>214414</v>
      </c>
      <c r="O614" s="2">
        <v>247475</v>
      </c>
      <c r="P614" s="2">
        <v>284187</v>
      </c>
      <c r="Q614" s="2">
        <v>323326</v>
      </c>
      <c r="R614" s="2">
        <v>364947</v>
      </c>
      <c r="S614" s="2">
        <v>410211</v>
      </c>
      <c r="T614" s="2">
        <v>1090993</v>
      </c>
      <c r="U614" s="2">
        <v>1262525</v>
      </c>
      <c r="V614" s="2">
        <v>1454649</v>
      </c>
      <c r="W614" s="2">
        <v>1667360</v>
      </c>
      <c r="X614" s="2">
        <v>1893779</v>
      </c>
      <c r="Y614" s="2">
        <v>2133941</v>
      </c>
      <c r="Z614" s="2">
        <v>2394682</v>
      </c>
      <c r="AA614" s="2">
        <v>2198370249</v>
      </c>
      <c r="AB614" s="2">
        <v>2597923371</v>
      </c>
      <c r="AC614" s="2">
        <v>3055358742</v>
      </c>
      <c r="AD614" s="2">
        <v>3575685303</v>
      </c>
      <c r="AE614" s="2">
        <v>4139423462</v>
      </c>
      <c r="AF614" s="2">
        <v>4752412095</v>
      </c>
      <c r="AG614" s="2">
        <v>5428506724</v>
      </c>
      <c r="AH614" s="1">
        <f>(Table1345[[#This Row],[2050_BUILDINGS]]/Table1345[[#This Row],[2020_BUILDINGS]])-1</f>
        <v>1.2005205285538336</v>
      </c>
      <c r="AI614" s="1">
        <f>(Table1345[[#This Row],[2050_DWELLINGS]]/Table1345[[#This Row],[2020_DWELLINGS]])-1</f>
        <v>1.2178362889273355</v>
      </c>
      <c r="AJ614" s="1">
        <f>(Table1345[[#This Row],[2050_OCCUPANTS]]/Table1345[[#This Row],[2020_OCCUPANTS]])-1</f>
        <v>1.1949563379416732</v>
      </c>
      <c r="AK614" s="1">
        <f>(Table1345[[#This Row],[2050_TOTAL_REPL_COST_USD]]/Table1345[[#This Row],[2020_TOTAL_REPL_COST_USD]])-1</f>
        <v>1.4693323276501453</v>
      </c>
      <c r="AL614"/>
      <c r="AM614"/>
    </row>
    <row r="615" spans="1:39" x14ac:dyDescent="0.2">
      <c r="A615" t="s">
        <v>145</v>
      </c>
      <c r="B615" t="s">
        <v>283</v>
      </c>
      <c r="C615" t="s">
        <v>300</v>
      </c>
      <c r="D615" t="s">
        <v>2028</v>
      </c>
      <c r="E615" t="s">
        <v>2029</v>
      </c>
      <c r="F615" s="2">
        <v>243947</v>
      </c>
      <c r="G615" s="2">
        <v>282422</v>
      </c>
      <c r="H615" s="2">
        <v>325541</v>
      </c>
      <c r="I615" s="2">
        <v>373310</v>
      </c>
      <c r="J615" s="2">
        <v>424190</v>
      </c>
      <c r="K615" s="2">
        <v>478179</v>
      </c>
      <c r="L615" s="2">
        <v>536829</v>
      </c>
      <c r="M615" s="2">
        <v>251463</v>
      </c>
      <c r="N615" s="2">
        <v>291517</v>
      </c>
      <c r="O615" s="2">
        <v>336470</v>
      </c>
      <c r="P615" s="2">
        <v>386369</v>
      </c>
      <c r="Q615" s="2">
        <v>439585</v>
      </c>
      <c r="R615" s="2">
        <v>496172</v>
      </c>
      <c r="S615" s="2">
        <v>557708</v>
      </c>
      <c r="T615" s="2">
        <v>1483266</v>
      </c>
      <c r="U615" s="2">
        <v>1716484</v>
      </c>
      <c r="V615" s="2">
        <v>1977686</v>
      </c>
      <c r="W615" s="2">
        <v>2266883</v>
      </c>
      <c r="X615" s="2">
        <v>2574721</v>
      </c>
      <c r="Y615" s="2">
        <v>2901230</v>
      </c>
      <c r="Z615" s="2">
        <v>3255719</v>
      </c>
      <c r="AA615" s="2">
        <v>2988822697</v>
      </c>
      <c r="AB615" s="2">
        <v>3532040321</v>
      </c>
      <c r="AC615" s="2">
        <v>4153952487</v>
      </c>
      <c r="AD615" s="2">
        <v>4861369192</v>
      </c>
      <c r="AE615" s="2">
        <v>5627806688</v>
      </c>
      <c r="AF615" s="2">
        <v>6461203319</v>
      </c>
      <c r="AG615" s="2">
        <v>7380396526</v>
      </c>
      <c r="AH615" s="1">
        <f>(Table1345[[#This Row],[2050_BUILDINGS]]/Table1345[[#This Row],[2020_BUILDINGS]])-1</f>
        <v>1.2005968509553306</v>
      </c>
      <c r="AI615" s="1">
        <f>(Table1345[[#This Row],[2050_DWELLINGS]]/Table1345[[#This Row],[2020_DWELLINGS]])-1</f>
        <v>1.217853123521154</v>
      </c>
      <c r="AJ615" s="1">
        <f>(Table1345[[#This Row],[2050_OCCUPANTS]]/Table1345[[#This Row],[2020_OCCUPANTS]])-1</f>
        <v>1.19496637824908</v>
      </c>
      <c r="AK615" s="1">
        <f>(Table1345[[#This Row],[2050_TOTAL_REPL_COST_USD]]/Table1345[[#This Row],[2020_TOTAL_REPL_COST_USD]])-1</f>
        <v>1.469332333901237</v>
      </c>
      <c r="AL615"/>
      <c r="AM615"/>
    </row>
    <row r="616" spans="1:39" x14ac:dyDescent="0.2">
      <c r="A616" t="s">
        <v>145</v>
      </c>
      <c r="B616" t="s">
        <v>283</v>
      </c>
      <c r="C616" t="s">
        <v>301</v>
      </c>
      <c r="D616" t="s">
        <v>2030</v>
      </c>
      <c r="E616" t="s">
        <v>2031</v>
      </c>
      <c r="F616" s="2">
        <v>51274</v>
      </c>
      <c r="G616" s="2">
        <v>59361</v>
      </c>
      <c r="H616" s="2">
        <v>68423</v>
      </c>
      <c r="I616" s="2">
        <v>78458</v>
      </c>
      <c r="J616" s="2">
        <v>89155</v>
      </c>
      <c r="K616" s="2">
        <v>100512</v>
      </c>
      <c r="L616" s="2">
        <v>112836</v>
      </c>
      <c r="M616" s="2">
        <v>52854</v>
      </c>
      <c r="N616" s="2">
        <v>61269</v>
      </c>
      <c r="O616" s="2">
        <v>70721</v>
      </c>
      <c r="P616" s="2">
        <v>81212</v>
      </c>
      <c r="Q616" s="2">
        <v>92398</v>
      </c>
      <c r="R616" s="2">
        <v>104284</v>
      </c>
      <c r="S616" s="2">
        <v>117218</v>
      </c>
      <c r="T616" s="2">
        <v>311754</v>
      </c>
      <c r="U616" s="2">
        <v>360774</v>
      </c>
      <c r="V616" s="2">
        <v>415675</v>
      </c>
      <c r="W616" s="2">
        <v>476457</v>
      </c>
      <c r="X616" s="2">
        <v>541168</v>
      </c>
      <c r="Y616" s="2">
        <v>609792</v>
      </c>
      <c r="Z616" s="2">
        <v>684302</v>
      </c>
      <c r="AA616" s="2">
        <v>628201426</v>
      </c>
      <c r="AB616" s="2">
        <v>742376848</v>
      </c>
      <c r="AC616" s="2">
        <v>873092566</v>
      </c>
      <c r="AD616" s="2">
        <v>1021779937</v>
      </c>
      <c r="AE616" s="2">
        <v>1182872502</v>
      </c>
      <c r="AF616" s="2">
        <v>1358038783</v>
      </c>
      <c r="AG616" s="2">
        <v>1551238095</v>
      </c>
      <c r="AH616" s="1">
        <f>(Table1345[[#This Row],[2050_BUILDINGS]]/Table1345[[#This Row],[2020_BUILDINGS]])-1</f>
        <v>1.2006475016577602</v>
      </c>
      <c r="AI616" s="1">
        <f>(Table1345[[#This Row],[2050_DWELLINGS]]/Table1345[[#This Row],[2020_DWELLINGS]])-1</f>
        <v>1.2177697052257161</v>
      </c>
      <c r="AJ616" s="1">
        <f>(Table1345[[#This Row],[2050_OCCUPANTS]]/Table1345[[#This Row],[2020_OCCUPANTS]])-1</f>
        <v>1.1950063190849196</v>
      </c>
      <c r="AK616" s="1">
        <f>(Table1345[[#This Row],[2050_TOTAL_REPL_COST_USD]]/Table1345[[#This Row],[2020_TOTAL_REPL_COST_USD]])-1</f>
        <v>1.4693323364089275</v>
      </c>
      <c r="AL616"/>
      <c r="AM616"/>
    </row>
    <row r="617" spans="1:39" x14ac:dyDescent="0.2">
      <c r="A617" t="s">
        <v>145</v>
      </c>
      <c r="B617" t="s">
        <v>302</v>
      </c>
      <c r="C617" t="s">
        <v>303</v>
      </c>
      <c r="D617" t="s">
        <v>2032</v>
      </c>
      <c r="E617" t="s">
        <v>2033</v>
      </c>
      <c r="F617" s="2">
        <v>95028</v>
      </c>
      <c r="G617" s="2">
        <v>106116</v>
      </c>
      <c r="H617" s="2">
        <v>117240</v>
      </c>
      <c r="I617" s="2">
        <v>130095</v>
      </c>
      <c r="J617" s="2">
        <v>143847</v>
      </c>
      <c r="K617" s="2">
        <v>156776</v>
      </c>
      <c r="L617" s="2">
        <v>170591</v>
      </c>
      <c r="M617" s="2">
        <v>98614</v>
      </c>
      <c r="N617" s="2">
        <v>110167</v>
      </c>
      <c r="O617" s="2">
        <v>121785</v>
      </c>
      <c r="P617" s="2">
        <v>135239</v>
      </c>
      <c r="Q617" s="2">
        <v>149640</v>
      </c>
      <c r="R617" s="2">
        <v>163215</v>
      </c>
      <c r="S617" s="2">
        <v>177748</v>
      </c>
      <c r="T617" s="2">
        <v>600678</v>
      </c>
      <c r="U617" s="2">
        <v>670400</v>
      </c>
      <c r="V617" s="2">
        <v>740121</v>
      </c>
      <c r="W617" s="2">
        <v>820572</v>
      </c>
      <c r="X617" s="2">
        <v>906384</v>
      </c>
      <c r="Y617" s="2">
        <v>986829</v>
      </c>
      <c r="Z617" s="2">
        <v>1072643</v>
      </c>
      <c r="AA617" s="2">
        <v>1200785595</v>
      </c>
      <c r="AB617" s="2">
        <v>1348032005</v>
      </c>
      <c r="AC617" s="2">
        <v>1499470557</v>
      </c>
      <c r="AD617" s="2">
        <v>1677754816</v>
      </c>
      <c r="AE617" s="2">
        <v>1871356171</v>
      </c>
      <c r="AF617" s="2">
        <v>2058576497</v>
      </c>
      <c r="AG617" s="2">
        <v>2261284268</v>
      </c>
      <c r="AH617" s="1">
        <f>(Table1345[[#This Row],[2050_BUILDINGS]]/Table1345[[#This Row],[2020_BUILDINGS]])-1</f>
        <v>0.79516563539167406</v>
      </c>
      <c r="AI617" s="1">
        <f>(Table1345[[#This Row],[2050_DWELLINGS]]/Table1345[[#This Row],[2020_DWELLINGS]])-1</f>
        <v>0.80246212505323777</v>
      </c>
      <c r="AJ617" s="1">
        <f>(Table1345[[#This Row],[2050_OCCUPANTS]]/Table1345[[#This Row],[2020_OCCUPANTS]])-1</f>
        <v>0.78572046920313388</v>
      </c>
      <c r="AK617" s="1">
        <f>(Table1345[[#This Row],[2050_TOTAL_REPL_COST_USD]]/Table1345[[#This Row],[2020_TOTAL_REPL_COST_USD]])-1</f>
        <v>0.88317071541818426</v>
      </c>
      <c r="AL617"/>
      <c r="AM617"/>
    </row>
    <row r="618" spans="1:39" x14ac:dyDescent="0.2">
      <c r="A618" t="s">
        <v>145</v>
      </c>
      <c r="B618" t="s">
        <v>302</v>
      </c>
      <c r="C618" t="s">
        <v>304</v>
      </c>
      <c r="D618" t="s">
        <v>2034</v>
      </c>
      <c r="E618" t="s">
        <v>2035</v>
      </c>
      <c r="F618" s="2">
        <v>114294</v>
      </c>
      <c r="G618" s="2">
        <v>127635</v>
      </c>
      <c r="H618" s="2">
        <v>141017</v>
      </c>
      <c r="I618" s="2">
        <v>156486</v>
      </c>
      <c r="J618" s="2">
        <v>173017</v>
      </c>
      <c r="K618" s="2">
        <v>188570</v>
      </c>
      <c r="L618" s="2">
        <v>205183</v>
      </c>
      <c r="M618" s="2">
        <v>118604</v>
      </c>
      <c r="N618" s="2">
        <v>132507</v>
      </c>
      <c r="O618" s="2">
        <v>146484</v>
      </c>
      <c r="P618" s="2">
        <v>162663</v>
      </c>
      <c r="Q618" s="2">
        <v>179988</v>
      </c>
      <c r="R618" s="2">
        <v>196327</v>
      </c>
      <c r="S618" s="2">
        <v>213804</v>
      </c>
      <c r="T618" s="2">
        <v>722490</v>
      </c>
      <c r="U618" s="2">
        <v>806358</v>
      </c>
      <c r="V618" s="2">
        <v>890214</v>
      </c>
      <c r="W618" s="2">
        <v>986974</v>
      </c>
      <c r="X618" s="2">
        <v>1090191</v>
      </c>
      <c r="Y618" s="2">
        <v>1186953</v>
      </c>
      <c r="Z618" s="2">
        <v>1290160</v>
      </c>
      <c r="AA618" s="2">
        <v>1444293027</v>
      </c>
      <c r="AB618" s="2">
        <v>1621399560</v>
      </c>
      <c r="AC618" s="2">
        <v>1803548346</v>
      </c>
      <c r="AD618" s="2">
        <v>2017986889</v>
      </c>
      <c r="AE618" s="2">
        <v>2250848687</v>
      </c>
      <c r="AF618" s="2">
        <v>2476035443</v>
      </c>
      <c r="AG618" s="2">
        <v>2719850344</v>
      </c>
      <c r="AH618" s="1">
        <f>(Table1345[[#This Row],[2050_BUILDINGS]]/Table1345[[#This Row],[2020_BUILDINGS]])-1</f>
        <v>0.79522109647050598</v>
      </c>
      <c r="AI618" s="1">
        <f>(Table1345[[#This Row],[2050_DWELLINGS]]/Table1345[[#This Row],[2020_DWELLINGS]])-1</f>
        <v>0.80267107348824651</v>
      </c>
      <c r="AJ618" s="1">
        <f>(Table1345[[#This Row],[2050_OCCUPANTS]]/Table1345[[#This Row],[2020_OCCUPANTS]])-1</f>
        <v>0.78571329706985571</v>
      </c>
      <c r="AK618" s="1">
        <f>(Table1345[[#This Row],[2050_TOTAL_REPL_COST_USD]]/Table1345[[#This Row],[2020_TOTAL_REPL_COST_USD]])-1</f>
        <v>0.88317072308346756</v>
      </c>
      <c r="AL618"/>
      <c r="AM618"/>
    </row>
    <row r="619" spans="1:39" x14ac:dyDescent="0.2">
      <c r="A619" t="s">
        <v>145</v>
      </c>
      <c r="B619" t="s">
        <v>302</v>
      </c>
      <c r="C619" t="s">
        <v>305</v>
      </c>
      <c r="D619" t="s">
        <v>2036</v>
      </c>
      <c r="E619" t="s">
        <v>2037</v>
      </c>
      <c r="F619" s="2">
        <v>197501</v>
      </c>
      <c r="G619" s="2">
        <v>220554</v>
      </c>
      <c r="H619" s="2">
        <v>243661</v>
      </c>
      <c r="I619" s="2">
        <v>270395</v>
      </c>
      <c r="J619" s="2">
        <v>298965</v>
      </c>
      <c r="K619" s="2">
        <v>325837</v>
      </c>
      <c r="L619" s="2">
        <v>354552</v>
      </c>
      <c r="M619" s="2">
        <v>204944</v>
      </c>
      <c r="N619" s="2">
        <v>228968</v>
      </c>
      <c r="O619" s="2">
        <v>253110</v>
      </c>
      <c r="P619" s="2">
        <v>281078</v>
      </c>
      <c r="Q619" s="2">
        <v>311006</v>
      </c>
      <c r="R619" s="2">
        <v>339236</v>
      </c>
      <c r="S619" s="2">
        <v>369434</v>
      </c>
      <c r="T619" s="2">
        <v>1248430</v>
      </c>
      <c r="U619" s="2">
        <v>1393332</v>
      </c>
      <c r="V619" s="2">
        <v>1538239</v>
      </c>
      <c r="W619" s="2">
        <v>1705448</v>
      </c>
      <c r="X619" s="2">
        <v>1883792</v>
      </c>
      <c r="Y619" s="2">
        <v>2050984</v>
      </c>
      <c r="Z619" s="2">
        <v>2229337</v>
      </c>
      <c r="AA619" s="2">
        <v>2495661100</v>
      </c>
      <c r="AB619" s="2">
        <v>2801691704</v>
      </c>
      <c r="AC619" s="2">
        <v>3116435063</v>
      </c>
      <c r="AD619" s="2">
        <v>3486973400</v>
      </c>
      <c r="AE619" s="2">
        <v>3889346126</v>
      </c>
      <c r="AF619" s="2">
        <v>4278456793</v>
      </c>
      <c r="AG619" s="2">
        <v>4699755898</v>
      </c>
      <c r="AH619" s="1">
        <f>(Table1345[[#This Row],[2050_BUILDINGS]]/Table1345[[#This Row],[2020_BUILDINGS]])-1</f>
        <v>0.79519091042576995</v>
      </c>
      <c r="AI619" s="1">
        <f>(Table1345[[#This Row],[2050_DWELLINGS]]/Table1345[[#This Row],[2020_DWELLINGS]])-1</f>
        <v>0.80260949332500586</v>
      </c>
      <c r="AJ619" s="1">
        <f>(Table1345[[#This Row],[2050_OCCUPANTS]]/Table1345[[#This Row],[2020_OCCUPANTS]])-1</f>
        <v>0.78571245484328323</v>
      </c>
      <c r="AK619" s="1">
        <f>(Table1345[[#This Row],[2050_TOTAL_REPL_COST_USD]]/Table1345[[#This Row],[2020_TOTAL_REPL_COST_USD]])-1</f>
        <v>0.88317071496606658</v>
      </c>
      <c r="AL619"/>
      <c r="AM619"/>
    </row>
    <row r="620" spans="1:39" x14ac:dyDescent="0.2">
      <c r="A620" t="s">
        <v>145</v>
      </c>
      <c r="B620" t="s">
        <v>302</v>
      </c>
      <c r="C620" t="s">
        <v>306</v>
      </c>
      <c r="D620" t="s">
        <v>2038</v>
      </c>
      <c r="E620" t="s">
        <v>2039</v>
      </c>
      <c r="F620" s="2">
        <v>656115</v>
      </c>
      <c r="G620" s="2">
        <v>732687</v>
      </c>
      <c r="H620" s="2">
        <v>809491</v>
      </c>
      <c r="I620" s="2">
        <v>898286</v>
      </c>
      <c r="J620" s="2">
        <v>993195</v>
      </c>
      <c r="K620" s="2">
        <v>1082467</v>
      </c>
      <c r="L620" s="2">
        <v>1177863</v>
      </c>
      <c r="M620" s="2">
        <v>680857</v>
      </c>
      <c r="N620" s="2">
        <v>760657</v>
      </c>
      <c r="O620" s="2">
        <v>840875</v>
      </c>
      <c r="P620" s="2">
        <v>933773</v>
      </c>
      <c r="Q620" s="2">
        <v>1033205</v>
      </c>
      <c r="R620" s="2">
        <v>1126987</v>
      </c>
      <c r="S620" s="2">
        <v>1227315</v>
      </c>
      <c r="T620" s="2">
        <v>4147447</v>
      </c>
      <c r="U620" s="2">
        <v>4628850</v>
      </c>
      <c r="V620" s="2">
        <v>5110253</v>
      </c>
      <c r="W620" s="2">
        <v>5665716</v>
      </c>
      <c r="X620" s="2">
        <v>6258208</v>
      </c>
      <c r="Y620" s="2">
        <v>6813667</v>
      </c>
      <c r="Z620" s="2">
        <v>7406158</v>
      </c>
      <c r="AA620" s="2">
        <v>8290928053</v>
      </c>
      <c r="AB620" s="2">
        <v>9307603648</v>
      </c>
      <c r="AC620" s="2">
        <v>10353224202</v>
      </c>
      <c r="AD620" s="2">
        <v>11584203318</v>
      </c>
      <c r="AE620" s="2">
        <v>12920940649</v>
      </c>
      <c r="AF620" s="2">
        <v>14213619581</v>
      </c>
      <c r="AG620" s="2">
        <v>15613232938</v>
      </c>
      <c r="AH620" s="1">
        <f>(Table1345[[#This Row],[2050_BUILDINGS]]/Table1345[[#This Row],[2020_BUILDINGS]])-1</f>
        <v>0.79520815710660475</v>
      </c>
      <c r="AI620" s="1">
        <f>(Table1345[[#This Row],[2050_DWELLINGS]]/Table1345[[#This Row],[2020_DWELLINGS]])-1</f>
        <v>0.80260318980343892</v>
      </c>
      <c r="AJ620" s="1">
        <f>(Table1345[[#This Row],[2050_OCCUPANTS]]/Table1345[[#This Row],[2020_OCCUPANTS]])-1</f>
        <v>0.78571492293934075</v>
      </c>
      <c r="AK620" s="1">
        <f>(Table1345[[#This Row],[2050_TOTAL_REPL_COST_USD]]/Table1345[[#This Row],[2020_TOTAL_REPL_COST_USD]])-1</f>
        <v>0.88317071842765382</v>
      </c>
      <c r="AL620"/>
      <c r="AM620"/>
    </row>
    <row r="621" spans="1:39" x14ac:dyDescent="0.2">
      <c r="A621" t="s">
        <v>145</v>
      </c>
      <c r="B621" t="s">
        <v>302</v>
      </c>
      <c r="C621" t="s">
        <v>307</v>
      </c>
      <c r="D621" t="s">
        <v>2040</v>
      </c>
      <c r="E621" t="s">
        <v>2041</v>
      </c>
      <c r="F621" s="2">
        <v>159730</v>
      </c>
      <c r="G621" s="2">
        <v>178372</v>
      </c>
      <c r="H621" s="2">
        <v>197067</v>
      </c>
      <c r="I621" s="2">
        <v>218682</v>
      </c>
      <c r="J621" s="2">
        <v>241791</v>
      </c>
      <c r="K621" s="2">
        <v>263525</v>
      </c>
      <c r="L621" s="2">
        <v>286739</v>
      </c>
      <c r="M621" s="2">
        <v>165753</v>
      </c>
      <c r="N621" s="2">
        <v>185184</v>
      </c>
      <c r="O621" s="2">
        <v>204711</v>
      </c>
      <c r="P621" s="2">
        <v>227324</v>
      </c>
      <c r="Q621" s="2">
        <v>251537</v>
      </c>
      <c r="R621" s="2">
        <v>274362</v>
      </c>
      <c r="S621" s="2">
        <v>298779</v>
      </c>
      <c r="T621" s="2">
        <v>1009678</v>
      </c>
      <c r="U621" s="2">
        <v>1126874</v>
      </c>
      <c r="V621" s="2">
        <v>1244065</v>
      </c>
      <c r="W621" s="2">
        <v>1379294</v>
      </c>
      <c r="X621" s="2">
        <v>1523532</v>
      </c>
      <c r="Y621" s="2">
        <v>1658755</v>
      </c>
      <c r="Z621" s="2">
        <v>1802995</v>
      </c>
      <c r="AA621" s="2">
        <v>2018389049</v>
      </c>
      <c r="AB621" s="2">
        <v>2265894142</v>
      </c>
      <c r="AC621" s="2">
        <v>2520445751</v>
      </c>
      <c r="AD621" s="2">
        <v>2820122069</v>
      </c>
      <c r="AE621" s="2">
        <v>3145544744</v>
      </c>
      <c r="AF621" s="2">
        <v>3460241602</v>
      </c>
      <c r="AG621" s="2">
        <v>3800971160</v>
      </c>
      <c r="AH621" s="1">
        <f>(Table1345[[#This Row],[2050_BUILDINGS]]/Table1345[[#This Row],[2020_BUILDINGS]])-1</f>
        <v>0.79514806235522451</v>
      </c>
      <c r="AI621" s="1">
        <f>(Table1345[[#This Row],[2050_DWELLINGS]]/Table1345[[#This Row],[2020_DWELLINGS]])-1</f>
        <v>0.80255560985321539</v>
      </c>
      <c r="AJ621" s="1">
        <f>(Table1345[[#This Row],[2050_OCCUPANTS]]/Table1345[[#This Row],[2020_OCCUPANTS]])-1</f>
        <v>0.78571287083604879</v>
      </c>
      <c r="AK621" s="1">
        <f>(Table1345[[#This Row],[2050_TOTAL_REPL_COST_USD]]/Table1345[[#This Row],[2020_TOTAL_REPL_COST_USD]])-1</f>
        <v>0.8831707206711068</v>
      </c>
      <c r="AL621"/>
      <c r="AM621"/>
    </row>
    <row r="622" spans="1:39" x14ac:dyDescent="0.2">
      <c r="A622" t="s">
        <v>145</v>
      </c>
      <c r="B622" t="s">
        <v>302</v>
      </c>
      <c r="C622" t="s">
        <v>308</v>
      </c>
      <c r="D622" t="s">
        <v>2042</v>
      </c>
      <c r="E622" t="s">
        <v>2043</v>
      </c>
      <c r="F622" s="2">
        <v>48940</v>
      </c>
      <c r="G622" s="2">
        <v>54650</v>
      </c>
      <c r="H622" s="2">
        <v>60375</v>
      </c>
      <c r="I622" s="2">
        <v>67006</v>
      </c>
      <c r="J622" s="2">
        <v>74088</v>
      </c>
      <c r="K622" s="2">
        <v>80739</v>
      </c>
      <c r="L622" s="2">
        <v>87866</v>
      </c>
      <c r="M622" s="2">
        <v>50785</v>
      </c>
      <c r="N622" s="2">
        <v>56735</v>
      </c>
      <c r="O622" s="2">
        <v>62718</v>
      </c>
      <c r="P622" s="2">
        <v>69648</v>
      </c>
      <c r="Q622" s="2">
        <v>77072</v>
      </c>
      <c r="R622" s="2">
        <v>84061</v>
      </c>
      <c r="S622" s="2">
        <v>91546</v>
      </c>
      <c r="T622" s="2">
        <v>309352</v>
      </c>
      <c r="U622" s="2">
        <v>345265</v>
      </c>
      <c r="V622" s="2">
        <v>381172</v>
      </c>
      <c r="W622" s="2">
        <v>422608</v>
      </c>
      <c r="X622" s="2">
        <v>466795</v>
      </c>
      <c r="Y622" s="2">
        <v>508232</v>
      </c>
      <c r="Z622" s="2">
        <v>552426</v>
      </c>
      <c r="AA622" s="2">
        <v>618420095</v>
      </c>
      <c r="AB622" s="2">
        <v>694253899</v>
      </c>
      <c r="AC622" s="2">
        <v>772246708</v>
      </c>
      <c r="AD622" s="2">
        <v>864065406</v>
      </c>
      <c r="AE622" s="2">
        <v>963772606</v>
      </c>
      <c r="AF622" s="2">
        <v>1060193494</v>
      </c>
      <c r="AG622" s="2">
        <v>1164590618</v>
      </c>
      <c r="AH622" s="1">
        <f>(Table1345[[#This Row],[2050_BUILDINGS]]/Table1345[[#This Row],[2020_BUILDINGS]])-1</f>
        <v>0.79538210053126268</v>
      </c>
      <c r="AI622" s="1">
        <f>(Table1345[[#This Row],[2050_DWELLINGS]]/Table1345[[#This Row],[2020_DWELLINGS]])-1</f>
        <v>0.802618883528601</v>
      </c>
      <c r="AJ622" s="1">
        <f>(Table1345[[#This Row],[2050_OCCUPANTS]]/Table1345[[#This Row],[2020_OCCUPANTS]])-1</f>
        <v>0.78575215288732569</v>
      </c>
      <c r="AK622" s="1">
        <f>(Table1345[[#This Row],[2050_TOTAL_REPL_COST_USD]]/Table1345[[#This Row],[2020_TOTAL_REPL_COST_USD]])-1</f>
        <v>0.8831707239396871</v>
      </c>
      <c r="AL622"/>
      <c r="AM622"/>
    </row>
    <row r="623" spans="1:39" x14ac:dyDescent="0.2">
      <c r="A623" t="s">
        <v>145</v>
      </c>
      <c r="B623" t="s">
        <v>302</v>
      </c>
      <c r="C623" t="s">
        <v>309</v>
      </c>
      <c r="D623" t="s">
        <v>2044</v>
      </c>
      <c r="E623" t="s">
        <v>2045</v>
      </c>
      <c r="F623" s="2">
        <v>102660</v>
      </c>
      <c r="G623" s="2">
        <v>114648</v>
      </c>
      <c r="H623" s="2">
        <v>126669</v>
      </c>
      <c r="I623" s="2">
        <v>140551</v>
      </c>
      <c r="J623" s="2">
        <v>155408</v>
      </c>
      <c r="K623" s="2">
        <v>169376</v>
      </c>
      <c r="L623" s="2">
        <v>184299</v>
      </c>
      <c r="M623" s="2">
        <v>106535</v>
      </c>
      <c r="N623" s="2">
        <v>119024</v>
      </c>
      <c r="O623" s="2">
        <v>131574</v>
      </c>
      <c r="P623" s="2">
        <v>146109</v>
      </c>
      <c r="Q623" s="2">
        <v>161672</v>
      </c>
      <c r="R623" s="2">
        <v>176340</v>
      </c>
      <c r="S623" s="2">
        <v>192039</v>
      </c>
      <c r="T623" s="2">
        <v>648955</v>
      </c>
      <c r="U623" s="2">
        <v>724282</v>
      </c>
      <c r="V623" s="2">
        <v>799610</v>
      </c>
      <c r="W623" s="2">
        <v>886520</v>
      </c>
      <c r="X623" s="2">
        <v>979230</v>
      </c>
      <c r="Y623" s="2">
        <v>1066147</v>
      </c>
      <c r="Z623" s="2">
        <v>1158848</v>
      </c>
      <c r="AA623" s="2">
        <v>1297293594</v>
      </c>
      <c r="AB623" s="2">
        <v>1456374306</v>
      </c>
      <c r="AC623" s="2">
        <v>1619984081</v>
      </c>
      <c r="AD623" s="2">
        <v>1812597173</v>
      </c>
      <c r="AE623" s="2">
        <v>2021758415</v>
      </c>
      <c r="AF623" s="2">
        <v>2224025776</v>
      </c>
      <c r="AG623" s="2">
        <v>2443025311</v>
      </c>
      <c r="AH623" s="1">
        <f>(Table1345[[#This Row],[2050_BUILDINGS]]/Table1345[[#This Row],[2020_BUILDINGS]])-1</f>
        <v>0.79523670368205734</v>
      </c>
      <c r="AI623" s="1">
        <f>(Table1345[[#This Row],[2050_DWELLINGS]]/Table1345[[#This Row],[2020_DWELLINGS]])-1</f>
        <v>0.80259069789271131</v>
      </c>
      <c r="AJ623" s="1">
        <f>(Table1345[[#This Row],[2050_OCCUPANTS]]/Table1345[[#This Row],[2020_OCCUPANTS]])-1</f>
        <v>0.78571395551309409</v>
      </c>
      <c r="AK623" s="1">
        <f>(Table1345[[#This Row],[2050_TOTAL_REPL_COST_USD]]/Table1345[[#This Row],[2020_TOTAL_REPL_COST_USD]])-1</f>
        <v>0.88317071964204885</v>
      </c>
      <c r="AL623"/>
      <c r="AM623"/>
    </row>
    <row r="624" spans="1:39" x14ac:dyDescent="0.2">
      <c r="A624" t="s">
        <v>145</v>
      </c>
      <c r="B624" t="s">
        <v>302</v>
      </c>
      <c r="C624" t="s">
        <v>310</v>
      </c>
      <c r="D624" t="s">
        <v>2046</v>
      </c>
      <c r="E624" t="s">
        <v>2047</v>
      </c>
      <c r="F624" s="2">
        <v>74046</v>
      </c>
      <c r="G624" s="2">
        <v>82691</v>
      </c>
      <c r="H624" s="2">
        <v>91367</v>
      </c>
      <c r="I624" s="2">
        <v>101384</v>
      </c>
      <c r="J624" s="2">
        <v>112104</v>
      </c>
      <c r="K624" s="2">
        <v>122174</v>
      </c>
      <c r="L624" s="2">
        <v>132938</v>
      </c>
      <c r="M624" s="2">
        <v>76843</v>
      </c>
      <c r="N624" s="2">
        <v>85854</v>
      </c>
      <c r="O624" s="2">
        <v>94908</v>
      </c>
      <c r="P624" s="2">
        <v>105388</v>
      </c>
      <c r="Q624" s="2">
        <v>116614</v>
      </c>
      <c r="R624" s="2">
        <v>127192</v>
      </c>
      <c r="S624" s="2">
        <v>138521</v>
      </c>
      <c r="T624" s="2">
        <v>468094</v>
      </c>
      <c r="U624" s="2">
        <v>522421</v>
      </c>
      <c r="V624" s="2">
        <v>576758</v>
      </c>
      <c r="W624" s="2">
        <v>639450</v>
      </c>
      <c r="X624" s="2">
        <v>706321</v>
      </c>
      <c r="Y624" s="2">
        <v>769012</v>
      </c>
      <c r="Z624" s="2">
        <v>835879</v>
      </c>
      <c r="AA624" s="2">
        <v>935737915</v>
      </c>
      <c r="AB624" s="2">
        <v>1050482837</v>
      </c>
      <c r="AC624" s="2">
        <v>1168494567</v>
      </c>
      <c r="AD624" s="2">
        <v>1307426402</v>
      </c>
      <c r="AE624" s="2">
        <v>1458294412</v>
      </c>
      <c r="AF624" s="2">
        <v>1604189865</v>
      </c>
      <c r="AG624" s="2">
        <v>1762154240</v>
      </c>
      <c r="AH624" s="1">
        <f>(Table1345[[#This Row],[2050_BUILDINGS]]/Table1345[[#This Row],[2020_BUILDINGS]])-1</f>
        <v>0.7953434351619264</v>
      </c>
      <c r="AI624" s="1">
        <f>(Table1345[[#This Row],[2050_DWELLINGS]]/Table1345[[#This Row],[2020_DWELLINGS]])-1</f>
        <v>0.80264955819007588</v>
      </c>
      <c r="AJ624" s="1">
        <f>(Table1345[[#This Row],[2050_OCCUPANTS]]/Table1345[[#This Row],[2020_OCCUPANTS]])-1</f>
        <v>0.78570757155614035</v>
      </c>
      <c r="AK624" s="1">
        <f>(Table1345[[#This Row],[2050_TOTAL_REPL_COST_USD]]/Table1345[[#This Row],[2020_TOTAL_REPL_COST_USD]])-1</f>
        <v>0.88317071666375724</v>
      </c>
      <c r="AL624"/>
      <c r="AM624"/>
    </row>
    <row r="625" spans="1:39" x14ac:dyDescent="0.2">
      <c r="A625" t="s">
        <v>145</v>
      </c>
      <c r="B625" t="s">
        <v>302</v>
      </c>
      <c r="C625" t="s">
        <v>311</v>
      </c>
      <c r="D625" t="s">
        <v>2048</v>
      </c>
      <c r="E625" t="s">
        <v>2049</v>
      </c>
      <c r="F625" s="2">
        <v>219738</v>
      </c>
      <c r="G625" s="2">
        <v>245387</v>
      </c>
      <c r="H625" s="2">
        <v>271108</v>
      </c>
      <c r="I625" s="2">
        <v>300848</v>
      </c>
      <c r="J625" s="2">
        <v>332632</v>
      </c>
      <c r="K625" s="2">
        <v>362534</v>
      </c>
      <c r="L625" s="2">
        <v>394475</v>
      </c>
      <c r="M625" s="2">
        <v>228026</v>
      </c>
      <c r="N625" s="2">
        <v>254754</v>
      </c>
      <c r="O625" s="2">
        <v>281619</v>
      </c>
      <c r="P625" s="2">
        <v>312731</v>
      </c>
      <c r="Q625" s="2">
        <v>346032</v>
      </c>
      <c r="R625" s="2">
        <v>377441</v>
      </c>
      <c r="S625" s="2">
        <v>411046</v>
      </c>
      <c r="T625" s="2">
        <v>1389033</v>
      </c>
      <c r="U625" s="2">
        <v>1550256</v>
      </c>
      <c r="V625" s="2">
        <v>1711482</v>
      </c>
      <c r="W625" s="2">
        <v>1897512</v>
      </c>
      <c r="X625" s="2">
        <v>2095946</v>
      </c>
      <c r="Y625" s="2">
        <v>2281974</v>
      </c>
      <c r="Z625" s="2">
        <v>2480408</v>
      </c>
      <c r="AA625" s="2">
        <v>2776727411</v>
      </c>
      <c r="AB625" s="2">
        <v>3117223796</v>
      </c>
      <c r="AC625" s="2">
        <v>3467414170</v>
      </c>
      <c r="AD625" s="2">
        <v>3879683274</v>
      </c>
      <c r="AE625" s="2">
        <v>4327372025</v>
      </c>
      <c r="AF625" s="2">
        <v>4760305108</v>
      </c>
      <c r="AG625" s="2">
        <v>5229051759</v>
      </c>
      <c r="AH625" s="1">
        <f>(Table1345[[#This Row],[2050_BUILDINGS]]/Table1345[[#This Row],[2020_BUILDINGS]])-1</f>
        <v>0.79520610909355693</v>
      </c>
      <c r="AI625" s="1">
        <f>(Table1345[[#This Row],[2050_DWELLINGS]]/Table1345[[#This Row],[2020_DWELLINGS]])-1</f>
        <v>0.8026277705173972</v>
      </c>
      <c r="AJ625" s="1">
        <f>(Table1345[[#This Row],[2050_OCCUPANTS]]/Table1345[[#This Row],[2020_OCCUPANTS]])-1</f>
        <v>0.78570847488864559</v>
      </c>
      <c r="AK625" s="1">
        <f>(Table1345[[#This Row],[2050_TOTAL_REPL_COST_USD]]/Table1345[[#This Row],[2020_TOTAL_REPL_COST_USD]])-1</f>
        <v>0.88317072042618294</v>
      </c>
      <c r="AL625"/>
      <c r="AM625"/>
    </row>
    <row r="626" spans="1:39" x14ac:dyDescent="0.2">
      <c r="A626" t="s">
        <v>145</v>
      </c>
      <c r="B626" t="s">
        <v>302</v>
      </c>
      <c r="C626" t="s">
        <v>312</v>
      </c>
      <c r="D626" t="s">
        <v>2050</v>
      </c>
      <c r="E626" t="s">
        <v>2051</v>
      </c>
      <c r="F626" s="2">
        <v>100532</v>
      </c>
      <c r="G626" s="2">
        <v>112268</v>
      </c>
      <c r="H626" s="2">
        <v>124028</v>
      </c>
      <c r="I626" s="2">
        <v>137636</v>
      </c>
      <c r="J626" s="2">
        <v>152176</v>
      </c>
      <c r="K626" s="2">
        <v>165863</v>
      </c>
      <c r="L626" s="2">
        <v>180475</v>
      </c>
      <c r="M626" s="2">
        <v>104322</v>
      </c>
      <c r="N626" s="2">
        <v>116550</v>
      </c>
      <c r="O626" s="2">
        <v>128838</v>
      </c>
      <c r="P626" s="2">
        <v>143072</v>
      </c>
      <c r="Q626" s="2">
        <v>158309</v>
      </c>
      <c r="R626" s="2">
        <v>172680</v>
      </c>
      <c r="S626" s="2">
        <v>188048</v>
      </c>
      <c r="T626" s="2">
        <v>635467</v>
      </c>
      <c r="U626" s="2">
        <v>709232</v>
      </c>
      <c r="V626" s="2">
        <v>782994</v>
      </c>
      <c r="W626" s="2">
        <v>868097</v>
      </c>
      <c r="X626" s="2">
        <v>958887</v>
      </c>
      <c r="Y626" s="2">
        <v>1043994</v>
      </c>
      <c r="Z626" s="2">
        <v>1134772</v>
      </c>
      <c r="AA626" s="2">
        <v>1270336639</v>
      </c>
      <c r="AB626" s="2">
        <v>1426111755</v>
      </c>
      <c r="AC626" s="2">
        <v>1586321819</v>
      </c>
      <c r="AD626" s="2">
        <v>1774932534</v>
      </c>
      <c r="AE626" s="2">
        <v>1979747527</v>
      </c>
      <c r="AF626" s="2">
        <v>2177811892</v>
      </c>
      <c r="AG626" s="2">
        <v>2392260766</v>
      </c>
      <c r="AH626" s="1">
        <f>(Table1345[[#This Row],[2050_BUILDINGS]]/Table1345[[#This Row],[2020_BUILDINGS]])-1</f>
        <v>0.79519953845541713</v>
      </c>
      <c r="AI626" s="1">
        <f>(Table1345[[#This Row],[2050_DWELLINGS]]/Table1345[[#This Row],[2020_DWELLINGS]])-1</f>
        <v>0.80257280343551685</v>
      </c>
      <c r="AJ626" s="1">
        <f>(Table1345[[#This Row],[2050_OCCUPANTS]]/Table1345[[#This Row],[2020_OCCUPANTS]])-1</f>
        <v>0.7857292353497507</v>
      </c>
      <c r="AK626" s="1">
        <f>(Table1345[[#This Row],[2050_TOTAL_REPL_COST_USD]]/Table1345[[#This Row],[2020_TOTAL_REPL_COST_USD]])-1</f>
        <v>0.88317072227655391</v>
      </c>
      <c r="AL626"/>
      <c r="AM626"/>
    </row>
    <row r="627" spans="1:39" x14ac:dyDescent="0.2">
      <c r="A627" t="s">
        <v>12</v>
      </c>
      <c r="B627" t="s">
        <v>118</v>
      </c>
      <c r="C627" t="s">
        <v>119</v>
      </c>
      <c r="D627" t="s">
        <v>2052</v>
      </c>
      <c r="E627" t="s">
        <v>2053</v>
      </c>
      <c r="F627" s="2">
        <v>2001</v>
      </c>
      <c r="G627" s="2">
        <v>2226</v>
      </c>
      <c r="H627" s="2">
        <v>2472</v>
      </c>
      <c r="I627" s="2">
        <v>2727</v>
      </c>
      <c r="J627" s="2">
        <v>3001</v>
      </c>
      <c r="K627" s="2">
        <v>3291</v>
      </c>
      <c r="L627" s="2">
        <v>3596</v>
      </c>
      <c r="M627" s="2">
        <v>2108</v>
      </c>
      <c r="N627" s="2">
        <v>2325</v>
      </c>
      <c r="O627" s="2">
        <v>2577</v>
      </c>
      <c r="P627" s="2">
        <v>2853</v>
      </c>
      <c r="Q627" s="2">
        <v>3155</v>
      </c>
      <c r="R627" s="2">
        <v>3474</v>
      </c>
      <c r="S627" s="2">
        <v>3793</v>
      </c>
      <c r="T627" s="2">
        <v>8427</v>
      </c>
      <c r="U627" s="2">
        <v>9314</v>
      </c>
      <c r="V627" s="2">
        <v>10313</v>
      </c>
      <c r="W627" s="2">
        <v>11428</v>
      </c>
      <c r="X627" s="2">
        <v>12624</v>
      </c>
      <c r="Y627" s="2">
        <v>13892</v>
      </c>
      <c r="Z627" s="2">
        <v>15160</v>
      </c>
      <c r="AA627" s="2">
        <v>35375080</v>
      </c>
      <c r="AB627" s="2">
        <v>39511920</v>
      </c>
      <c r="AC627" s="2">
        <v>43940342</v>
      </c>
      <c r="AD627" s="2">
        <v>48691313</v>
      </c>
      <c r="AE627" s="2">
        <v>53621369</v>
      </c>
      <c r="AF627" s="2">
        <v>58989798</v>
      </c>
      <c r="AG627" s="2">
        <v>64465209</v>
      </c>
      <c r="AH627" s="1">
        <f>(Table1345[[#This Row],[2050_BUILDINGS]]/Table1345[[#This Row],[2020_BUILDINGS]])-1</f>
        <v>0.79710144927536231</v>
      </c>
      <c r="AI627" s="1">
        <f>(Table1345[[#This Row],[2050_DWELLINGS]]/Table1345[[#This Row],[2020_DWELLINGS]])-1</f>
        <v>0.79933586337760909</v>
      </c>
      <c r="AJ627" s="1">
        <f>(Table1345[[#This Row],[2050_OCCUPANTS]]/Table1345[[#This Row],[2020_OCCUPANTS]])-1</f>
        <v>0.79897947074878362</v>
      </c>
      <c r="AK627" s="1">
        <f>(Table1345[[#This Row],[2050_TOTAL_REPL_COST_USD]]/Table1345[[#This Row],[2020_TOTAL_REPL_COST_USD]])-1</f>
        <v>0.82233394242500646</v>
      </c>
      <c r="AL627"/>
      <c r="AM627"/>
    </row>
    <row r="628" spans="1:39" x14ac:dyDescent="0.2">
      <c r="A628" t="s">
        <v>12</v>
      </c>
      <c r="B628" t="s">
        <v>118</v>
      </c>
      <c r="C628" t="s">
        <v>120</v>
      </c>
      <c r="D628" t="s">
        <v>2054</v>
      </c>
      <c r="E628" t="s">
        <v>2055</v>
      </c>
      <c r="F628" s="2">
        <v>49045</v>
      </c>
      <c r="G628" s="2">
        <v>54595</v>
      </c>
      <c r="H628" s="2">
        <v>60535</v>
      </c>
      <c r="I628" s="2">
        <v>66909</v>
      </c>
      <c r="J628" s="2">
        <v>73525</v>
      </c>
      <c r="K628" s="2">
        <v>80754</v>
      </c>
      <c r="L628" s="2">
        <v>88117</v>
      </c>
      <c r="M628" s="2">
        <v>51546</v>
      </c>
      <c r="N628" s="2">
        <v>56970</v>
      </c>
      <c r="O628" s="2">
        <v>63094</v>
      </c>
      <c r="P628" s="2">
        <v>69928</v>
      </c>
      <c r="Q628" s="2">
        <v>77231</v>
      </c>
      <c r="R628" s="2">
        <v>85007</v>
      </c>
      <c r="S628" s="2">
        <v>92770</v>
      </c>
      <c r="T628" s="2">
        <v>206391</v>
      </c>
      <c r="U628" s="2">
        <v>228064</v>
      </c>
      <c r="V628" s="2">
        <v>252564</v>
      </c>
      <c r="W628" s="2">
        <v>279894</v>
      </c>
      <c r="X628" s="2">
        <v>309111</v>
      </c>
      <c r="Y628" s="2">
        <v>340205</v>
      </c>
      <c r="Z628" s="2">
        <v>371304</v>
      </c>
      <c r="AA628" s="2">
        <v>866244172</v>
      </c>
      <c r="AB628" s="2">
        <v>967544614</v>
      </c>
      <c r="AC628" s="2">
        <v>1075985320</v>
      </c>
      <c r="AD628" s="2">
        <v>1192324328</v>
      </c>
      <c r="AE628" s="2">
        <v>1313048566</v>
      </c>
      <c r="AF628" s="2">
        <v>1444507400</v>
      </c>
      <c r="AG628" s="2">
        <v>1578586015</v>
      </c>
      <c r="AH628" s="1">
        <f>(Table1345[[#This Row],[2050_BUILDINGS]]/Table1345[[#This Row],[2020_BUILDINGS]])-1</f>
        <v>0.7966561321235599</v>
      </c>
      <c r="AI628" s="1">
        <f>(Table1345[[#This Row],[2050_DWELLINGS]]/Table1345[[#This Row],[2020_DWELLINGS]])-1</f>
        <v>0.79975167811275361</v>
      </c>
      <c r="AJ628" s="1">
        <f>(Table1345[[#This Row],[2050_OCCUPANTS]]/Table1345[[#This Row],[2020_OCCUPANTS]])-1</f>
        <v>0.79903193453202892</v>
      </c>
      <c r="AK628" s="1">
        <f>(Table1345[[#This Row],[2050_TOTAL_REPL_COST_USD]]/Table1345[[#This Row],[2020_TOTAL_REPL_COST_USD]])-1</f>
        <v>0.82233377842569766</v>
      </c>
      <c r="AL628"/>
      <c r="AM628"/>
    </row>
    <row r="629" spans="1:39" x14ac:dyDescent="0.2">
      <c r="A629" t="s">
        <v>529</v>
      </c>
      <c r="B629" t="s">
        <v>601</v>
      </c>
      <c r="C629" t="s">
        <v>602</v>
      </c>
      <c r="D629" t="s">
        <v>2056</v>
      </c>
      <c r="E629" t="s">
        <v>2057</v>
      </c>
      <c r="F629" s="2">
        <v>90770</v>
      </c>
      <c r="G629" s="2">
        <v>95489</v>
      </c>
      <c r="H629" s="2">
        <v>101789</v>
      </c>
      <c r="I629" s="2">
        <v>109661</v>
      </c>
      <c r="J629" s="2">
        <v>118330</v>
      </c>
      <c r="K629" s="2">
        <v>126229</v>
      </c>
      <c r="L629" s="2">
        <v>133359</v>
      </c>
      <c r="M629" s="2">
        <v>94987</v>
      </c>
      <c r="N629" s="2">
        <v>99964</v>
      </c>
      <c r="O629" s="2">
        <v>106598</v>
      </c>
      <c r="P629" s="2">
        <v>114909</v>
      </c>
      <c r="Q629" s="2">
        <v>124058</v>
      </c>
      <c r="R629" s="2">
        <v>132433</v>
      </c>
      <c r="S629" s="2">
        <v>140005</v>
      </c>
      <c r="T629" s="2">
        <v>384826</v>
      </c>
      <c r="U629" s="2">
        <v>404735</v>
      </c>
      <c r="V629" s="2">
        <v>431277</v>
      </c>
      <c r="W629" s="2">
        <v>464453</v>
      </c>
      <c r="X629" s="2">
        <v>500942</v>
      </c>
      <c r="Y629" s="2">
        <v>534120</v>
      </c>
      <c r="Z629" s="2">
        <v>563975</v>
      </c>
      <c r="AA629" s="2">
        <v>1895138910</v>
      </c>
      <c r="AB629" s="2">
        <v>2001068587</v>
      </c>
      <c r="AC629" s="2">
        <v>2143236929</v>
      </c>
      <c r="AD629" s="2">
        <v>2322615877</v>
      </c>
      <c r="AE629" s="2">
        <v>2521740554</v>
      </c>
      <c r="AF629" s="2">
        <v>2709607935</v>
      </c>
      <c r="AG629" s="2">
        <v>2883107735</v>
      </c>
      <c r="AH629" s="1">
        <f>(Table1345[[#This Row],[2050_BUILDINGS]]/Table1345[[#This Row],[2020_BUILDINGS]])-1</f>
        <v>0.46919687121295572</v>
      </c>
      <c r="AI629" s="1">
        <f>(Table1345[[#This Row],[2050_DWELLINGS]]/Table1345[[#This Row],[2020_DWELLINGS]])-1</f>
        <v>0.47393853895796267</v>
      </c>
      <c r="AJ629" s="1">
        <f>(Table1345[[#This Row],[2050_OCCUPANTS]]/Table1345[[#This Row],[2020_OCCUPANTS]])-1</f>
        <v>0.46553247441700929</v>
      </c>
      <c r="AK629" s="1">
        <f>(Table1345[[#This Row],[2050_TOTAL_REPL_COST_USD]]/Table1345[[#This Row],[2020_TOTAL_REPL_COST_USD]])-1</f>
        <v>0.52131736612383728</v>
      </c>
      <c r="AL629"/>
      <c r="AM629"/>
    </row>
    <row r="630" spans="1:39" x14ac:dyDescent="0.2">
      <c r="A630" t="s">
        <v>529</v>
      </c>
      <c r="B630" t="s">
        <v>601</v>
      </c>
      <c r="C630" t="s">
        <v>603</v>
      </c>
      <c r="D630" t="s">
        <v>2058</v>
      </c>
      <c r="E630" t="s">
        <v>2059</v>
      </c>
      <c r="F630" s="2">
        <v>55040</v>
      </c>
      <c r="G630" s="2">
        <v>57900</v>
      </c>
      <c r="H630" s="2">
        <v>61713</v>
      </c>
      <c r="I630" s="2">
        <v>66495</v>
      </c>
      <c r="J630" s="2">
        <v>71746</v>
      </c>
      <c r="K630" s="2">
        <v>76537</v>
      </c>
      <c r="L630" s="2">
        <v>80864</v>
      </c>
      <c r="M630" s="2">
        <v>57592</v>
      </c>
      <c r="N630" s="2">
        <v>60612</v>
      </c>
      <c r="O630" s="2">
        <v>64638</v>
      </c>
      <c r="P630" s="2">
        <v>69679</v>
      </c>
      <c r="Q630" s="2">
        <v>75227</v>
      </c>
      <c r="R630" s="2">
        <v>80303</v>
      </c>
      <c r="S630" s="2">
        <v>84885</v>
      </c>
      <c r="T630" s="2">
        <v>233337</v>
      </c>
      <c r="U630" s="2">
        <v>245409</v>
      </c>
      <c r="V630" s="2">
        <v>261494</v>
      </c>
      <c r="W630" s="2">
        <v>281612</v>
      </c>
      <c r="X630" s="2">
        <v>303738</v>
      </c>
      <c r="Y630" s="2">
        <v>323846</v>
      </c>
      <c r="Z630" s="2">
        <v>341958</v>
      </c>
      <c r="AA630" s="2">
        <v>1149087998</v>
      </c>
      <c r="AB630" s="2">
        <v>1213316816</v>
      </c>
      <c r="AC630" s="2">
        <v>1299518373</v>
      </c>
      <c r="AD630" s="2">
        <v>1408282008</v>
      </c>
      <c r="AE630" s="2">
        <v>1529018164</v>
      </c>
      <c r="AF630" s="2">
        <v>1642928624</v>
      </c>
      <c r="AG630" s="2">
        <v>1748127534</v>
      </c>
      <c r="AH630" s="1">
        <f>(Table1345[[#This Row],[2050_BUILDINGS]]/Table1345[[#This Row],[2020_BUILDINGS]])-1</f>
        <v>0.46918604651162799</v>
      </c>
      <c r="AI630" s="1">
        <f>(Table1345[[#This Row],[2050_DWELLINGS]]/Table1345[[#This Row],[2020_DWELLINGS]])-1</f>
        <v>0.4739026253646339</v>
      </c>
      <c r="AJ630" s="1">
        <f>(Table1345[[#This Row],[2050_OCCUPANTS]]/Table1345[[#This Row],[2020_OCCUPANTS]])-1</f>
        <v>0.46551125625168743</v>
      </c>
      <c r="AK630" s="1">
        <f>(Table1345[[#This Row],[2050_TOTAL_REPL_COST_USD]]/Table1345[[#This Row],[2020_TOTAL_REPL_COST_USD]])-1</f>
        <v>0.52131737259690714</v>
      </c>
      <c r="AL630"/>
      <c r="AM630"/>
    </row>
    <row r="631" spans="1:39" x14ac:dyDescent="0.2">
      <c r="A631" t="s">
        <v>529</v>
      </c>
      <c r="B631" t="s">
        <v>601</v>
      </c>
      <c r="C631" t="s">
        <v>604</v>
      </c>
      <c r="D631" t="s">
        <v>2060</v>
      </c>
      <c r="E631" t="s">
        <v>2061</v>
      </c>
      <c r="F631" s="2">
        <v>48593</v>
      </c>
      <c r="G631" s="2">
        <v>51124</v>
      </c>
      <c r="H631" s="2">
        <v>54491</v>
      </c>
      <c r="I631" s="2">
        <v>58706</v>
      </c>
      <c r="J631" s="2">
        <v>63351</v>
      </c>
      <c r="K631" s="2">
        <v>67576</v>
      </c>
      <c r="L631" s="2">
        <v>71394</v>
      </c>
      <c r="M631" s="2">
        <v>50853</v>
      </c>
      <c r="N631" s="2">
        <v>53521</v>
      </c>
      <c r="O631" s="2">
        <v>57072</v>
      </c>
      <c r="P631" s="2">
        <v>61518</v>
      </c>
      <c r="Q631" s="2">
        <v>66422</v>
      </c>
      <c r="R631" s="2">
        <v>70901</v>
      </c>
      <c r="S631" s="2">
        <v>74954</v>
      </c>
      <c r="T631" s="2">
        <v>206029</v>
      </c>
      <c r="U631" s="2">
        <v>216682</v>
      </c>
      <c r="V631" s="2">
        <v>230895</v>
      </c>
      <c r="W631" s="2">
        <v>248661</v>
      </c>
      <c r="X631" s="2">
        <v>268195</v>
      </c>
      <c r="Y631" s="2">
        <v>285960</v>
      </c>
      <c r="Z631" s="2">
        <v>301945</v>
      </c>
      <c r="AA631" s="2">
        <v>1014613878</v>
      </c>
      <c r="AB631" s="2">
        <v>1071326200</v>
      </c>
      <c r="AC631" s="2">
        <v>1147439867</v>
      </c>
      <c r="AD631" s="2">
        <v>1243475233</v>
      </c>
      <c r="AE631" s="2">
        <v>1350082023</v>
      </c>
      <c r="AF631" s="2">
        <v>1450661902</v>
      </c>
      <c r="AG631" s="2">
        <v>1543549719</v>
      </c>
      <c r="AH631" s="1">
        <f>(Table1345[[#This Row],[2050_BUILDINGS]]/Table1345[[#This Row],[2020_BUILDINGS]])-1</f>
        <v>0.46922396229909658</v>
      </c>
      <c r="AI631" s="1">
        <f>(Table1345[[#This Row],[2050_DWELLINGS]]/Table1345[[#This Row],[2020_DWELLINGS]])-1</f>
        <v>0.47393467445381776</v>
      </c>
      <c r="AJ631" s="1">
        <f>(Table1345[[#This Row],[2050_OCCUPANTS]]/Table1345[[#This Row],[2020_OCCUPANTS]])-1</f>
        <v>0.46554611244048161</v>
      </c>
      <c r="AK631" s="1">
        <f>(Table1345[[#This Row],[2050_TOTAL_REPL_COST_USD]]/Table1345[[#This Row],[2020_TOTAL_REPL_COST_USD]])-1</f>
        <v>0.52131737251873078</v>
      </c>
      <c r="AL631"/>
      <c r="AM631"/>
    </row>
    <row r="632" spans="1:39" x14ac:dyDescent="0.2">
      <c r="A632" t="s">
        <v>529</v>
      </c>
      <c r="B632" t="s">
        <v>601</v>
      </c>
      <c r="C632" t="s">
        <v>605</v>
      </c>
      <c r="D632" t="s">
        <v>2062</v>
      </c>
      <c r="E632" t="s">
        <v>2063</v>
      </c>
      <c r="F632" s="2">
        <v>78823</v>
      </c>
      <c r="G632" s="2">
        <v>82921</v>
      </c>
      <c r="H632" s="2">
        <v>88385</v>
      </c>
      <c r="I632" s="2">
        <v>95234</v>
      </c>
      <c r="J632" s="2">
        <v>102754</v>
      </c>
      <c r="K632" s="2">
        <v>109621</v>
      </c>
      <c r="L632" s="2">
        <v>115809</v>
      </c>
      <c r="M632" s="2">
        <v>82487</v>
      </c>
      <c r="N632" s="2">
        <v>86808</v>
      </c>
      <c r="O632" s="2">
        <v>92572</v>
      </c>
      <c r="P632" s="2">
        <v>99781</v>
      </c>
      <c r="Q632" s="2">
        <v>107735</v>
      </c>
      <c r="R632" s="2">
        <v>115004</v>
      </c>
      <c r="S632" s="2">
        <v>121579</v>
      </c>
      <c r="T632" s="2">
        <v>334180</v>
      </c>
      <c r="U632" s="2">
        <v>351464</v>
      </c>
      <c r="V632" s="2">
        <v>374514</v>
      </c>
      <c r="W632" s="2">
        <v>403314</v>
      </c>
      <c r="X632" s="2">
        <v>435014</v>
      </c>
      <c r="Y632" s="2">
        <v>463825</v>
      </c>
      <c r="Z632" s="2">
        <v>489741</v>
      </c>
      <c r="AA632" s="2">
        <v>1645697888</v>
      </c>
      <c r="AB632" s="2">
        <v>1737684946</v>
      </c>
      <c r="AC632" s="2">
        <v>1861140869</v>
      </c>
      <c r="AD632" s="2">
        <v>2016909687</v>
      </c>
      <c r="AE632" s="2">
        <v>2189825278</v>
      </c>
      <c r="AF632" s="2">
        <v>2352965277</v>
      </c>
      <c r="AG632" s="2">
        <v>2503628772</v>
      </c>
      <c r="AH632" s="1">
        <f>(Table1345[[#This Row],[2050_BUILDINGS]]/Table1345[[#This Row],[2020_BUILDINGS]])-1</f>
        <v>0.46922852466919562</v>
      </c>
      <c r="AI632" s="1">
        <f>(Table1345[[#This Row],[2050_DWELLINGS]]/Table1345[[#This Row],[2020_DWELLINGS]])-1</f>
        <v>0.47391710208881399</v>
      </c>
      <c r="AJ632" s="1">
        <f>(Table1345[[#This Row],[2050_OCCUPANTS]]/Table1345[[#This Row],[2020_OCCUPANTS]])-1</f>
        <v>0.46550062840385431</v>
      </c>
      <c r="AK632" s="1">
        <f>(Table1345[[#This Row],[2050_TOTAL_REPL_COST_USD]]/Table1345[[#This Row],[2020_TOTAL_REPL_COST_USD]])-1</f>
        <v>0.5213173634455075</v>
      </c>
      <c r="AL632"/>
      <c r="AM632"/>
    </row>
    <row r="633" spans="1:39" x14ac:dyDescent="0.2">
      <c r="A633" t="s">
        <v>145</v>
      </c>
      <c r="B633" t="s">
        <v>313</v>
      </c>
      <c r="C633" t="s">
        <v>314</v>
      </c>
      <c r="D633" t="s">
        <v>2064</v>
      </c>
      <c r="E633" t="s">
        <v>1406</v>
      </c>
      <c r="F633" s="2">
        <v>137</v>
      </c>
      <c r="G633" s="2">
        <v>143</v>
      </c>
      <c r="H633" s="2">
        <v>150</v>
      </c>
      <c r="I633" s="2">
        <v>151</v>
      </c>
      <c r="J633" s="2">
        <v>156</v>
      </c>
      <c r="K633" s="2">
        <v>157</v>
      </c>
      <c r="L633" s="2">
        <v>162</v>
      </c>
      <c r="M633" s="2">
        <v>141</v>
      </c>
      <c r="N633" s="2">
        <v>146</v>
      </c>
      <c r="O633" s="2">
        <v>153</v>
      </c>
      <c r="P633" s="2">
        <v>153</v>
      </c>
      <c r="Q633" s="2">
        <v>156</v>
      </c>
      <c r="R633" s="2">
        <v>153</v>
      </c>
      <c r="S633" s="2">
        <v>153</v>
      </c>
      <c r="T633" s="2">
        <v>553</v>
      </c>
      <c r="U633" s="2">
        <v>572</v>
      </c>
      <c r="V633" s="2">
        <v>580</v>
      </c>
      <c r="W633" s="2">
        <v>589</v>
      </c>
      <c r="X633" s="2">
        <v>592</v>
      </c>
      <c r="Y633" s="2">
        <v>593</v>
      </c>
      <c r="Z633" s="2">
        <v>590</v>
      </c>
      <c r="AA633" s="2">
        <v>3239547</v>
      </c>
      <c r="AB633" s="2">
        <v>3382157</v>
      </c>
      <c r="AC633" s="2">
        <v>3505102</v>
      </c>
      <c r="AD633" s="2">
        <v>3610928</v>
      </c>
      <c r="AE633" s="2">
        <v>3714377</v>
      </c>
      <c r="AF633" s="2">
        <v>3789755</v>
      </c>
      <c r="AG633" s="2">
        <v>3865127</v>
      </c>
      <c r="AH633" s="1">
        <f>(Table1345[[#This Row],[2050_BUILDINGS]]/Table1345[[#This Row],[2020_BUILDINGS]])-1</f>
        <v>0.18248175182481763</v>
      </c>
      <c r="AI633" s="1">
        <f>(Table1345[[#This Row],[2050_DWELLINGS]]/Table1345[[#This Row],[2020_DWELLINGS]])-1</f>
        <v>8.5106382978723305E-2</v>
      </c>
      <c r="AJ633" s="1">
        <f>(Table1345[[#This Row],[2050_OCCUPANTS]]/Table1345[[#This Row],[2020_OCCUPANTS]])-1</f>
        <v>6.6907775768535238E-2</v>
      </c>
      <c r="AK633" s="1">
        <f>(Table1345[[#This Row],[2050_TOTAL_REPL_COST_USD]]/Table1345[[#This Row],[2020_TOTAL_REPL_COST_USD]])-1</f>
        <v>0.19310724616744257</v>
      </c>
      <c r="AL633"/>
      <c r="AM633"/>
    </row>
    <row r="634" spans="1:39" x14ac:dyDescent="0.2">
      <c r="A634" t="s">
        <v>145</v>
      </c>
      <c r="B634" t="s">
        <v>313</v>
      </c>
      <c r="C634" t="s">
        <v>315</v>
      </c>
      <c r="D634" t="s">
        <v>2065</v>
      </c>
      <c r="E634" t="s">
        <v>1406</v>
      </c>
      <c r="F634" s="2">
        <v>1071</v>
      </c>
      <c r="G634" s="2">
        <v>1117</v>
      </c>
      <c r="H634" s="2">
        <v>1152</v>
      </c>
      <c r="I634" s="2">
        <v>1183</v>
      </c>
      <c r="J634" s="2">
        <v>1214</v>
      </c>
      <c r="K634" s="2">
        <v>1236</v>
      </c>
      <c r="L634" s="2">
        <v>1257</v>
      </c>
      <c r="M634" s="2">
        <v>1127</v>
      </c>
      <c r="N634" s="2">
        <v>1163</v>
      </c>
      <c r="O634" s="2">
        <v>1187</v>
      </c>
      <c r="P634" s="2">
        <v>1200</v>
      </c>
      <c r="Q634" s="2">
        <v>1217</v>
      </c>
      <c r="R634" s="2">
        <v>1222</v>
      </c>
      <c r="S634" s="2">
        <v>1217</v>
      </c>
      <c r="T634" s="2">
        <v>4258</v>
      </c>
      <c r="U634" s="2">
        <v>4378</v>
      </c>
      <c r="V634" s="2">
        <v>4461</v>
      </c>
      <c r="W634" s="2">
        <v>4508</v>
      </c>
      <c r="X634" s="2">
        <v>4552</v>
      </c>
      <c r="Y634" s="2">
        <v>4551</v>
      </c>
      <c r="Z634" s="2">
        <v>4546</v>
      </c>
      <c r="AA634" s="2">
        <v>24721218</v>
      </c>
      <c r="AB634" s="2">
        <v>25809483</v>
      </c>
      <c r="AC634" s="2">
        <v>26747672</v>
      </c>
      <c r="AD634" s="2">
        <v>27555254</v>
      </c>
      <c r="AE634" s="2">
        <v>28344674</v>
      </c>
      <c r="AF634" s="2">
        <v>28919871</v>
      </c>
      <c r="AG634" s="2">
        <v>29495071</v>
      </c>
      <c r="AH634" s="1">
        <f>(Table1345[[#This Row],[2050_BUILDINGS]]/Table1345[[#This Row],[2020_BUILDINGS]])-1</f>
        <v>0.1736694677871149</v>
      </c>
      <c r="AI634" s="1">
        <f>(Table1345[[#This Row],[2050_DWELLINGS]]/Table1345[[#This Row],[2020_DWELLINGS]])-1</f>
        <v>7.9858030168589167E-2</v>
      </c>
      <c r="AJ634" s="1">
        <f>(Table1345[[#This Row],[2050_OCCUPANTS]]/Table1345[[#This Row],[2020_OCCUPANTS]])-1</f>
        <v>6.7637388445279445E-2</v>
      </c>
      <c r="AK634" s="1">
        <f>(Table1345[[#This Row],[2050_TOTAL_REPL_COST_USD]]/Table1345[[#This Row],[2020_TOTAL_REPL_COST_USD]])-1</f>
        <v>0.19310751598080644</v>
      </c>
      <c r="AL634"/>
      <c r="AM634"/>
    </row>
    <row r="635" spans="1:39" x14ac:dyDescent="0.2">
      <c r="A635" t="s">
        <v>145</v>
      </c>
      <c r="B635" t="s">
        <v>313</v>
      </c>
      <c r="C635" t="s">
        <v>316</v>
      </c>
      <c r="D635" t="s">
        <v>2066</v>
      </c>
      <c r="E635" t="s">
        <v>1406</v>
      </c>
      <c r="F635" s="2">
        <v>1076</v>
      </c>
      <c r="G635" s="2">
        <v>1120</v>
      </c>
      <c r="H635" s="2">
        <v>1154</v>
      </c>
      <c r="I635" s="2">
        <v>1188</v>
      </c>
      <c r="J635" s="2">
        <v>1217</v>
      </c>
      <c r="K635" s="2">
        <v>1239</v>
      </c>
      <c r="L635" s="2">
        <v>1263</v>
      </c>
      <c r="M635" s="2">
        <v>1132</v>
      </c>
      <c r="N635" s="2">
        <v>1167</v>
      </c>
      <c r="O635" s="2">
        <v>1190</v>
      </c>
      <c r="P635" s="2">
        <v>1205</v>
      </c>
      <c r="Q635" s="2">
        <v>1220</v>
      </c>
      <c r="R635" s="2">
        <v>1224</v>
      </c>
      <c r="S635" s="2">
        <v>1223</v>
      </c>
      <c r="T635" s="2">
        <v>4277</v>
      </c>
      <c r="U635" s="2">
        <v>4399</v>
      </c>
      <c r="V635" s="2">
        <v>4485</v>
      </c>
      <c r="W635" s="2">
        <v>4525</v>
      </c>
      <c r="X635" s="2">
        <v>4571</v>
      </c>
      <c r="Y635" s="2">
        <v>4572</v>
      </c>
      <c r="Z635" s="2">
        <v>4567</v>
      </c>
      <c r="AA635" s="2">
        <v>24828754</v>
      </c>
      <c r="AB635" s="2">
        <v>25921749</v>
      </c>
      <c r="AC635" s="2">
        <v>26864019</v>
      </c>
      <c r="AD635" s="2">
        <v>27675115</v>
      </c>
      <c r="AE635" s="2">
        <v>28467966</v>
      </c>
      <c r="AF635" s="2">
        <v>29045665</v>
      </c>
      <c r="AG635" s="2">
        <v>29623368</v>
      </c>
      <c r="AH635" s="1">
        <f>(Table1345[[#This Row],[2050_BUILDINGS]]/Table1345[[#This Row],[2020_BUILDINGS]])-1</f>
        <v>0.17379182156133832</v>
      </c>
      <c r="AI635" s="1">
        <f>(Table1345[[#This Row],[2050_DWELLINGS]]/Table1345[[#This Row],[2020_DWELLINGS]])-1</f>
        <v>8.0388692579505205E-2</v>
      </c>
      <c r="AJ635" s="1">
        <f>(Table1345[[#This Row],[2050_OCCUPANTS]]/Table1345[[#This Row],[2020_OCCUPANTS]])-1</f>
        <v>6.7804535889642192E-2</v>
      </c>
      <c r="AK635" s="1">
        <f>(Table1345[[#This Row],[2050_TOTAL_REPL_COST_USD]]/Table1345[[#This Row],[2020_TOTAL_REPL_COST_USD]])-1</f>
        <v>0.19310731420513494</v>
      </c>
      <c r="AL635"/>
      <c r="AM635"/>
    </row>
    <row r="636" spans="1:39" x14ac:dyDescent="0.2">
      <c r="A636" t="s">
        <v>145</v>
      </c>
      <c r="B636" t="s">
        <v>313</v>
      </c>
      <c r="C636" t="s">
        <v>317</v>
      </c>
      <c r="D636" t="s">
        <v>2067</v>
      </c>
      <c r="E636" t="s">
        <v>1406</v>
      </c>
      <c r="F636" s="2">
        <v>703</v>
      </c>
      <c r="G636" s="2">
        <v>729</v>
      </c>
      <c r="H636" s="2">
        <v>754</v>
      </c>
      <c r="I636" s="2">
        <v>771</v>
      </c>
      <c r="J636" s="2">
        <v>794</v>
      </c>
      <c r="K636" s="2">
        <v>808</v>
      </c>
      <c r="L636" s="2">
        <v>822</v>
      </c>
      <c r="M636" s="2">
        <v>742</v>
      </c>
      <c r="N636" s="2">
        <v>757</v>
      </c>
      <c r="O636" s="2">
        <v>778</v>
      </c>
      <c r="P636" s="2">
        <v>780</v>
      </c>
      <c r="Q636" s="2">
        <v>795</v>
      </c>
      <c r="R636" s="2">
        <v>793</v>
      </c>
      <c r="S636" s="2">
        <v>795</v>
      </c>
      <c r="T636" s="2">
        <v>2794</v>
      </c>
      <c r="U636" s="2">
        <v>2870</v>
      </c>
      <c r="V636" s="2">
        <v>2925</v>
      </c>
      <c r="W636" s="2">
        <v>2959</v>
      </c>
      <c r="X636" s="2">
        <v>2991</v>
      </c>
      <c r="Y636" s="2">
        <v>2987</v>
      </c>
      <c r="Z636" s="2">
        <v>2986</v>
      </c>
      <c r="AA636" s="2">
        <v>16215908</v>
      </c>
      <c r="AB636" s="2">
        <v>16929756</v>
      </c>
      <c r="AC636" s="2">
        <v>17545166</v>
      </c>
      <c r="AD636" s="2">
        <v>18074903</v>
      </c>
      <c r="AE636" s="2">
        <v>18592721</v>
      </c>
      <c r="AF636" s="2">
        <v>18970021</v>
      </c>
      <c r="AG636" s="2">
        <v>19347318</v>
      </c>
      <c r="AH636" s="1">
        <f>(Table1345[[#This Row],[2050_BUILDINGS]]/Table1345[[#This Row],[2020_BUILDINGS]])-1</f>
        <v>0.16927453769559042</v>
      </c>
      <c r="AI636" s="1">
        <f>(Table1345[[#This Row],[2050_DWELLINGS]]/Table1345[[#This Row],[2020_DWELLINGS]])-1</f>
        <v>7.1428571428571397E-2</v>
      </c>
      <c r="AJ636" s="1">
        <f>(Table1345[[#This Row],[2050_OCCUPANTS]]/Table1345[[#This Row],[2020_OCCUPANTS]])-1</f>
        <v>6.8718682891911298E-2</v>
      </c>
      <c r="AK636" s="1">
        <f>(Table1345[[#This Row],[2050_TOTAL_REPL_COST_USD]]/Table1345[[#This Row],[2020_TOTAL_REPL_COST_USD]])-1</f>
        <v>0.19310728699250146</v>
      </c>
      <c r="AL636"/>
      <c r="AM636"/>
    </row>
    <row r="637" spans="1:39" x14ac:dyDescent="0.2">
      <c r="A637" t="s">
        <v>145</v>
      </c>
      <c r="B637" t="s">
        <v>313</v>
      </c>
      <c r="C637" t="s">
        <v>318</v>
      </c>
      <c r="D637" t="s">
        <v>2068</v>
      </c>
      <c r="E637" t="s">
        <v>1406</v>
      </c>
      <c r="F637" s="2">
        <v>841</v>
      </c>
      <c r="G637" s="2">
        <v>874</v>
      </c>
      <c r="H637" s="2">
        <v>902</v>
      </c>
      <c r="I637" s="2">
        <v>927</v>
      </c>
      <c r="J637" s="2">
        <v>951</v>
      </c>
      <c r="K637" s="2">
        <v>972</v>
      </c>
      <c r="L637" s="2">
        <v>987</v>
      </c>
      <c r="M637" s="2">
        <v>891</v>
      </c>
      <c r="N637" s="2">
        <v>913</v>
      </c>
      <c r="O637" s="2">
        <v>928</v>
      </c>
      <c r="P637" s="2">
        <v>940</v>
      </c>
      <c r="Q637" s="2">
        <v>951</v>
      </c>
      <c r="R637" s="2">
        <v>956</v>
      </c>
      <c r="S637" s="2">
        <v>954</v>
      </c>
      <c r="T637" s="2">
        <v>3350</v>
      </c>
      <c r="U637" s="2">
        <v>3440</v>
      </c>
      <c r="V637" s="2">
        <v>3510</v>
      </c>
      <c r="W637" s="2">
        <v>3545</v>
      </c>
      <c r="X637" s="2">
        <v>3578</v>
      </c>
      <c r="Y637" s="2">
        <v>3575</v>
      </c>
      <c r="Z637" s="2">
        <v>3577</v>
      </c>
      <c r="AA637" s="2">
        <v>19441219</v>
      </c>
      <c r="AB637" s="2">
        <v>20297047</v>
      </c>
      <c r="AC637" s="2">
        <v>21034863</v>
      </c>
      <c r="AD637" s="2">
        <v>21669957</v>
      </c>
      <c r="AE637" s="2">
        <v>22290771</v>
      </c>
      <c r="AF637" s="2">
        <v>22743120</v>
      </c>
      <c r="AG637" s="2">
        <v>23195467</v>
      </c>
      <c r="AH637" s="1">
        <f>(Table1345[[#This Row],[2050_BUILDINGS]]/Table1345[[#This Row],[2020_BUILDINGS]])-1</f>
        <v>0.17360285374554096</v>
      </c>
      <c r="AI637" s="1">
        <f>(Table1345[[#This Row],[2050_DWELLINGS]]/Table1345[[#This Row],[2020_DWELLINGS]])-1</f>
        <v>7.0707070707070718E-2</v>
      </c>
      <c r="AJ637" s="1">
        <f>(Table1345[[#This Row],[2050_OCCUPANTS]]/Table1345[[#This Row],[2020_OCCUPANTS]])-1</f>
        <v>6.7761194029850813E-2</v>
      </c>
      <c r="AK637" s="1">
        <f>(Table1345[[#This Row],[2050_TOTAL_REPL_COST_USD]]/Table1345[[#This Row],[2020_TOTAL_REPL_COST_USD]])-1</f>
        <v>0.1931076441245787</v>
      </c>
      <c r="AL637"/>
      <c r="AM637"/>
    </row>
    <row r="638" spans="1:39" x14ac:dyDescent="0.2">
      <c r="A638" t="s">
        <v>145</v>
      </c>
      <c r="B638" t="s">
        <v>313</v>
      </c>
      <c r="C638" t="s">
        <v>319</v>
      </c>
      <c r="D638" t="s">
        <v>2069</v>
      </c>
      <c r="E638" t="s">
        <v>1406</v>
      </c>
      <c r="F638" s="2">
        <v>1259</v>
      </c>
      <c r="G638" s="2">
        <v>1310</v>
      </c>
      <c r="H638" s="2">
        <v>1350</v>
      </c>
      <c r="I638" s="2">
        <v>1384</v>
      </c>
      <c r="J638" s="2">
        <v>1421</v>
      </c>
      <c r="K638" s="2">
        <v>1447</v>
      </c>
      <c r="L638" s="2">
        <v>1474</v>
      </c>
      <c r="M638" s="2">
        <v>1321</v>
      </c>
      <c r="N638" s="2">
        <v>1365</v>
      </c>
      <c r="O638" s="2">
        <v>1389</v>
      </c>
      <c r="P638" s="2">
        <v>1401</v>
      </c>
      <c r="Q638" s="2">
        <v>1418</v>
      </c>
      <c r="R638" s="2">
        <v>1421</v>
      </c>
      <c r="S638" s="2">
        <v>1425</v>
      </c>
      <c r="T638" s="2">
        <v>4996</v>
      </c>
      <c r="U638" s="2">
        <v>5126</v>
      </c>
      <c r="V638" s="2">
        <v>5231</v>
      </c>
      <c r="W638" s="2">
        <v>5279</v>
      </c>
      <c r="X638" s="2">
        <v>5332</v>
      </c>
      <c r="Y638" s="2">
        <v>5329</v>
      </c>
      <c r="Z638" s="2">
        <v>5329</v>
      </c>
      <c r="AA638" s="2">
        <v>28958737</v>
      </c>
      <c r="AB638" s="2">
        <v>30233537</v>
      </c>
      <c r="AC638" s="2">
        <v>31332548</v>
      </c>
      <c r="AD638" s="2">
        <v>32278561</v>
      </c>
      <c r="AE638" s="2">
        <v>33203298</v>
      </c>
      <c r="AF638" s="2">
        <v>33877087</v>
      </c>
      <c r="AG638" s="2">
        <v>34550884</v>
      </c>
      <c r="AH638" s="1">
        <f>(Table1345[[#This Row],[2050_BUILDINGS]]/Table1345[[#This Row],[2020_BUILDINGS]])-1</f>
        <v>0.17077045274027003</v>
      </c>
      <c r="AI638" s="1">
        <f>(Table1345[[#This Row],[2050_DWELLINGS]]/Table1345[[#This Row],[2020_DWELLINGS]])-1</f>
        <v>7.8728236184708589E-2</v>
      </c>
      <c r="AJ638" s="1">
        <f>(Table1345[[#This Row],[2050_OCCUPANTS]]/Table1345[[#This Row],[2020_OCCUPANTS]])-1</f>
        <v>6.6653322658126513E-2</v>
      </c>
      <c r="AK638" s="1">
        <f>(Table1345[[#This Row],[2050_TOTAL_REPL_COST_USD]]/Table1345[[#This Row],[2020_TOTAL_REPL_COST_USD]])-1</f>
        <v>0.19310742039613116</v>
      </c>
      <c r="AL638"/>
      <c r="AM638"/>
    </row>
    <row r="639" spans="1:39" x14ac:dyDescent="0.2">
      <c r="A639" t="s">
        <v>145</v>
      </c>
      <c r="B639" t="s">
        <v>313</v>
      </c>
      <c r="C639" t="s">
        <v>320</v>
      </c>
      <c r="D639" t="s">
        <v>2070</v>
      </c>
      <c r="E639" t="s">
        <v>1406</v>
      </c>
      <c r="F639" s="2">
        <v>933</v>
      </c>
      <c r="G639" s="2">
        <v>968</v>
      </c>
      <c r="H639" s="2">
        <v>1003</v>
      </c>
      <c r="I639" s="2">
        <v>1028</v>
      </c>
      <c r="J639" s="2">
        <v>1055</v>
      </c>
      <c r="K639" s="2">
        <v>1077</v>
      </c>
      <c r="L639" s="2">
        <v>1093</v>
      </c>
      <c r="M639" s="2">
        <v>982</v>
      </c>
      <c r="N639" s="2">
        <v>1012</v>
      </c>
      <c r="O639" s="2">
        <v>1040</v>
      </c>
      <c r="P639" s="2">
        <v>1044</v>
      </c>
      <c r="Q639" s="2">
        <v>1055</v>
      </c>
      <c r="R639" s="2">
        <v>1057</v>
      </c>
      <c r="S639" s="2">
        <v>1054</v>
      </c>
      <c r="T639" s="2">
        <v>3709</v>
      </c>
      <c r="U639" s="2">
        <v>3814</v>
      </c>
      <c r="V639" s="2">
        <v>3891</v>
      </c>
      <c r="W639" s="2">
        <v>3928</v>
      </c>
      <c r="X639" s="2">
        <v>3960</v>
      </c>
      <c r="Y639" s="2">
        <v>3965</v>
      </c>
      <c r="Z639" s="2">
        <v>3963</v>
      </c>
      <c r="AA639" s="2">
        <v>21529095</v>
      </c>
      <c r="AB639" s="2">
        <v>22476837</v>
      </c>
      <c r="AC639" s="2">
        <v>23293884</v>
      </c>
      <c r="AD639" s="2">
        <v>23997187</v>
      </c>
      <c r="AE639" s="2">
        <v>24684672</v>
      </c>
      <c r="AF639" s="2">
        <v>25185597</v>
      </c>
      <c r="AG639" s="2">
        <v>25686523</v>
      </c>
      <c r="AH639" s="1">
        <f>(Table1345[[#This Row],[2050_BUILDINGS]]/Table1345[[#This Row],[2020_BUILDINGS]])-1</f>
        <v>0.17148981779206851</v>
      </c>
      <c r="AI639" s="1">
        <f>(Table1345[[#This Row],[2050_DWELLINGS]]/Table1345[[#This Row],[2020_DWELLINGS]])-1</f>
        <v>7.3319755600814718E-2</v>
      </c>
      <c r="AJ639" s="1">
        <f>(Table1345[[#This Row],[2050_OCCUPANTS]]/Table1345[[#This Row],[2020_OCCUPANTS]])-1</f>
        <v>6.8482070638986148E-2</v>
      </c>
      <c r="AK639" s="1">
        <f>(Table1345[[#This Row],[2050_TOTAL_REPL_COST_USD]]/Table1345[[#This Row],[2020_TOTAL_REPL_COST_USD]])-1</f>
        <v>0.19310742044660967</v>
      </c>
      <c r="AL639"/>
      <c r="AM639"/>
    </row>
    <row r="640" spans="1:39" x14ac:dyDescent="0.2">
      <c r="A640" t="s">
        <v>145</v>
      </c>
      <c r="B640" t="s">
        <v>313</v>
      </c>
      <c r="C640" t="s">
        <v>321</v>
      </c>
      <c r="D640" t="s">
        <v>2071</v>
      </c>
      <c r="E640" t="s">
        <v>1406</v>
      </c>
      <c r="F640" s="2">
        <v>925</v>
      </c>
      <c r="G640" s="2">
        <v>963</v>
      </c>
      <c r="H640" s="2">
        <v>995</v>
      </c>
      <c r="I640" s="2">
        <v>1019</v>
      </c>
      <c r="J640" s="2">
        <v>1051</v>
      </c>
      <c r="K640" s="2">
        <v>1067</v>
      </c>
      <c r="L640" s="2">
        <v>1086</v>
      </c>
      <c r="M640" s="2">
        <v>974</v>
      </c>
      <c r="N640" s="2">
        <v>1004</v>
      </c>
      <c r="O640" s="2">
        <v>1029</v>
      </c>
      <c r="P640" s="2">
        <v>1033</v>
      </c>
      <c r="Q640" s="2">
        <v>1047</v>
      </c>
      <c r="R640" s="2">
        <v>1045</v>
      </c>
      <c r="S640" s="2">
        <v>1048</v>
      </c>
      <c r="T640" s="2">
        <v>3674</v>
      </c>
      <c r="U640" s="2">
        <v>3777</v>
      </c>
      <c r="V640" s="2">
        <v>3857</v>
      </c>
      <c r="W640" s="2">
        <v>3891</v>
      </c>
      <c r="X640" s="2">
        <v>3927</v>
      </c>
      <c r="Y640" s="2">
        <v>3927</v>
      </c>
      <c r="Z640" s="2">
        <v>3931</v>
      </c>
      <c r="AA640" s="2">
        <v>21335490</v>
      </c>
      <c r="AB640" s="2">
        <v>22274710</v>
      </c>
      <c r="AC640" s="2">
        <v>23084412</v>
      </c>
      <c r="AD640" s="2">
        <v>23781386</v>
      </c>
      <c r="AE640" s="2">
        <v>24462693</v>
      </c>
      <c r="AF640" s="2">
        <v>24959113</v>
      </c>
      <c r="AG640" s="2">
        <v>25455535</v>
      </c>
      <c r="AH640" s="1">
        <f>(Table1345[[#This Row],[2050_BUILDINGS]]/Table1345[[#This Row],[2020_BUILDINGS]])-1</f>
        <v>0.17405405405405405</v>
      </c>
      <c r="AI640" s="1">
        <f>(Table1345[[#This Row],[2050_DWELLINGS]]/Table1345[[#This Row],[2020_DWELLINGS]])-1</f>
        <v>7.5975359342915771E-2</v>
      </c>
      <c r="AJ640" s="1">
        <f>(Table1345[[#This Row],[2050_OCCUPANTS]]/Table1345[[#This Row],[2020_OCCUPANTS]])-1</f>
        <v>6.99510070767555E-2</v>
      </c>
      <c r="AK640" s="1">
        <f>(Table1345[[#This Row],[2050_TOTAL_REPL_COST_USD]]/Table1345[[#This Row],[2020_TOTAL_REPL_COST_USD]])-1</f>
        <v>0.1931075874048358</v>
      </c>
      <c r="AL640"/>
      <c r="AM640"/>
    </row>
    <row r="641" spans="1:39" x14ac:dyDescent="0.2">
      <c r="A641" t="s">
        <v>145</v>
      </c>
      <c r="B641" t="s">
        <v>313</v>
      </c>
      <c r="C641" t="s">
        <v>322</v>
      </c>
      <c r="D641" t="s">
        <v>2072</v>
      </c>
      <c r="E641" t="s">
        <v>1406</v>
      </c>
      <c r="F641" s="2">
        <v>1092</v>
      </c>
      <c r="G641" s="2">
        <v>1136</v>
      </c>
      <c r="H641" s="2">
        <v>1170</v>
      </c>
      <c r="I641" s="2">
        <v>1203</v>
      </c>
      <c r="J641" s="2">
        <v>1235</v>
      </c>
      <c r="K641" s="2">
        <v>1256</v>
      </c>
      <c r="L641" s="2">
        <v>1278</v>
      </c>
      <c r="M641" s="2">
        <v>1148</v>
      </c>
      <c r="N641" s="2">
        <v>1178</v>
      </c>
      <c r="O641" s="2">
        <v>1202</v>
      </c>
      <c r="P641" s="2">
        <v>1216</v>
      </c>
      <c r="Q641" s="2">
        <v>1235</v>
      </c>
      <c r="R641" s="2">
        <v>1238</v>
      </c>
      <c r="S641" s="2">
        <v>1235</v>
      </c>
      <c r="T641" s="2">
        <v>4329</v>
      </c>
      <c r="U641" s="2">
        <v>4454</v>
      </c>
      <c r="V641" s="2">
        <v>4538</v>
      </c>
      <c r="W641" s="2">
        <v>4572</v>
      </c>
      <c r="X641" s="2">
        <v>4624</v>
      </c>
      <c r="Y641" s="2">
        <v>4625</v>
      </c>
      <c r="Z641" s="2">
        <v>4619</v>
      </c>
      <c r="AA641" s="2">
        <v>25108356</v>
      </c>
      <c r="AB641" s="2">
        <v>26213654</v>
      </c>
      <c r="AC641" s="2">
        <v>27166543</v>
      </c>
      <c r="AD641" s="2">
        <v>27986769</v>
      </c>
      <c r="AE641" s="2">
        <v>28788550</v>
      </c>
      <c r="AF641" s="2">
        <v>29372761</v>
      </c>
      <c r="AG641" s="2">
        <v>29956962</v>
      </c>
      <c r="AH641" s="1">
        <f>(Table1345[[#This Row],[2050_BUILDINGS]]/Table1345[[#This Row],[2020_BUILDINGS]])-1</f>
        <v>0.17032967032967039</v>
      </c>
      <c r="AI641" s="1">
        <f>(Table1345[[#This Row],[2050_DWELLINGS]]/Table1345[[#This Row],[2020_DWELLINGS]])-1</f>
        <v>7.5783972125435639E-2</v>
      </c>
      <c r="AJ641" s="1">
        <f>(Table1345[[#This Row],[2050_OCCUPANTS]]/Table1345[[#This Row],[2020_OCCUPANTS]])-1</f>
        <v>6.6990066990066932E-2</v>
      </c>
      <c r="AK641" s="1">
        <f>(Table1345[[#This Row],[2050_TOTAL_REPL_COST_USD]]/Table1345[[#This Row],[2020_TOTAL_REPL_COST_USD]])-1</f>
        <v>0.19310726676011769</v>
      </c>
      <c r="AL641"/>
      <c r="AM641"/>
    </row>
    <row r="642" spans="1:39" x14ac:dyDescent="0.2">
      <c r="A642" t="s">
        <v>145</v>
      </c>
      <c r="B642" t="s">
        <v>313</v>
      </c>
      <c r="C642" t="s">
        <v>323</v>
      </c>
      <c r="D642" t="s">
        <v>2073</v>
      </c>
      <c r="E642" t="s">
        <v>1406</v>
      </c>
      <c r="F642" s="2">
        <v>832</v>
      </c>
      <c r="G642" s="2">
        <v>865</v>
      </c>
      <c r="H642" s="2">
        <v>896</v>
      </c>
      <c r="I642" s="2">
        <v>919</v>
      </c>
      <c r="J642" s="2">
        <v>944</v>
      </c>
      <c r="K642" s="2">
        <v>962</v>
      </c>
      <c r="L642" s="2">
        <v>976</v>
      </c>
      <c r="M642" s="2">
        <v>878</v>
      </c>
      <c r="N642" s="2">
        <v>903</v>
      </c>
      <c r="O642" s="2">
        <v>923</v>
      </c>
      <c r="P642" s="2">
        <v>933</v>
      </c>
      <c r="Q642" s="2">
        <v>943</v>
      </c>
      <c r="R642" s="2">
        <v>948</v>
      </c>
      <c r="S642" s="2">
        <v>945</v>
      </c>
      <c r="T642" s="2">
        <v>3313</v>
      </c>
      <c r="U642" s="2">
        <v>3407</v>
      </c>
      <c r="V642" s="2">
        <v>3468</v>
      </c>
      <c r="W642" s="2">
        <v>3504</v>
      </c>
      <c r="X642" s="2">
        <v>3544</v>
      </c>
      <c r="Y642" s="2">
        <v>3545</v>
      </c>
      <c r="Z642" s="2">
        <v>3544</v>
      </c>
      <c r="AA642" s="2">
        <v>19239714</v>
      </c>
      <c r="AB642" s="2">
        <v>20086674</v>
      </c>
      <c r="AC642" s="2">
        <v>20816840</v>
      </c>
      <c r="AD642" s="2">
        <v>21445353</v>
      </c>
      <c r="AE642" s="2">
        <v>22059734</v>
      </c>
      <c r="AF642" s="2">
        <v>22507390</v>
      </c>
      <c r="AG642" s="2">
        <v>22955045</v>
      </c>
      <c r="AH642" s="1">
        <f>(Table1345[[#This Row],[2050_BUILDINGS]]/Table1345[[#This Row],[2020_BUILDINGS]])-1</f>
        <v>0.17307692307692313</v>
      </c>
      <c r="AI642" s="1">
        <f>(Table1345[[#This Row],[2050_DWELLINGS]]/Table1345[[#This Row],[2020_DWELLINGS]])-1</f>
        <v>7.6309794988610458E-2</v>
      </c>
      <c r="AJ642" s="1">
        <f>(Table1345[[#This Row],[2050_OCCUPANTS]]/Table1345[[#This Row],[2020_OCCUPANTS]])-1</f>
        <v>6.9725324479323891E-2</v>
      </c>
      <c r="AK642" s="1">
        <f>(Table1345[[#This Row],[2050_TOTAL_REPL_COST_USD]]/Table1345[[#This Row],[2020_TOTAL_REPL_COST_USD]])-1</f>
        <v>0.19310739234481344</v>
      </c>
      <c r="AL642"/>
      <c r="AM642"/>
    </row>
    <row r="643" spans="1:39" x14ac:dyDescent="0.2">
      <c r="A643" t="s">
        <v>145</v>
      </c>
      <c r="B643" t="s">
        <v>313</v>
      </c>
      <c r="C643" t="s">
        <v>324</v>
      </c>
      <c r="D643" t="s">
        <v>2074</v>
      </c>
      <c r="E643" t="s">
        <v>1406</v>
      </c>
      <c r="F643" s="2">
        <v>708</v>
      </c>
      <c r="G643" s="2">
        <v>737</v>
      </c>
      <c r="H643" s="2">
        <v>762</v>
      </c>
      <c r="I643" s="2">
        <v>782</v>
      </c>
      <c r="J643" s="2">
        <v>804</v>
      </c>
      <c r="K643" s="2">
        <v>817</v>
      </c>
      <c r="L643" s="2">
        <v>832</v>
      </c>
      <c r="M643" s="2">
        <v>747</v>
      </c>
      <c r="N643" s="2">
        <v>768</v>
      </c>
      <c r="O643" s="2">
        <v>787</v>
      </c>
      <c r="P643" s="2">
        <v>795</v>
      </c>
      <c r="Q643" s="2">
        <v>805</v>
      </c>
      <c r="R643" s="2">
        <v>803</v>
      </c>
      <c r="S643" s="2">
        <v>804</v>
      </c>
      <c r="T643" s="2">
        <v>2833</v>
      </c>
      <c r="U643" s="2">
        <v>2909</v>
      </c>
      <c r="V643" s="2">
        <v>2970</v>
      </c>
      <c r="W643" s="2">
        <v>2994</v>
      </c>
      <c r="X643" s="2">
        <v>3028</v>
      </c>
      <c r="Y643" s="2">
        <v>3028</v>
      </c>
      <c r="Z643" s="2">
        <v>3026</v>
      </c>
      <c r="AA643" s="2">
        <v>16431745</v>
      </c>
      <c r="AB643" s="2">
        <v>17155094</v>
      </c>
      <c r="AC643" s="2">
        <v>17778690</v>
      </c>
      <c r="AD643" s="2">
        <v>18315475</v>
      </c>
      <c r="AE643" s="2">
        <v>18840190</v>
      </c>
      <c r="AF643" s="2">
        <v>19222513</v>
      </c>
      <c r="AG643" s="2">
        <v>19604838</v>
      </c>
      <c r="AH643" s="1">
        <f>(Table1345[[#This Row],[2050_BUILDINGS]]/Table1345[[#This Row],[2020_BUILDINGS]])-1</f>
        <v>0.17514124293785316</v>
      </c>
      <c r="AI643" s="1">
        <f>(Table1345[[#This Row],[2050_DWELLINGS]]/Table1345[[#This Row],[2020_DWELLINGS]])-1</f>
        <v>7.6305220883534197E-2</v>
      </c>
      <c r="AJ643" s="1">
        <f>(Table1345[[#This Row],[2050_OCCUPANTS]]/Table1345[[#This Row],[2020_OCCUPANTS]])-1</f>
        <v>6.8125661842569629E-2</v>
      </c>
      <c r="AK643" s="1">
        <f>(Table1345[[#This Row],[2050_TOTAL_REPL_COST_USD]]/Table1345[[#This Row],[2020_TOTAL_REPL_COST_USD]])-1</f>
        <v>0.19310748797525767</v>
      </c>
      <c r="AL643"/>
      <c r="AM643"/>
    </row>
    <row r="644" spans="1:39" x14ac:dyDescent="0.2">
      <c r="A644" t="s">
        <v>145</v>
      </c>
      <c r="B644" t="s">
        <v>313</v>
      </c>
      <c r="C644" t="s">
        <v>325</v>
      </c>
      <c r="D644" t="s">
        <v>2075</v>
      </c>
      <c r="E644" t="s">
        <v>1406</v>
      </c>
      <c r="F644" s="2">
        <v>1524</v>
      </c>
      <c r="G644" s="2">
        <v>1583</v>
      </c>
      <c r="H644" s="2">
        <v>1634</v>
      </c>
      <c r="I644" s="2">
        <v>1678</v>
      </c>
      <c r="J644" s="2">
        <v>1720</v>
      </c>
      <c r="K644" s="2">
        <v>1755</v>
      </c>
      <c r="L644" s="2">
        <v>1784</v>
      </c>
      <c r="M644" s="2">
        <v>1602</v>
      </c>
      <c r="N644" s="2">
        <v>1647</v>
      </c>
      <c r="O644" s="2">
        <v>1682</v>
      </c>
      <c r="P644" s="2">
        <v>1701</v>
      </c>
      <c r="Q644" s="2">
        <v>1716</v>
      </c>
      <c r="R644" s="2">
        <v>1725</v>
      </c>
      <c r="S644" s="2">
        <v>1723</v>
      </c>
      <c r="T644" s="2">
        <v>6031</v>
      </c>
      <c r="U644" s="2">
        <v>6202</v>
      </c>
      <c r="V644" s="2">
        <v>6326</v>
      </c>
      <c r="W644" s="2">
        <v>6386</v>
      </c>
      <c r="X644" s="2">
        <v>6449</v>
      </c>
      <c r="Y644" s="2">
        <v>6450</v>
      </c>
      <c r="Z644" s="2">
        <v>6447</v>
      </c>
      <c r="AA644" s="2">
        <v>35032066</v>
      </c>
      <c r="AB644" s="2">
        <v>36574225</v>
      </c>
      <c r="AC644" s="2">
        <v>37903724</v>
      </c>
      <c r="AD644" s="2">
        <v>39048138</v>
      </c>
      <c r="AE644" s="2">
        <v>40166810</v>
      </c>
      <c r="AF644" s="2">
        <v>40981916</v>
      </c>
      <c r="AG644" s="2">
        <v>41797021</v>
      </c>
      <c r="AH644" s="1">
        <f>(Table1345[[#This Row],[2050_BUILDINGS]]/Table1345[[#This Row],[2020_BUILDINGS]])-1</f>
        <v>0.17060367454068248</v>
      </c>
      <c r="AI644" s="1">
        <f>(Table1345[[#This Row],[2050_DWELLINGS]]/Table1345[[#This Row],[2020_DWELLINGS]])-1</f>
        <v>7.5530586766541896E-2</v>
      </c>
      <c r="AJ644" s="1">
        <f>(Table1345[[#This Row],[2050_OCCUPANTS]]/Table1345[[#This Row],[2020_OCCUPANTS]])-1</f>
        <v>6.8976952412535208E-2</v>
      </c>
      <c r="AK644" s="1">
        <f>(Table1345[[#This Row],[2050_TOTAL_REPL_COST_USD]]/Table1345[[#This Row],[2020_TOTAL_REPL_COST_USD]])-1</f>
        <v>0.19310750898905016</v>
      </c>
      <c r="AL644"/>
      <c r="AM644"/>
    </row>
    <row r="645" spans="1:39" x14ac:dyDescent="0.2">
      <c r="A645" t="s">
        <v>145</v>
      </c>
      <c r="B645" t="s">
        <v>313</v>
      </c>
      <c r="C645" t="s">
        <v>326</v>
      </c>
      <c r="D645" t="s">
        <v>2076</v>
      </c>
      <c r="E645" t="s">
        <v>1406</v>
      </c>
      <c r="F645" s="2">
        <v>692</v>
      </c>
      <c r="G645" s="2">
        <v>719</v>
      </c>
      <c r="H645" s="2">
        <v>740</v>
      </c>
      <c r="I645" s="2">
        <v>762</v>
      </c>
      <c r="J645" s="2">
        <v>786</v>
      </c>
      <c r="K645" s="2">
        <v>798</v>
      </c>
      <c r="L645" s="2">
        <v>812</v>
      </c>
      <c r="M645" s="2">
        <v>729</v>
      </c>
      <c r="N645" s="2">
        <v>751</v>
      </c>
      <c r="O645" s="2">
        <v>761</v>
      </c>
      <c r="P645" s="2">
        <v>773</v>
      </c>
      <c r="Q645" s="2">
        <v>786</v>
      </c>
      <c r="R645" s="2">
        <v>787</v>
      </c>
      <c r="S645" s="2">
        <v>786</v>
      </c>
      <c r="T645" s="2">
        <v>2759</v>
      </c>
      <c r="U645" s="2">
        <v>2836</v>
      </c>
      <c r="V645" s="2">
        <v>2896</v>
      </c>
      <c r="W645" s="2">
        <v>2917</v>
      </c>
      <c r="X645" s="2">
        <v>2954</v>
      </c>
      <c r="Y645" s="2">
        <v>2954</v>
      </c>
      <c r="Z645" s="2">
        <v>2947</v>
      </c>
      <c r="AA645" s="2">
        <v>16019148</v>
      </c>
      <c r="AB645" s="2">
        <v>16724333</v>
      </c>
      <c r="AC645" s="2">
        <v>17332273</v>
      </c>
      <c r="AD645" s="2">
        <v>17855582</v>
      </c>
      <c r="AE645" s="2">
        <v>18367121</v>
      </c>
      <c r="AF645" s="2">
        <v>18739837</v>
      </c>
      <c r="AG645" s="2">
        <v>19112567</v>
      </c>
      <c r="AH645" s="1">
        <f>(Table1345[[#This Row],[2050_BUILDINGS]]/Table1345[[#This Row],[2020_BUILDINGS]])-1</f>
        <v>0.17341040462427748</v>
      </c>
      <c r="AI645" s="1">
        <f>(Table1345[[#This Row],[2050_DWELLINGS]]/Table1345[[#This Row],[2020_DWELLINGS]])-1</f>
        <v>7.8189300411522611E-2</v>
      </c>
      <c r="AJ645" s="1">
        <f>(Table1345[[#This Row],[2050_OCCUPANTS]]/Table1345[[#This Row],[2020_OCCUPANTS]])-1</f>
        <v>6.8140630663283908E-2</v>
      </c>
      <c r="AK645" s="1">
        <f>(Table1345[[#This Row],[2050_TOTAL_REPL_COST_USD]]/Table1345[[#This Row],[2020_TOTAL_REPL_COST_USD]])-1</f>
        <v>0.19310758599645883</v>
      </c>
      <c r="AL645"/>
      <c r="AM645"/>
    </row>
    <row r="646" spans="1:39" x14ac:dyDescent="0.2">
      <c r="A646" t="s">
        <v>145</v>
      </c>
      <c r="B646" t="s">
        <v>313</v>
      </c>
      <c r="C646" t="s">
        <v>327</v>
      </c>
      <c r="D646" t="s">
        <v>2077</v>
      </c>
      <c r="E646" t="s">
        <v>1406</v>
      </c>
      <c r="F646" s="2">
        <v>1069</v>
      </c>
      <c r="G646" s="2">
        <v>1111</v>
      </c>
      <c r="H646" s="2">
        <v>1148</v>
      </c>
      <c r="I646" s="2">
        <v>1179</v>
      </c>
      <c r="J646" s="2">
        <v>1208</v>
      </c>
      <c r="K646" s="2">
        <v>1232</v>
      </c>
      <c r="L646" s="2">
        <v>1253</v>
      </c>
      <c r="M646" s="2">
        <v>1125</v>
      </c>
      <c r="N646" s="2">
        <v>1156</v>
      </c>
      <c r="O646" s="2">
        <v>1179</v>
      </c>
      <c r="P646" s="2">
        <v>1195</v>
      </c>
      <c r="Q646" s="2">
        <v>1210</v>
      </c>
      <c r="R646" s="2">
        <v>1212</v>
      </c>
      <c r="S646" s="2">
        <v>1210</v>
      </c>
      <c r="T646" s="2">
        <v>4239</v>
      </c>
      <c r="U646" s="2">
        <v>4349</v>
      </c>
      <c r="V646" s="2">
        <v>4439</v>
      </c>
      <c r="W646" s="2">
        <v>4482</v>
      </c>
      <c r="X646" s="2">
        <v>4528</v>
      </c>
      <c r="Y646" s="2">
        <v>4524</v>
      </c>
      <c r="Z646" s="2">
        <v>4526</v>
      </c>
      <c r="AA646" s="2">
        <v>24582709</v>
      </c>
      <c r="AB646" s="2">
        <v>25664872</v>
      </c>
      <c r="AC646" s="2">
        <v>26597808</v>
      </c>
      <c r="AD646" s="2">
        <v>27400869</v>
      </c>
      <c r="AE646" s="2">
        <v>28185865</v>
      </c>
      <c r="AF646" s="2">
        <v>28757841</v>
      </c>
      <c r="AG646" s="2">
        <v>29329816</v>
      </c>
      <c r="AH646" s="1">
        <f>(Table1345[[#This Row],[2050_BUILDINGS]]/Table1345[[#This Row],[2020_BUILDINGS]])-1</f>
        <v>0.17212347988774557</v>
      </c>
      <c r="AI646" s="1">
        <f>(Table1345[[#This Row],[2050_DWELLINGS]]/Table1345[[#This Row],[2020_DWELLINGS]])-1</f>
        <v>7.5555555555555598E-2</v>
      </c>
      <c r="AJ646" s="1">
        <f>(Table1345[[#This Row],[2050_OCCUPANTS]]/Table1345[[#This Row],[2020_OCCUPANTS]])-1</f>
        <v>6.7704647322481826E-2</v>
      </c>
      <c r="AK646" s="1">
        <f>(Table1345[[#This Row],[2050_TOTAL_REPL_COST_USD]]/Table1345[[#This Row],[2020_TOTAL_REPL_COST_USD]])-1</f>
        <v>0.19310756190458922</v>
      </c>
      <c r="AL646"/>
      <c r="AM646"/>
    </row>
    <row r="647" spans="1:39" x14ac:dyDescent="0.2">
      <c r="A647" t="s">
        <v>145</v>
      </c>
      <c r="B647" t="s">
        <v>313</v>
      </c>
      <c r="C647" t="s">
        <v>328</v>
      </c>
      <c r="D647" t="s">
        <v>2078</v>
      </c>
      <c r="E647" t="s">
        <v>1406</v>
      </c>
      <c r="F647" s="2">
        <v>893</v>
      </c>
      <c r="G647" s="2">
        <v>929</v>
      </c>
      <c r="H647" s="2">
        <v>962</v>
      </c>
      <c r="I647" s="2">
        <v>989</v>
      </c>
      <c r="J647" s="2">
        <v>1013</v>
      </c>
      <c r="K647" s="2">
        <v>1034</v>
      </c>
      <c r="L647" s="2">
        <v>1053</v>
      </c>
      <c r="M647" s="2">
        <v>942</v>
      </c>
      <c r="N647" s="2">
        <v>971</v>
      </c>
      <c r="O647" s="2">
        <v>991</v>
      </c>
      <c r="P647" s="2">
        <v>1005</v>
      </c>
      <c r="Q647" s="2">
        <v>1016</v>
      </c>
      <c r="R647" s="2">
        <v>1015</v>
      </c>
      <c r="S647" s="2">
        <v>1015</v>
      </c>
      <c r="T647" s="2">
        <v>3564</v>
      </c>
      <c r="U647" s="2">
        <v>3661</v>
      </c>
      <c r="V647" s="2">
        <v>3732</v>
      </c>
      <c r="W647" s="2">
        <v>3768</v>
      </c>
      <c r="X647" s="2">
        <v>3806</v>
      </c>
      <c r="Y647" s="2">
        <v>3804</v>
      </c>
      <c r="Z647" s="2">
        <v>3805</v>
      </c>
      <c r="AA647" s="2">
        <v>20660419</v>
      </c>
      <c r="AB647" s="2">
        <v>21569925</v>
      </c>
      <c r="AC647" s="2">
        <v>22354003</v>
      </c>
      <c r="AD647" s="2">
        <v>23028926</v>
      </c>
      <c r="AE647" s="2">
        <v>23688675</v>
      </c>
      <c r="AF647" s="2">
        <v>24169391</v>
      </c>
      <c r="AG647" s="2">
        <v>24650101</v>
      </c>
      <c r="AH647" s="1">
        <f>(Table1345[[#This Row],[2050_BUILDINGS]]/Table1345[[#This Row],[2020_BUILDINGS]])-1</f>
        <v>0.17917133258678608</v>
      </c>
      <c r="AI647" s="1">
        <f>(Table1345[[#This Row],[2050_DWELLINGS]]/Table1345[[#This Row],[2020_DWELLINGS]])-1</f>
        <v>7.7494692144373767E-2</v>
      </c>
      <c r="AJ647" s="1">
        <f>(Table1345[[#This Row],[2050_OCCUPANTS]]/Table1345[[#This Row],[2020_OCCUPANTS]])-1</f>
        <v>6.7620650953984285E-2</v>
      </c>
      <c r="AK647" s="1">
        <f>(Table1345[[#This Row],[2050_TOTAL_REPL_COST_USD]]/Table1345[[#This Row],[2020_TOTAL_REPL_COST_USD]])-1</f>
        <v>0.19310750667738152</v>
      </c>
      <c r="AL647"/>
      <c r="AM647"/>
    </row>
    <row r="648" spans="1:39" x14ac:dyDescent="0.2">
      <c r="A648" t="s">
        <v>145</v>
      </c>
      <c r="B648" t="s">
        <v>313</v>
      </c>
      <c r="C648" t="s">
        <v>329</v>
      </c>
      <c r="D648" t="s">
        <v>2079</v>
      </c>
      <c r="E648" t="s">
        <v>1406</v>
      </c>
      <c r="F648" s="2">
        <v>693</v>
      </c>
      <c r="G648" s="2">
        <v>719</v>
      </c>
      <c r="H648" s="2">
        <v>741</v>
      </c>
      <c r="I648" s="2">
        <v>763</v>
      </c>
      <c r="J648" s="2">
        <v>786</v>
      </c>
      <c r="K648" s="2">
        <v>798</v>
      </c>
      <c r="L648" s="2">
        <v>812</v>
      </c>
      <c r="M648" s="2">
        <v>730</v>
      </c>
      <c r="N648" s="2">
        <v>751</v>
      </c>
      <c r="O648" s="2">
        <v>762</v>
      </c>
      <c r="P648" s="2">
        <v>774</v>
      </c>
      <c r="Q648" s="2">
        <v>786</v>
      </c>
      <c r="R648" s="2">
        <v>787</v>
      </c>
      <c r="S648" s="2">
        <v>786</v>
      </c>
      <c r="T648" s="2">
        <v>2760</v>
      </c>
      <c r="U648" s="2">
        <v>2840</v>
      </c>
      <c r="V648" s="2">
        <v>2896</v>
      </c>
      <c r="W648" s="2">
        <v>2919</v>
      </c>
      <c r="X648" s="2">
        <v>2955</v>
      </c>
      <c r="Y648" s="2">
        <v>2955</v>
      </c>
      <c r="Z648" s="2">
        <v>2949</v>
      </c>
      <c r="AA648" s="2">
        <v>16027021</v>
      </c>
      <c r="AB648" s="2">
        <v>16732551</v>
      </c>
      <c r="AC648" s="2">
        <v>17340790</v>
      </c>
      <c r="AD648" s="2">
        <v>17864356</v>
      </c>
      <c r="AE648" s="2">
        <v>18376145</v>
      </c>
      <c r="AF648" s="2">
        <v>18749051</v>
      </c>
      <c r="AG648" s="2">
        <v>19121957</v>
      </c>
      <c r="AH648" s="1">
        <f>(Table1345[[#This Row],[2050_BUILDINGS]]/Table1345[[#This Row],[2020_BUILDINGS]])-1</f>
        <v>0.17171717171717171</v>
      </c>
      <c r="AI648" s="1">
        <f>(Table1345[[#This Row],[2050_DWELLINGS]]/Table1345[[#This Row],[2020_DWELLINGS]])-1</f>
        <v>7.6712328767123195E-2</v>
      </c>
      <c r="AJ648" s="1">
        <f>(Table1345[[#This Row],[2050_OCCUPANTS]]/Table1345[[#This Row],[2020_OCCUPANTS]])-1</f>
        <v>6.8478260869565322E-2</v>
      </c>
      <c r="AK648" s="1">
        <f>(Table1345[[#This Row],[2050_TOTAL_REPL_COST_USD]]/Table1345[[#This Row],[2020_TOTAL_REPL_COST_USD]])-1</f>
        <v>0.19310737784645071</v>
      </c>
      <c r="AL648"/>
      <c r="AM648"/>
    </row>
    <row r="649" spans="1:39" x14ac:dyDescent="0.2">
      <c r="A649" t="s">
        <v>145</v>
      </c>
      <c r="B649" t="s">
        <v>313</v>
      </c>
      <c r="C649" t="s">
        <v>330</v>
      </c>
      <c r="D649" t="s">
        <v>2080</v>
      </c>
      <c r="E649" t="s">
        <v>1406</v>
      </c>
      <c r="F649" s="2">
        <v>560</v>
      </c>
      <c r="G649" s="2">
        <v>576</v>
      </c>
      <c r="H649" s="2">
        <v>597</v>
      </c>
      <c r="I649" s="2">
        <v>612</v>
      </c>
      <c r="J649" s="2">
        <v>628</v>
      </c>
      <c r="K649" s="2">
        <v>642</v>
      </c>
      <c r="L649" s="2">
        <v>653</v>
      </c>
      <c r="M649" s="2">
        <v>590</v>
      </c>
      <c r="N649" s="2">
        <v>599</v>
      </c>
      <c r="O649" s="2">
        <v>620</v>
      </c>
      <c r="P649" s="2">
        <v>623</v>
      </c>
      <c r="Q649" s="2">
        <v>629</v>
      </c>
      <c r="R649" s="2">
        <v>633</v>
      </c>
      <c r="S649" s="2">
        <v>629</v>
      </c>
      <c r="T649" s="2">
        <v>2223</v>
      </c>
      <c r="U649" s="2">
        <v>2282</v>
      </c>
      <c r="V649" s="2">
        <v>2325</v>
      </c>
      <c r="W649" s="2">
        <v>2346</v>
      </c>
      <c r="X649" s="2">
        <v>2372</v>
      </c>
      <c r="Y649" s="2">
        <v>2366</v>
      </c>
      <c r="Z649" s="2">
        <v>2374</v>
      </c>
      <c r="AA649" s="2">
        <v>12889395</v>
      </c>
      <c r="AB649" s="2">
        <v>13456802</v>
      </c>
      <c r="AC649" s="2">
        <v>13945965</v>
      </c>
      <c r="AD649" s="2">
        <v>14367030</v>
      </c>
      <c r="AE649" s="2">
        <v>14778629</v>
      </c>
      <c r="AF649" s="2">
        <v>15078530</v>
      </c>
      <c r="AG649" s="2">
        <v>15378431</v>
      </c>
      <c r="AH649" s="1">
        <f>(Table1345[[#This Row],[2050_BUILDINGS]]/Table1345[[#This Row],[2020_BUILDINGS]])-1</f>
        <v>0.16607142857142865</v>
      </c>
      <c r="AI649" s="1">
        <f>(Table1345[[#This Row],[2050_DWELLINGS]]/Table1345[[#This Row],[2020_DWELLINGS]])-1</f>
        <v>6.6101694915254194E-2</v>
      </c>
      <c r="AJ649" s="1">
        <f>(Table1345[[#This Row],[2050_OCCUPANTS]]/Table1345[[#This Row],[2020_OCCUPANTS]])-1</f>
        <v>6.7926225820962749E-2</v>
      </c>
      <c r="AK649" s="1">
        <f>(Table1345[[#This Row],[2050_TOTAL_REPL_COST_USD]]/Table1345[[#This Row],[2020_TOTAL_REPL_COST_USD]])-1</f>
        <v>0.19310727927881799</v>
      </c>
      <c r="AL649"/>
      <c r="AM649"/>
    </row>
    <row r="650" spans="1:39" x14ac:dyDescent="0.2">
      <c r="A650" t="s">
        <v>145</v>
      </c>
      <c r="B650" t="s">
        <v>313</v>
      </c>
      <c r="C650" t="s">
        <v>331</v>
      </c>
      <c r="D650" t="s">
        <v>2081</v>
      </c>
      <c r="E650" t="s">
        <v>1406</v>
      </c>
      <c r="F650" s="2">
        <v>456</v>
      </c>
      <c r="G650" s="2">
        <v>472</v>
      </c>
      <c r="H650" s="2">
        <v>488</v>
      </c>
      <c r="I650" s="2">
        <v>502</v>
      </c>
      <c r="J650" s="2">
        <v>517</v>
      </c>
      <c r="K650" s="2">
        <v>525</v>
      </c>
      <c r="L650" s="2">
        <v>531</v>
      </c>
      <c r="M650" s="2">
        <v>482</v>
      </c>
      <c r="N650" s="2">
        <v>492</v>
      </c>
      <c r="O650" s="2">
        <v>500</v>
      </c>
      <c r="P650" s="2">
        <v>508</v>
      </c>
      <c r="Q650" s="2">
        <v>515</v>
      </c>
      <c r="R650" s="2">
        <v>512</v>
      </c>
      <c r="S650" s="2">
        <v>512</v>
      </c>
      <c r="T650" s="2">
        <v>1818</v>
      </c>
      <c r="U650" s="2">
        <v>1862</v>
      </c>
      <c r="V650" s="2">
        <v>1906</v>
      </c>
      <c r="W650" s="2">
        <v>1926</v>
      </c>
      <c r="X650" s="2">
        <v>1946</v>
      </c>
      <c r="Y650" s="2">
        <v>1942</v>
      </c>
      <c r="Z650" s="2">
        <v>1945</v>
      </c>
      <c r="AA650" s="2">
        <v>10543031</v>
      </c>
      <c r="AB650" s="2">
        <v>11007153</v>
      </c>
      <c r="AC650" s="2">
        <v>11407269</v>
      </c>
      <c r="AD650" s="2">
        <v>11751685</v>
      </c>
      <c r="AE650" s="2">
        <v>12088356</v>
      </c>
      <c r="AF650" s="2">
        <v>12333662</v>
      </c>
      <c r="AG650" s="2">
        <v>12578975</v>
      </c>
      <c r="AH650" s="1">
        <f>(Table1345[[#This Row],[2050_BUILDINGS]]/Table1345[[#This Row],[2020_BUILDINGS]])-1</f>
        <v>0.16447368421052633</v>
      </c>
      <c r="AI650" s="1">
        <f>(Table1345[[#This Row],[2050_DWELLINGS]]/Table1345[[#This Row],[2020_DWELLINGS]])-1</f>
        <v>6.2240663900414939E-2</v>
      </c>
      <c r="AJ650" s="1">
        <f>(Table1345[[#This Row],[2050_OCCUPANTS]]/Table1345[[#This Row],[2020_OCCUPANTS]])-1</f>
        <v>6.9856985698569796E-2</v>
      </c>
      <c r="AK650" s="1">
        <f>(Table1345[[#This Row],[2050_TOTAL_REPL_COST_USD]]/Table1345[[#This Row],[2020_TOTAL_REPL_COST_USD]])-1</f>
        <v>0.19310803506126462</v>
      </c>
      <c r="AL650"/>
      <c r="AM650"/>
    </row>
    <row r="651" spans="1:39" x14ac:dyDescent="0.2">
      <c r="A651" t="s">
        <v>145</v>
      </c>
      <c r="B651" t="s">
        <v>313</v>
      </c>
      <c r="C651" t="s">
        <v>332</v>
      </c>
      <c r="D651" t="s">
        <v>2082</v>
      </c>
      <c r="E651" t="s">
        <v>1406</v>
      </c>
      <c r="F651" s="2">
        <v>712</v>
      </c>
      <c r="G651" s="2">
        <v>738</v>
      </c>
      <c r="H651" s="2">
        <v>764</v>
      </c>
      <c r="I651" s="2">
        <v>784</v>
      </c>
      <c r="J651" s="2">
        <v>806</v>
      </c>
      <c r="K651" s="2">
        <v>822</v>
      </c>
      <c r="L651" s="2">
        <v>836</v>
      </c>
      <c r="M651" s="2">
        <v>751</v>
      </c>
      <c r="N651" s="2">
        <v>773</v>
      </c>
      <c r="O651" s="2">
        <v>790</v>
      </c>
      <c r="P651" s="2">
        <v>796</v>
      </c>
      <c r="Q651" s="2">
        <v>806</v>
      </c>
      <c r="R651" s="2">
        <v>808</v>
      </c>
      <c r="S651" s="2">
        <v>807</v>
      </c>
      <c r="T651" s="2">
        <v>2844</v>
      </c>
      <c r="U651" s="2">
        <v>2922</v>
      </c>
      <c r="V651" s="2">
        <v>2983</v>
      </c>
      <c r="W651" s="2">
        <v>3006</v>
      </c>
      <c r="X651" s="2">
        <v>3044</v>
      </c>
      <c r="Y651" s="2">
        <v>3039</v>
      </c>
      <c r="Z651" s="2">
        <v>3035</v>
      </c>
      <c r="AA651" s="2">
        <v>16506519</v>
      </c>
      <c r="AB651" s="2">
        <v>17233163</v>
      </c>
      <c r="AC651" s="2">
        <v>17859597</v>
      </c>
      <c r="AD651" s="2">
        <v>18398824</v>
      </c>
      <c r="AE651" s="2">
        <v>18925924</v>
      </c>
      <c r="AF651" s="2">
        <v>19309986</v>
      </c>
      <c r="AG651" s="2">
        <v>19694053</v>
      </c>
      <c r="AH651" s="1">
        <f>(Table1345[[#This Row],[2050_BUILDINGS]]/Table1345[[#This Row],[2020_BUILDINGS]])-1</f>
        <v>0.17415730337078661</v>
      </c>
      <c r="AI651" s="1">
        <f>(Table1345[[#This Row],[2050_DWELLINGS]]/Table1345[[#This Row],[2020_DWELLINGS]])-1</f>
        <v>7.4567243675099926E-2</v>
      </c>
      <c r="AJ651" s="1">
        <f>(Table1345[[#This Row],[2050_OCCUPANTS]]/Table1345[[#This Row],[2020_OCCUPANTS]])-1</f>
        <v>6.7158931082981654E-2</v>
      </c>
      <c r="AK651" s="1">
        <f>(Table1345[[#This Row],[2050_TOTAL_REPL_COST_USD]]/Table1345[[#This Row],[2020_TOTAL_REPL_COST_USD]])-1</f>
        <v>0.19310758373706771</v>
      </c>
      <c r="AL651"/>
      <c r="AM651"/>
    </row>
    <row r="652" spans="1:39" x14ac:dyDescent="0.2">
      <c r="A652" t="s">
        <v>145</v>
      </c>
      <c r="B652" t="s">
        <v>313</v>
      </c>
      <c r="C652" t="s">
        <v>333</v>
      </c>
      <c r="D652" t="s">
        <v>2083</v>
      </c>
      <c r="E652" t="s">
        <v>1406</v>
      </c>
      <c r="F652" s="2">
        <v>972</v>
      </c>
      <c r="G652" s="2">
        <v>1009</v>
      </c>
      <c r="H652" s="2">
        <v>1043</v>
      </c>
      <c r="I652" s="2">
        <v>1072</v>
      </c>
      <c r="J652" s="2">
        <v>1102</v>
      </c>
      <c r="K652" s="2">
        <v>1119</v>
      </c>
      <c r="L652" s="2">
        <v>1140</v>
      </c>
      <c r="M652" s="2">
        <v>1023</v>
      </c>
      <c r="N652" s="2">
        <v>1054</v>
      </c>
      <c r="O652" s="2">
        <v>1080</v>
      </c>
      <c r="P652" s="2">
        <v>1091</v>
      </c>
      <c r="Q652" s="2">
        <v>1100</v>
      </c>
      <c r="R652" s="2">
        <v>1099</v>
      </c>
      <c r="S652" s="2">
        <v>1103</v>
      </c>
      <c r="T652" s="2">
        <v>3866</v>
      </c>
      <c r="U652" s="2">
        <v>3971</v>
      </c>
      <c r="V652" s="2">
        <v>4051</v>
      </c>
      <c r="W652" s="2">
        <v>4091</v>
      </c>
      <c r="X652" s="2">
        <v>4129</v>
      </c>
      <c r="Y652" s="2">
        <v>4129</v>
      </c>
      <c r="Z652" s="2">
        <v>4131</v>
      </c>
      <c r="AA652" s="2">
        <v>22437976</v>
      </c>
      <c r="AB652" s="2">
        <v>23425729</v>
      </c>
      <c r="AC652" s="2">
        <v>24277270</v>
      </c>
      <c r="AD652" s="2">
        <v>25010265</v>
      </c>
      <c r="AE652" s="2">
        <v>25726771</v>
      </c>
      <c r="AF652" s="2">
        <v>26248845</v>
      </c>
      <c r="AG652" s="2">
        <v>26770922</v>
      </c>
      <c r="AH652" s="1">
        <f>(Table1345[[#This Row],[2050_BUILDINGS]]/Table1345[[#This Row],[2020_BUILDINGS]])-1</f>
        <v>0.17283950617283961</v>
      </c>
      <c r="AI652" s="1">
        <f>(Table1345[[#This Row],[2050_DWELLINGS]]/Table1345[[#This Row],[2020_DWELLINGS]])-1</f>
        <v>7.82013685239491E-2</v>
      </c>
      <c r="AJ652" s="1">
        <f>(Table1345[[#This Row],[2050_OCCUPANTS]]/Table1345[[#This Row],[2020_OCCUPANTS]])-1</f>
        <v>6.8546301086394257E-2</v>
      </c>
      <c r="AK652" s="1">
        <f>(Table1345[[#This Row],[2050_TOTAL_REPL_COST_USD]]/Table1345[[#This Row],[2020_TOTAL_REPL_COST_USD]])-1</f>
        <v>0.19310770276249523</v>
      </c>
      <c r="AL652"/>
      <c r="AM652"/>
    </row>
    <row r="653" spans="1:39" x14ac:dyDescent="0.2">
      <c r="A653" t="s">
        <v>145</v>
      </c>
      <c r="B653" t="s">
        <v>313</v>
      </c>
      <c r="C653" t="s">
        <v>334</v>
      </c>
      <c r="D653" t="s">
        <v>2084</v>
      </c>
      <c r="E653" t="s">
        <v>1406</v>
      </c>
      <c r="F653" s="2">
        <v>965</v>
      </c>
      <c r="G653" s="2">
        <v>1003</v>
      </c>
      <c r="H653" s="2">
        <v>1035</v>
      </c>
      <c r="I653" s="2">
        <v>1068</v>
      </c>
      <c r="J653" s="2">
        <v>1093</v>
      </c>
      <c r="K653" s="2">
        <v>1110</v>
      </c>
      <c r="L653" s="2">
        <v>1130</v>
      </c>
      <c r="M653" s="2">
        <v>1016</v>
      </c>
      <c r="N653" s="2">
        <v>1043</v>
      </c>
      <c r="O653" s="2">
        <v>1068</v>
      </c>
      <c r="P653" s="2">
        <v>1083</v>
      </c>
      <c r="Q653" s="2">
        <v>1090</v>
      </c>
      <c r="R653" s="2">
        <v>1087</v>
      </c>
      <c r="S653" s="2">
        <v>1093</v>
      </c>
      <c r="T653" s="2">
        <v>3829</v>
      </c>
      <c r="U653" s="2">
        <v>3936</v>
      </c>
      <c r="V653" s="2">
        <v>4016</v>
      </c>
      <c r="W653" s="2">
        <v>4049</v>
      </c>
      <c r="X653" s="2">
        <v>4090</v>
      </c>
      <c r="Y653" s="2">
        <v>4089</v>
      </c>
      <c r="Z653" s="2">
        <v>4092</v>
      </c>
      <c r="AA653" s="2">
        <v>22221115</v>
      </c>
      <c r="AB653" s="2">
        <v>23199322</v>
      </c>
      <c r="AC653" s="2">
        <v>24042634</v>
      </c>
      <c r="AD653" s="2">
        <v>24768545</v>
      </c>
      <c r="AE653" s="2">
        <v>25478127</v>
      </c>
      <c r="AF653" s="2">
        <v>25995151</v>
      </c>
      <c r="AG653" s="2">
        <v>26512180</v>
      </c>
      <c r="AH653" s="1">
        <f>(Table1345[[#This Row],[2050_BUILDINGS]]/Table1345[[#This Row],[2020_BUILDINGS]])-1</f>
        <v>0.17098445595854916</v>
      </c>
      <c r="AI653" s="1">
        <f>(Table1345[[#This Row],[2050_DWELLINGS]]/Table1345[[#This Row],[2020_DWELLINGS]])-1</f>
        <v>7.5787401574803237E-2</v>
      </c>
      <c r="AJ653" s="1">
        <f>(Table1345[[#This Row],[2050_OCCUPANTS]]/Table1345[[#This Row],[2020_OCCUPANTS]])-1</f>
        <v>6.868634108122218E-2</v>
      </c>
      <c r="AK653" s="1">
        <f>(Table1345[[#This Row],[2050_TOTAL_REPL_COST_USD]]/Table1345[[#This Row],[2020_TOTAL_REPL_COST_USD]])-1</f>
        <v>0.19310754658350859</v>
      </c>
      <c r="AL653"/>
      <c r="AM653"/>
    </row>
    <row r="654" spans="1:39" x14ac:dyDescent="0.2">
      <c r="A654" t="s">
        <v>145</v>
      </c>
      <c r="B654" t="s">
        <v>313</v>
      </c>
      <c r="C654" t="s">
        <v>335</v>
      </c>
      <c r="D654" t="s">
        <v>2085</v>
      </c>
      <c r="E654" t="s">
        <v>1406</v>
      </c>
      <c r="F654" s="2">
        <v>896</v>
      </c>
      <c r="G654" s="2">
        <v>933</v>
      </c>
      <c r="H654" s="2">
        <v>962</v>
      </c>
      <c r="I654" s="2">
        <v>990</v>
      </c>
      <c r="J654" s="2">
        <v>1014</v>
      </c>
      <c r="K654" s="2">
        <v>1036</v>
      </c>
      <c r="L654" s="2">
        <v>1054</v>
      </c>
      <c r="M654" s="2">
        <v>945</v>
      </c>
      <c r="N654" s="2">
        <v>977</v>
      </c>
      <c r="O654" s="2">
        <v>991</v>
      </c>
      <c r="P654" s="2">
        <v>1006</v>
      </c>
      <c r="Q654" s="2">
        <v>1017</v>
      </c>
      <c r="R654" s="2">
        <v>1017</v>
      </c>
      <c r="S654" s="2">
        <v>1019</v>
      </c>
      <c r="T654" s="2">
        <v>3568</v>
      </c>
      <c r="U654" s="2">
        <v>3670</v>
      </c>
      <c r="V654" s="2">
        <v>3739</v>
      </c>
      <c r="W654" s="2">
        <v>3773</v>
      </c>
      <c r="X654" s="2">
        <v>3815</v>
      </c>
      <c r="Y654" s="2">
        <v>3813</v>
      </c>
      <c r="Z654" s="2">
        <v>3820</v>
      </c>
      <c r="AA654" s="2">
        <v>20709501</v>
      </c>
      <c r="AB654" s="2">
        <v>21621165</v>
      </c>
      <c r="AC654" s="2">
        <v>22407109</v>
      </c>
      <c r="AD654" s="2">
        <v>23083637</v>
      </c>
      <c r="AE654" s="2">
        <v>23744953</v>
      </c>
      <c r="AF654" s="2">
        <v>24226811</v>
      </c>
      <c r="AG654" s="2">
        <v>24708661</v>
      </c>
      <c r="AH654" s="1">
        <f>(Table1345[[#This Row],[2050_BUILDINGS]]/Table1345[[#This Row],[2020_BUILDINGS]])-1</f>
        <v>0.17633928571428581</v>
      </c>
      <c r="AI654" s="1">
        <f>(Table1345[[#This Row],[2050_DWELLINGS]]/Table1345[[#This Row],[2020_DWELLINGS]])-1</f>
        <v>7.8306878306878325E-2</v>
      </c>
      <c r="AJ654" s="1">
        <f>(Table1345[[#This Row],[2050_OCCUPANTS]]/Table1345[[#This Row],[2020_OCCUPANTS]])-1</f>
        <v>7.0627802690582886E-2</v>
      </c>
      <c r="AK654" s="1">
        <f>(Table1345[[#This Row],[2050_TOTAL_REPL_COST_USD]]/Table1345[[#This Row],[2020_TOTAL_REPL_COST_USD]])-1</f>
        <v>0.19310750172106994</v>
      </c>
      <c r="AL654"/>
      <c r="AM654"/>
    </row>
    <row r="655" spans="1:39" x14ac:dyDescent="0.2">
      <c r="A655" t="s">
        <v>145</v>
      </c>
      <c r="B655" t="s">
        <v>313</v>
      </c>
      <c r="C655" t="s">
        <v>336</v>
      </c>
      <c r="D655" t="s">
        <v>2086</v>
      </c>
      <c r="E655" t="s">
        <v>1406</v>
      </c>
      <c r="F655" s="2">
        <v>921</v>
      </c>
      <c r="G655" s="2">
        <v>960</v>
      </c>
      <c r="H655" s="2">
        <v>989</v>
      </c>
      <c r="I655" s="2">
        <v>1017</v>
      </c>
      <c r="J655" s="2">
        <v>1046</v>
      </c>
      <c r="K655" s="2">
        <v>1065</v>
      </c>
      <c r="L655" s="2">
        <v>1084</v>
      </c>
      <c r="M655" s="2">
        <v>970</v>
      </c>
      <c r="N655" s="2">
        <v>1000</v>
      </c>
      <c r="O655" s="2">
        <v>1024</v>
      </c>
      <c r="P655" s="2">
        <v>1031</v>
      </c>
      <c r="Q655" s="2">
        <v>1043</v>
      </c>
      <c r="R655" s="2">
        <v>1043</v>
      </c>
      <c r="S655" s="2">
        <v>1046</v>
      </c>
      <c r="T655" s="2">
        <v>3661</v>
      </c>
      <c r="U655" s="2">
        <v>3759</v>
      </c>
      <c r="V655" s="2">
        <v>3836</v>
      </c>
      <c r="W655" s="2">
        <v>3876</v>
      </c>
      <c r="X655" s="2">
        <v>3911</v>
      </c>
      <c r="Y655" s="2">
        <v>3912</v>
      </c>
      <c r="Z655" s="2">
        <v>3912</v>
      </c>
      <c r="AA655" s="2">
        <v>21249736</v>
      </c>
      <c r="AB655" s="2">
        <v>22185178</v>
      </c>
      <c r="AC655" s="2">
        <v>22991622</v>
      </c>
      <c r="AD655" s="2">
        <v>23685799</v>
      </c>
      <c r="AE655" s="2">
        <v>24364364</v>
      </c>
      <c r="AF655" s="2">
        <v>24858793</v>
      </c>
      <c r="AG655" s="2">
        <v>25353216</v>
      </c>
      <c r="AH655" s="1">
        <f>(Table1345[[#This Row],[2050_BUILDINGS]]/Table1345[[#This Row],[2020_BUILDINGS]])-1</f>
        <v>0.17698154180238879</v>
      </c>
      <c r="AI655" s="1">
        <f>(Table1345[[#This Row],[2050_DWELLINGS]]/Table1345[[#This Row],[2020_DWELLINGS]])-1</f>
        <v>7.8350515463917469E-2</v>
      </c>
      <c r="AJ655" s="1">
        <f>(Table1345[[#This Row],[2050_OCCUPANTS]]/Table1345[[#This Row],[2020_OCCUPANTS]])-1</f>
        <v>6.8560502594919415E-2</v>
      </c>
      <c r="AK655" s="1">
        <f>(Table1345[[#This Row],[2050_TOTAL_REPL_COST_USD]]/Table1345[[#This Row],[2020_TOTAL_REPL_COST_USD]])-1</f>
        <v>0.19310734025119181</v>
      </c>
      <c r="AL655"/>
      <c r="AM655"/>
    </row>
    <row r="656" spans="1:39" x14ac:dyDescent="0.2">
      <c r="A656" t="s">
        <v>145</v>
      </c>
      <c r="B656" t="s">
        <v>313</v>
      </c>
      <c r="C656" t="s">
        <v>337</v>
      </c>
      <c r="D656" t="s">
        <v>2087</v>
      </c>
      <c r="E656" t="s">
        <v>1406</v>
      </c>
      <c r="F656" s="2">
        <v>1030</v>
      </c>
      <c r="G656" s="2">
        <v>1073</v>
      </c>
      <c r="H656" s="2">
        <v>1109</v>
      </c>
      <c r="I656" s="2">
        <v>1135</v>
      </c>
      <c r="J656" s="2">
        <v>1166</v>
      </c>
      <c r="K656" s="2">
        <v>1188</v>
      </c>
      <c r="L656" s="2">
        <v>1210</v>
      </c>
      <c r="M656" s="2">
        <v>1083</v>
      </c>
      <c r="N656" s="2">
        <v>1121</v>
      </c>
      <c r="O656" s="2">
        <v>1141</v>
      </c>
      <c r="P656" s="2">
        <v>1149</v>
      </c>
      <c r="Q656" s="2">
        <v>1169</v>
      </c>
      <c r="R656" s="2">
        <v>1166</v>
      </c>
      <c r="S656" s="2">
        <v>1172</v>
      </c>
      <c r="T656" s="2">
        <v>4093</v>
      </c>
      <c r="U656" s="2">
        <v>4209</v>
      </c>
      <c r="V656" s="2">
        <v>4295</v>
      </c>
      <c r="W656" s="2">
        <v>4334</v>
      </c>
      <c r="X656" s="2">
        <v>4373</v>
      </c>
      <c r="Y656" s="2">
        <v>4372</v>
      </c>
      <c r="Z656" s="2">
        <v>4370</v>
      </c>
      <c r="AA656" s="2">
        <v>23758495</v>
      </c>
      <c r="AB656" s="2">
        <v>24804372</v>
      </c>
      <c r="AC656" s="2">
        <v>25706030</v>
      </c>
      <c r="AD656" s="2">
        <v>26482163</v>
      </c>
      <c r="AE656" s="2">
        <v>27240843</v>
      </c>
      <c r="AF656" s="2">
        <v>27793638</v>
      </c>
      <c r="AG656" s="2">
        <v>28346435</v>
      </c>
      <c r="AH656" s="1">
        <f>(Table1345[[#This Row],[2050_BUILDINGS]]/Table1345[[#This Row],[2020_BUILDINGS]])-1</f>
        <v>0.17475728155339798</v>
      </c>
      <c r="AI656" s="1">
        <f>(Table1345[[#This Row],[2050_DWELLINGS]]/Table1345[[#This Row],[2020_DWELLINGS]])-1</f>
        <v>8.2179132040627989E-2</v>
      </c>
      <c r="AJ656" s="1">
        <f>(Table1345[[#This Row],[2050_OCCUPANTS]]/Table1345[[#This Row],[2020_OCCUPANTS]])-1</f>
        <v>6.7676520889323299E-2</v>
      </c>
      <c r="AK656" s="1">
        <f>(Table1345[[#This Row],[2050_TOTAL_REPL_COST_USD]]/Table1345[[#This Row],[2020_TOTAL_REPL_COST_USD]])-1</f>
        <v>0.19310734960274201</v>
      </c>
      <c r="AL656"/>
      <c r="AM656"/>
    </row>
    <row r="657" spans="1:39" x14ac:dyDescent="0.2">
      <c r="A657" t="s">
        <v>145</v>
      </c>
      <c r="B657" t="s">
        <v>313</v>
      </c>
      <c r="C657" t="s">
        <v>338</v>
      </c>
      <c r="D657" t="s">
        <v>2088</v>
      </c>
      <c r="E657" t="s">
        <v>1406</v>
      </c>
      <c r="F657" s="2">
        <v>1094</v>
      </c>
      <c r="G657" s="2">
        <v>1138</v>
      </c>
      <c r="H657" s="2">
        <v>1173</v>
      </c>
      <c r="I657" s="2">
        <v>1207</v>
      </c>
      <c r="J657" s="2">
        <v>1238</v>
      </c>
      <c r="K657" s="2">
        <v>1259</v>
      </c>
      <c r="L657" s="2">
        <v>1281</v>
      </c>
      <c r="M657" s="2">
        <v>1150</v>
      </c>
      <c r="N657" s="2">
        <v>1180</v>
      </c>
      <c r="O657" s="2">
        <v>1203</v>
      </c>
      <c r="P657" s="2">
        <v>1218</v>
      </c>
      <c r="Q657" s="2">
        <v>1236</v>
      </c>
      <c r="R657" s="2">
        <v>1240</v>
      </c>
      <c r="S657" s="2">
        <v>1237</v>
      </c>
      <c r="T657" s="2">
        <v>4332</v>
      </c>
      <c r="U657" s="2">
        <v>4458</v>
      </c>
      <c r="V657" s="2">
        <v>4539</v>
      </c>
      <c r="W657" s="2">
        <v>4579</v>
      </c>
      <c r="X657" s="2">
        <v>4632</v>
      </c>
      <c r="Y657" s="2">
        <v>4629</v>
      </c>
      <c r="Z657" s="2">
        <v>4625</v>
      </c>
      <c r="AA657" s="2">
        <v>25142167</v>
      </c>
      <c r="AB657" s="2">
        <v>26248963</v>
      </c>
      <c r="AC657" s="2">
        <v>27203128</v>
      </c>
      <c r="AD657" s="2">
        <v>28024460</v>
      </c>
      <c r="AE657" s="2">
        <v>28827320</v>
      </c>
      <c r="AF657" s="2">
        <v>29412318</v>
      </c>
      <c r="AG657" s="2">
        <v>29997305</v>
      </c>
      <c r="AH657" s="1">
        <f>(Table1345[[#This Row],[2050_BUILDINGS]]/Table1345[[#This Row],[2020_BUILDINGS]])-1</f>
        <v>0.17093235831809861</v>
      </c>
      <c r="AI657" s="1">
        <f>(Table1345[[#This Row],[2050_DWELLINGS]]/Table1345[[#This Row],[2020_DWELLINGS]])-1</f>
        <v>7.5652173913043574E-2</v>
      </c>
      <c r="AJ657" s="1">
        <f>(Table1345[[#This Row],[2050_OCCUPANTS]]/Table1345[[#This Row],[2020_OCCUPANTS]])-1</f>
        <v>6.7636195752539319E-2</v>
      </c>
      <c r="AK657" s="1">
        <f>(Table1345[[#This Row],[2050_TOTAL_REPL_COST_USD]]/Table1345[[#This Row],[2020_TOTAL_REPL_COST_USD]])-1</f>
        <v>0.19310738012359874</v>
      </c>
      <c r="AL657"/>
      <c r="AM657"/>
    </row>
    <row r="658" spans="1:39" x14ac:dyDescent="0.2">
      <c r="A658" t="s">
        <v>145</v>
      </c>
      <c r="B658" t="s">
        <v>313</v>
      </c>
      <c r="C658" t="s">
        <v>339</v>
      </c>
      <c r="D658" t="s">
        <v>2089</v>
      </c>
      <c r="E658" t="s">
        <v>1406</v>
      </c>
      <c r="F658" s="2">
        <v>1406</v>
      </c>
      <c r="G658" s="2">
        <v>1463</v>
      </c>
      <c r="H658" s="2">
        <v>1509</v>
      </c>
      <c r="I658" s="2">
        <v>1551</v>
      </c>
      <c r="J658" s="2">
        <v>1588</v>
      </c>
      <c r="K658" s="2">
        <v>1619</v>
      </c>
      <c r="L658" s="2">
        <v>1648</v>
      </c>
      <c r="M658" s="2">
        <v>1480</v>
      </c>
      <c r="N658" s="2">
        <v>1525</v>
      </c>
      <c r="O658" s="2">
        <v>1551</v>
      </c>
      <c r="P658" s="2">
        <v>1569</v>
      </c>
      <c r="Q658" s="2">
        <v>1580</v>
      </c>
      <c r="R658" s="2">
        <v>1588</v>
      </c>
      <c r="S658" s="2">
        <v>1589</v>
      </c>
      <c r="T658" s="2">
        <v>5583</v>
      </c>
      <c r="U658" s="2">
        <v>5735</v>
      </c>
      <c r="V658" s="2">
        <v>5848</v>
      </c>
      <c r="W658" s="2">
        <v>5911</v>
      </c>
      <c r="X658" s="2">
        <v>5961</v>
      </c>
      <c r="Y658" s="2">
        <v>5965</v>
      </c>
      <c r="Z658" s="2">
        <v>5959</v>
      </c>
      <c r="AA658" s="2">
        <v>32387574</v>
      </c>
      <c r="AB658" s="2">
        <v>33813320</v>
      </c>
      <c r="AC658" s="2">
        <v>35042458</v>
      </c>
      <c r="AD658" s="2">
        <v>36100481</v>
      </c>
      <c r="AE658" s="2">
        <v>37134705</v>
      </c>
      <c r="AF658" s="2">
        <v>37888284</v>
      </c>
      <c r="AG658" s="2">
        <v>38641852</v>
      </c>
      <c r="AH658" s="1">
        <f>(Table1345[[#This Row],[2050_BUILDINGS]]/Table1345[[#This Row],[2020_BUILDINGS]])-1</f>
        <v>0.17211948790896159</v>
      </c>
      <c r="AI658" s="1">
        <f>(Table1345[[#This Row],[2050_DWELLINGS]]/Table1345[[#This Row],[2020_DWELLINGS]])-1</f>
        <v>7.3648648648648729E-2</v>
      </c>
      <c r="AJ658" s="1">
        <f>(Table1345[[#This Row],[2050_OCCUPANTS]]/Table1345[[#This Row],[2020_OCCUPANTS]])-1</f>
        <v>6.7347304316675682E-2</v>
      </c>
      <c r="AK658" s="1">
        <f>(Table1345[[#This Row],[2050_TOTAL_REPL_COST_USD]]/Table1345[[#This Row],[2020_TOTAL_REPL_COST_USD]])-1</f>
        <v>0.19310733184276163</v>
      </c>
      <c r="AL658"/>
      <c r="AM658"/>
    </row>
    <row r="659" spans="1:39" x14ac:dyDescent="0.2">
      <c r="A659" t="s">
        <v>12</v>
      </c>
      <c r="B659" t="s">
        <v>121</v>
      </c>
      <c r="C659" t="s">
        <v>122</v>
      </c>
      <c r="D659" t="s">
        <v>2090</v>
      </c>
      <c r="E659" t="s">
        <v>2091</v>
      </c>
      <c r="F659" s="2">
        <v>10703</v>
      </c>
      <c r="G659" s="2">
        <v>12396</v>
      </c>
      <c r="H659" s="2">
        <v>14151</v>
      </c>
      <c r="I659" s="2">
        <v>16035</v>
      </c>
      <c r="J659" s="2">
        <v>17973</v>
      </c>
      <c r="K659" s="2">
        <v>20046</v>
      </c>
      <c r="L659" s="2">
        <v>22105</v>
      </c>
      <c r="M659" s="2">
        <v>11110</v>
      </c>
      <c r="N659" s="2">
        <v>12871</v>
      </c>
      <c r="O659" s="2">
        <v>14707</v>
      </c>
      <c r="P659" s="2">
        <v>16679</v>
      </c>
      <c r="Q659" s="2">
        <v>18714</v>
      </c>
      <c r="R659" s="2">
        <v>20893</v>
      </c>
      <c r="S659" s="2">
        <v>23070</v>
      </c>
      <c r="T659" s="2">
        <v>64506</v>
      </c>
      <c r="U659" s="2">
        <v>74727</v>
      </c>
      <c r="V659" s="2">
        <v>85341</v>
      </c>
      <c r="W659" s="2">
        <v>96749</v>
      </c>
      <c r="X659" s="2">
        <v>108553</v>
      </c>
      <c r="Y659" s="2">
        <v>121133</v>
      </c>
      <c r="Z659" s="2">
        <v>133710</v>
      </c>
      <c r="AA659" s="2">
        <v>136197057</v>
      </c>
      <c r="AB659" s="2">
        <v>158815139</v>
      </c>
      <c r="AC659" s="2">
        <v>183023897</v>
      </c>
      <c r="AD659" s="2">
        <v>209874107</v>
      </c>
      <c r="AE659" s="2">
        <v>238448897</v>
      </c>
      <c r="AF659" s="2">
        <v>269642815</v>
      </c>
      <c r="AG659" s="2">
        <v>301696287</v>
      </c>
      <c r="AH659" s="1">
        <f>(Table1345[[#This Row],[2050_BUILDINGS]]/Table1345[[#This Row],[2020_BUILDINGS]])-1</f>
        <v>1.0653087919274968</v>
      </c>
      <c r="AI659" s="1">
        <f>(Table1345[[#This Row],[2050_DWELLINGS]]/Table1345[[#This Row],[2020_DWELLINGS]])-1</f>
        <v>1.0765076507650764</v>
      </c>
      <c r="AJ659" s="1">
        <f>(Table1345[[#This Row],[2050_OCCUPANTS]]/Table1345[[#This Row],[2020_OCCUPANTS]])-1</f>
        <v>1.0728304343781976</v>
      </c>
      <c r="AK659" s="1">
        <f>(Table1345[[#This Row],[2050_TOTAL_REPL_COST_USD]]/Table1345[[#This Row],[2020_TOTAL_REPL_COST_USD]])-1</f>
        <v>1.2151454197721763</v>
      </c>
      <c r="AL659"/>
      <c r="AM659"/>
    </row>
    <row r="660" spans="1:39" x14ac:dyDescent="0.2">
      <c r="A660" t="s">
        <v>12</v>
      </c>
      <c r="B660" t="s">
        <v>121</v>
      </c>
      <c r="C660" t="s">
        <v>123</v>
      </c>
      <c r="D660" t="s">
        <v>2092</v>
      </c>
      <c r="E660" t="s">
        <v>2093</v>
      </c>
      <c r="F660" s="2">
        <v>125420</v>
      </c>
      <c r="G660" s="2">
        <v>145248</v>
      </c>
      <c r="H660" s="2">
        <v>165807</v>
      </c>
      <c r="I660" s="2">
        <v>187844</v>
      </c>
      <c r="J660" s="2">
        <v>210593</v>
      </c>
      <c r="K660" s="2">
        <v>234830</v>
      </c>
      <c r="L660" s="2">
        <v>259023</v>
      </c>
      <c r="M660" s="2">
        <v>130136</v>
      </c>
      <c r="N660" s="2">
        <v>150790</v>
      </c>
      <c r="O660" s="2">
        <v>172265</v>
      </c>
      <c r="P660" s="2">
        <v>195342</v>
      </c>
      <c r="Q660" s="2">
        <v>219245</v>
      </c>
      <c r="R660" s="2">
        <v>244754</v>
      </c>
      <c r="S660" s="2">
        <v>270283</v>
      </c>
      <c r="T660" s="2">
        <v>755621</v>
      </c>
      <c r="U660" s="2">
        <v>875408</v>
      </c>
      <c r="V660" s="2">
        <v>999812</v>
      </c>
      <c r="W660" s="2">
        <v>1133425</v>
      </c>
      <c r="X660" s="2">
        <v>1271650</v>
      </c>
      <c r="Y660" s="2">
        <v>1419088</v>
      </c>
      <c r="Z660" s="2">
        <v>1566519</v>
      </c>
      <c r="AA660" s="2">
        <v>1595568725</v>
      </c>
      <c r="AB660" s="2">
        <v>1860542824</v>
      </c>
      <c r="AC660" s="2">
        <v>2144152029</v>
      </c>
      <c r="AD660" s="2">
        <v>2458706140</v>
      </c>
      <c r="AE660" s="2">
        <v>2793464043</v>
      </c>
      <c r="AF660" s="2">
        <v>3158905392</v>
      </c>
      <c r="AG660" s="2">
        <v>3534416637</v>
      </c>
      <c r="AH660" s="1">
        <f>(Table1345[[#This Row],[2050_BUILDINGS]]/Table1345[[#This Row],[2020_BUILDINGS]])-1</f>
        <v>1.0652447775474405</v>
      </c>
      <c r="AI660" s="1">
        <f>(Table1345[[#This Row],[2050_DWELLINGS]]/Table1345[[#This Row],[2020_DWELLINGS]])-1</f>
        <v>1.0769272146062581</v>
      </c>
      <c r="AJ660" s="1">
        <f>(Table1345[[#This Row],[2050_OCCUPANTS]]/Table1345[[#This Row],[2020_OCCUPANTS]])-1</f>
        <v>1.073154398832219</v>
      </c>
      <c r="AK660" s="1">
        <f>(Table1345[[#This Row],[2050_TOTAL_REPL_COST_USD]]/Table1345[[#This Row],[2020_TOTAL_REPL_COST_USD]])-1</f>
        <v>1.2151453469984506</v>
      </c>
      <c r="AL660"/>
      <c r="AM660"/>
    </row>
    <row r="661" spans="1:39" x14ac:dyDescent="0.2">
      <c r="A661" t="s">
        <v>12</v>
      </c>
      <c r="B661" t="s">
        <v>121</v>
      </c>
      <c r="C661" t="s">
        <v>124</v>
      </c>
      <c r="D661" t="s">
        <v>2094</v>
      </c>
      <c r="E661" t="s">
        <v>2095</v>
      </c>
      <c r="F661" s="2">
        <v>70732</v>
      </c>
      <c r="G661" s="2">
        <v>81915</v>
      </c>
      <c r="H661" s="2">
        <v>93504</v>
      </c>
      <c r="I661" s="2">
        <v>105935</v>
      </c>
      <c r="J661" s="2">
        <v>118772</v>
      </c>
      <c r="K661" s="2">
        <v>132437</v>
      </c>
      <c r="L661" s="2">
        <v>146080</v>
      </c>
      <c r="M661" s="2">
        <v>73393</v>
      </c>
      <c r="N661" s="2">
        <v>85041</v>
      </c>
      <c r="O661" s="2">
        <v>97153</v>
      </c>
      <c r="P661" s="2">
        <v>110167</v>
      </c>
      <c r="Q661" s="2">
        <v>123649</v>
      </c>
      <c r="R661" s="2">
        <v>138030</v>
      </c>
      <c r="S661" s="2">
        <v>152425</v>
      </c>
      <c r="T661" s="2">
        <v>426148</v>
      </c>
      <c r="U661" s="2">
        <v>493704</v>
      </c>
      <c r="V661" s="2">
        <v>563857</v>
      </c>
      <c r="W661" s="2">
        <v>639215</v>
      </c>
      <c r="X661" s="2">
        <v>717166</v>
      </c>
      <c r="Y661" s="2">
        <v>800322</v>
      </c>
      <c r="Z661" s="2">
        <v>883466</v>
      </c>
      <c r="AA661" s="2">
        <v>899850175</v>
      </c>
      <c r="AB661" s="2">
        <v>1049287168</v>
      </c>
      <c r="AC661" s="2">
        <v>1209233764</v>
      </c>
      <c r="AD661" s="2">
        <v>1386632312</v>
      </c>
      <c r="AE661" s="2">
        <v>1575425153</v>
      </c>
      <c r="AF661" s="2">
        <v>1781522493</v>
      </c>
      <c r="AG661" s="2">
        <v>1993298929</v>
      </c>
      <c r="AH661" s="1">
        <f>(Table1345[[#This Row],[2050_BUILDINGS]]/Table1345[[#This Row],[2020_BUILDINGS]])-1</f>
        <v>1.065260419612057</v>
      </c>
      <c r="AI661" s="1">
        <f>(Table1345[[#This Row],[2050_DWELLINGS]]/Table1345[[#This Row],[2020_DWELLINGS]])-1</f>
        <v>1.0768329404711623</v>
      </c>
      <c r="AJ661" s="1">
        <f>(Table1345[[#This Row],[2050_OCCUPANTS]]/Table1345[[#This Row],[2020_OCCUPANTS]])-1</f>
        <v>1.0731436026920225</v>
      </c>
      <c r="AK661" s="1">
        <f>(Table1345[[#This Row],[2050_TOTAL_REPL_COST_USD]]/Table1345[[#This Row],[2020_TOTAL_REPL_COST_USD]])-1</f>
        <v>1.2151453479463958</v>
      </c>
      <c r="AL661"/>
      <c r="AM661"/>
    </row>
    <row r="662" spans="1:39" x14ac:dyDescent="0.2">
      <c r="A662" t="s">
        <v>12</v>
      </c>
      <c r="B662" t="s">
        <v>121</v>
      </c>
      <c r="C662" t="s">
        <v>125</v>
      </c>
      <c r="D662" t="s">
        <v>2096</v>
      </c>
      <c r="E662" t="s">
        <v>2097</v>
      </c>
      <c r="F662" s="2">
        <v>91405</v>
      </c>
      <c r="G662" s="2">
        <v>105856</v>
      </c>
      <c r="H662" s="2">
        <v>120841</v>
      </c>
      <c r="I662" s="2">
        <v>136900</v>
      </c>
      <c r="J662" s="2">
        <v>153486</v>
      </c>
      <c r="K662" s="2">
        <v>171137</v>
      </c>
      <c r="L662" s="2">
        <v>188768</v>
      </c>
      <c r="M662" s="2">
        <v>94837</v>
      </c>
      <c r="N662" s="2">
        <v>109898</v>
      </c>
      <c r="O662" s="2">
        <v>125540</v>
      </c>
      <c r="P662" s="2">
        <v>142363</v>
      </c>
      <c r="Q662" s="2">
        <v>159780</v>
      </c>
      <c r="R662" s="2">
        <v>178369</v>
      </c>
      <c r="S662" s="2">
        <v>196981</v>
      </c>
      <c r="T662" s="2">
        <v>550690</v>
      </c>
      <c r="U662" s="2">
        <v>637990</v>
      </c>
      <c r="V662" s="2">
        <v>728650</v>
      </c>
      <c r="W662" s="2">
        <v>826021</v>
      </c>
      <c r="X662" s="2">
        <v>926769</v>
      </c>
      <c r="Y662" s="2">
        <v>1034215</v>
      </c>
      <c r="Z662" s="2">
        <v>1141661</v>
      </c>
      <c r="AA662" s="2">
        <v>1162829648</v>
      </c>
      <c r="AB662" s="2">
        <v>1355939315</v>
      </c>
      <c r="AC662" s="2">
        <v>1562629997</v>
      </c>
      <c r="AD662" s="2">
        <v>1791872930</v>
      </c>
      <c r="AE662" s="2">
        <v>2035840106</v>
      </c>
      <c r="AF662" s="2">
        <v>2302169001</v>
      </c>
      <c r="AG662" s="2">
        <v>2575836693</v>
      </c>
      <c r="AH662" s="1">
        <f>(Table1345[[#This Row],[2050_BUILDINGS]]/Table1345[[#This Row],[2020_BUILDINGS]])-1</f>
        <v>1.0651824298451946</v>
      </c>
      <c r="AI662" s="1">
        <f>(Table1345[[#This Row],[2050_DWELLINGS]]/Table1345[[#This Row],[2020_DWELLINGS]])-1</f>
        <v>1.0770479875997765</v>
      </c>
      <c r="AJ662" s="1">
        <f>(Table1345[[#This Row],[2050_OCCUPANTS]]/Table1345[[#This Row],[2020_OCCUPANTS]])-1</f>
        <v>1.0731464163140787</v>
      </c>
      <c r="AK662" s="1">
        <f>(Table1345[[#This Row],[2050_TOTAL_REPL_COST_USD]]/Table1345[[#This Row],[2020_TOTAL_REPL_COST_USD]])-1</f>
        <v>1.2151453546358151</v>
      </c>
      <c r="AL662"/>
      <c r="AM662"/>
    </row>
    <row r="663" spans="1:39" x14ac:dyDescent="0.2">
      <c r="A663" t="s">
        <v>12</v>
      </c>
      <c r="B663" t="s">
        <v>121</v>
      </c>
      <c r="C663" t="s">
        <v>126</v>
      </c>
      <c r="D663" t="s">
        <v>2098</v>
      </c>
      <c r="E663" t="s">
        <v>2099</v>
      </c>
      <c r="F663" s="2">
        <v>140314</v>
      </c>
      <c r="G663" s="2">
        <v>162491</v>
      </c>
      <c r="H663" s="2">
        <v>185489</v>
      </c>
      <c r="I663" s="2">
        <v>210137</v>
      </c>
      <c r="J663" s="2">
        <v>235595</v>
      </c>
      <c r="K663" s="2">
        <v>262701</v>
      </c>
      <c r="L663" s="2">
        <v>289762</v>
      </c>
      <c r="M663" s="2">
        <v>145579</v>
      </c>
      <c r="N663" s="2">
        <v>168692</v>
      </c>
      <c r="O663" s="2">
        <v>192710</v>
      </c>
      <c r="P663" s="2">
        <v>218531</v>
      </c>
      <c r="Q663" s="2">
        <v>245263</v>
      </c>
      <c r="R663" s="2">
        <v>273799</v>
      </c>
      <c r="S663" s="2">
        <v>302372</v>
      </c>
      <c r="T663" s="2">
        <v>845309</v>
      </c>
      <c r="U663" s="2">
        <v>979323</v>
      </c>
      <c r="V663" s="2">
        <v>1118486</v>
      </c>
      <c r="W663" s="2">
        <v>1267962</v>
      </c>
      <c r="X663" s="2">
        <v>1422592</v>
      </c>
      <c r="Y663" s="2">
        <v>1587527</v>
      </c>
      <c r="Z663" s="2">
        <v>1752474</v>
      </c>
      <c r="AA663" s="2">
        <v>1784964337</v>
      </c>
      <c r="AB663" s="2">
        <v>2081391127</v>
      </c>
      <c r="AC663" s="2">
        <v>2398665029</v>
      </c>
      <c r="AD663" s="2">
        <v>2750557026</v>
      </c>
      <c r="AE663" s="2">
        <v>3125051021</v>
      </c>
      <c r="AF663" s="2">
        <v>3533870642</v>
      </c>
      <c r="AG663" s="2">
        <v>3953955440</v>
      </c>
      <c r="AH663" s="1">
        <f>(Table1345[[#This Row],[2050_BUILDINGS]]/Table1345[[#This Row],[2020_BUILDINGS]])-1</f>
        <v>1.0650968541984405</v>
      </c>
      <c r="AI663" s="1">
        <f>(Table1345[[#This Row],[2050_DWELLINGS]]/Table1345[[#This Row],[2020_DWELLINGS]])-1</f>
        <v>1.077030340914555</v>
      </c>
      <c r="AJ663" s="1">
        <f>(Table1345[[#This Row],[2050_OCCUPANTS]]/Table1345[[#This Row],[2020_OCCUPANTS]])-1</f>
        <v>1.0731756079729426</v>
      </c>
      <c r="AK663" s="1">
        <f>(Table1345[[#This Row],[2050_TOTAL_REPL_COST_USD]]/Table1345[[#This Row],[2020_TOTAL_REPL_COST_USD]])-1</f>
        <v>1.2151453438254323</v>
      </c>
      <c r="AL663"/>
      <c r="AM663"/>
    </row>
    <row r="664" spans="1:39" x14ac:dyDescent="0.2">
      <c r="A664" t="s">
        <v>12</v>
      </c>
      <c r="B664" t="s">
        <v>121</v>
      </c>
      <c r="C664" t="s">
        <v>127</v>
      </c>
      <c r="D664" t="s">
        <v>2100</v>
      </c>
      <c r="E664" t="s">
        <v>2101</v>
      </c>
      <c r="F664" s="2">
        <v>103208</v>
      </c>
      <c r="G664" s="2">
        <v>119521</v>
      </c>
      <c r="H664" s="2">
        <v>136439</v>
      </c>
      <c r="I664" s="2">
        <v>154575</v>
      </c>
      <c r="J664" s="2">
        <v>173295</v>
      </c>
      <c r="K664" s="2">
        <v>193237</v>
      </c>
      <c r="L664" s="2">
        <v>213137</v>
      </c>
      <c r="M664" s="2">
        <v>107083</v>
      </c>
      <c r="N664" s="2">
        <v>124081</v>
      </c>
      <c r="O664" s="2">
        <v>141754</v>
      </c>
      <c r="P664" s="2">
        <v>160743</v>
      </c>
      <c r="Q664" s="2">
        <v>180409</v>
      </c>
      <c r="R664" s="2">
        <v>201399</v>
      </c>
      <c r="S664" s="2">
        <v>222410</v>
      </c>
      <c r="T664" s="2">
        <v>621780</v>
      </c>
      <c r="U664" s="2">
        <v>720356</v>
      </c>
      <c r="V664" s="2">
        <v>822715</v>
      </c>
      <c r="W664" s="2">
        <v>932663</v>
      </c>
      <c r="X664" s="2">
        <v>1046409</v>
      </c>
      <c r="Y664" s="2">
        <v>1167728</v>
      </c>
      <c r="Z664" s="2">
        <v>1289053</v>
      </c>
      <c r="AA664" s="2">
        <v>1312955881</v>
      </c>
      <c r="AB664" s="2">
        <v>1530996821</v>
      </c>
      <c r="AC664" s="2">
        <v>1764372150</v>
      </c>
      <c r="AD664" s="2">
        <v>2023211303</v>
      </c>
      <c r="AE664" s="2">
        <v>2298675684</v>
      </c>
      <c r="AF664" s="2">
        <v>2599388762</v>
      </c>
      <c r="AG664" s="2">
        <v>2908388104</v>
      </c>
      <c r="AH664" s="1">
        <f>(Table1345[[#This Row],[2050_BUILDINGS]]/Table1345[[#This Row],[2020_BUILDINGS]])-1</f>
        <v>1.0651209208588481</v>
      </c>
      <c r="AI664" s="1">
        <f>(Table1345[[#This Row],[2050_DWELLINGS]]/Table1345[[#This Row],[2020_DWELLINGS]])-1</f>
        <v>1.0769870100762962</v>
      </c>
      <c r="AJ664" s="1">
        <f>(Table1345[[#This Row],[2050_OCCUPANTS]]/Table1345[[#This Row],[2020_OCCUPANTS]])-1</f>
        <v>1.0731657499437102</v>
      </c>
      <c r="AK664" s="1">
        <f>(Table1345[[#This Row],[2050_TOTAL_REPL_COST_USD]]/Table1345[[#This Row],[2020_TOTAL_REPL_COST_USD]])-1</f>
        <v>1.2151453419629412</v>
      </c>
      <c r="AL664"/>
      <c r="AM664"/>
    </row>
    <row r="665" spans="1:39" x14ac:dyDescent="0.2">
      <c r="A665" t="s">
        <v>12</v>
      </c>
      <c r="B665" t="s">
        <v>121</v>
      </c>
      <c r="C665" t="s">
        <v>128</v>
      </c>
      <c r="D665" t="s">
        <v>2102</v>
      </c>
      <c r="E665" t="s">
        <v>2103</v>
      </c>
      <c r="F665" s="2">
        <v>150473</v>
      </c>
      <c r="G665" s="2">
        <v>174265</v>
      </c>
      <c r="H665" s="2">
        <v>198933</v>
      </c>
      <c r="I665" s="2">
        <v>225376</v>
      </c>
      <c r="J665" s="2">
        <v>252671</v>
      </c>
      <c r="K665" s="2">
        <v>281745</v>
      </c>
      <c r="L665" s="2">
        <v>310766</v>
      </c>
      <c r="M665" s="2">
        <v>156131</v>
      </c>
      <c r="N665" s="2">
        <v>180918</v>
      </c>
      <c r="O665" s="2">
        <v>206677</v>
      </c>
      <c r="P665" s="2">
        <v>234369</v>
      </c>
      <c r="Q665" s="2">
        <v>263040</v>
      </c>
      <c r="R665" s="2">
        <v>293648</v>
      </c>
      <c r="S665" s="2">
        <v>324284</v>
      </c>
      <c r="T665" s="2">
        <v>906567</v>
      </c>
      <c r="U665" s="2">
        <v>1050292</v>
      </c>
      <c r="V665" s="2">
        <v>1199547</v>
      </c>
      <c r="W665" s="2">
        <v>1359855</v>
      </c>
      <c r="X665" s="2">
        <v>1525683</v>
      </c>
      <c r="Y665" s="2">
        <v>1702577</v>
      </c>
      <c r="Z665" s="2">
        <v>1879472</v>
      </c>
      <c r="AA665" s="2">
        <v>1914320230</v>
      </c>
      <c r="AB665" s="2">
        <v>2232228976</v>
      </c>
      <c r="AC665" s="2">
        <v>2572495635</v>
      </c>
      <c r="AD665" s="2">
        <v>2949889159</v>
      </c>
      <c r="AE665" s="2">
        <v>3351522633</v>
      </c>
      <c r="AF665" s="2">
        <v>3789969293</v>
      </c>
      <c r="AG665" s="2">
        <v>4240497526</v>
      </c>
      <c r="AH665" s="1">
        <f>(Table1345[[#This Row],[2050_BUILDINGS]]/Table1345[[#This Row],[2020_BUILDINGS]])-1</f>
        <v>1.0652608773667036</v>
      </c>
      <c r="AI665" s="1">
        <f>(Table1345[[#This Row],[2050_DWELLINGS]]/Table1345[[#This Row],[2020_DWELLINGS]])-1</f>
        <v>1.0769994427756178</v>
      </c>
      <c r="AJ665" s="1">
        <f>(Table1345[[#This Row],[2050_OCCUPANTS]]/Table1345[[#This Row],[2020_OCCUPANTS]])-1</f>
        <v>1.0731749556293138</v>
      </c>
      <c r="AK665" s="1">
        <f>(Table1345[[#This Row],[2050_TOTAL_REPL_COST_USD]]/Table1345[[#This Row],[2020_TOTAL_REPL_COST_USD]])-1</f>
        <v>1.2151453343832657</v>
      </c>
      <c r="AL665"/>
      <c r="AM665"/>
    </row>
    <row r="666" spans="1:39" x14ac:dyDescent="0.2">
      <c r="A666" t="s">
        <v>12</v>
      </c>
      <c r="B666" t="s">
        <v>121</v>
      </c>
      <c r="C666" t="s">
        <v>129</v>
      </c>
      <c r="D666" t="s">
        <v>2104</v>
      </c>
      <c r="E666" t="s">
        <v>2105</v>
      </c>
      <c r="F666" s="2">
        <v>193224</v>
      </c>
      <c r="G666" s="2">
        <v>223779</v>
      </c>
      <c r="H666" s="2">
        <v>255444</v>
      </c>
      <c r="I666" s="2">
        <v>289391</v>
      </c>
      <c r="J666" s="2">
        <v>324440</v>
      </c>
      <c r="K666" s="2">
        <v>361787</v>
      </c>
      <c r="L666" s="2">
        <v>399052</v>
      </c>
      <c r="M666" s="2">
        <v>200486</v>
      </c>
      <c r="N666" s="2">
        <v>232314</v>
      </c>
      <c r="O666" s="2">
        <v>265391</v>
      </c>
      <c r="P666" s="2">
        <v>300950</v>
      </c>
      <c r="Q666" s="2">
        <v>337770</v>
      </c>
      <c r="R666" s="2">
        <v>377068</v>
      </c>
      <c r="S666" s="2">
        <v>416406</v>
      </c>
      <c r="T666" s="2">
        <v>1164126</v>
      </c>
      <c r="U666" s="2">
        <v>1348675</v>
      </c>
      <c r="V666" s="2">
        <v>1540333</v>
      </c>
      <c r="W666" s="2">
        <v>1746180</v>
      </c>
      <c r="X666" s="2">
        <v>1959133</v>
      </c>
      <c r="Y666" s="2">
        <v>2186286</v>
      </c>
      <c r="Z666" s="2">
        <v>2413426</v>
      </c>
      <c r="AA666" s="2">
        <v>2458174822</v>
      </c>
      <c r="AB666" s="2">
        <v>2866400830</v>
      </c>
      <c r="AC666" s="2">
        <v>3303336572</v>
      </c>
      <c r="AD666" s="2">
        <v>3787946853</v>
      </c>
      <c r="AE666" s="2">
        <v>4303683598</v>
      </c>
      <c r="AF666" s="2">
        <v>4866692086</v>
      </c>
      <c r="AG666" s="2">
        <v>5445214507</v>
      </c>
      <c r="AH666" s="1">
        <f>(Table1345[[#This Row],[2050_BUILDINGS]]/Table1345[[#This Row],[2020_BUILDINGS]])-1</f>
        <v>1.0652299921334825</v>
      </c>
      <c r="AI666" s="1">
        <f>(Table1345[[#This Row],[2050_DWELLINGS]]/Table1345[[#This Row],[2020_DWELLINGS]])-1</f>
        <v>1.076982931476512</v>
      </c>
      <c r="AJ666" s="1">
        <f>(Table1345[[#This Row],[2050_OCCUPANTS]]/Table1345[[#This Row],[2020_OCCUPANTS]])-1</f>
        <v>1.0731656195291577</v>
      </c>
      <c r="AK666" s="1">
        <f>(Table1345[[#This Row],[2050_TOTAL_REPL_COST_USD]]/Table1345[[#This Row],[2020_TOTAL_REPL_COST_USD]])-1</f>
        <v>1.2151453420915397</v>
      </c>
      <c r="AL666"/>
      <c r="AM666"/>
    </row>
    <row r="667" spans="1:39" x14ac:dyDescent="0.2">
      <c r="A667" t="s">
        <v>12</v>
      </c>
      <c r="B667" t="s">
        <v>121</v>
      </c>
      <c r="C667" t="s">
        <v>130</v>
      </c>
      <c r="D667" t="s">
        <v>2106</v>
      </c>
      <c r="E667" t="s">
        <v>2107</v>
      </c>
      <c r="F667" s="2">
        <v>144392</v>
      </c>
      <c r="G667" s="2">
        <v>167225</v>
      </c>
      <c r="H667" s="2">
        <v>190887</v>
      </c>
      <c r="I667" s="2">
        <v>216258</v>
      </c>
      <c r="J667" s="2">
        <v>242457</v>
      </c>
      <c r="K667" s="2">
        <v>270349</v>
      </c>
      <c r="L667" s="2">
        <v>298204</v>
      </c>
      <c r="M667" s="2">
        <v>149825</v>
      </c>
      <c r="N667" s="2">
        <v>173607</v>
      </c>
      <c r="O667" s="2">
        <v>198322</v>
      </c>
      <c r="P667" s="2">
        <v>224897</v>
      </c>
      <c r="Q667" s="2">
        <v>252414</v>
      </c>
      <c r="R667" s="2">
        <v>281777</v>
      </c>
      <c r="S667" s="2">
        <v>311177</v>
      </c>
      <c r="T667" s="2">
        <v>869932</v>
      </c>
      <c r="U667" s="2">
        <v>1007842</v>
      </c>
      <c r="V667" s="2">
        <v>1151061</v>
      </c>
      <c r="W667" s="2">
        <v>1304894</v>
      </c>
      <c r="X667" s="2">
        <v>1464031</v>
      </c>
      <c r="Y667" s="2">
        <v>1633771</v>
      </c>
      <c r="Z667" s="2">
        <v>1803513</v>
      </c>
      <c r="AA667" s="2">
        <v>1836956181</v>
      </c>
      <c r="AB667" s="2">
        <v>2142017187</v>
      </c>
      <c r="AC667" s="2">
        <v>2468532539</v>
      </c>
      <c r="AD667" s="2">
        <v>2830674328</v>
      </c>
      <c r="AE667" s="2">
        <v>3216076460</v>
      </c>
      <c r="AF667" s="2">
        <v>3636804035</v>
      </c>
      <c r="AG667" s="2">
        <v>4069124923</v>
      </c>
      <c r="AH667" s="1">
        <f>(Table1345[[#This Row],[2050_BUILDINGS]]/Table1345[[#This Row],[2020_BUILDINGS]])-1</f>
        <v>1.0652390714166988</v>
      </c>
      <c r="AI667" s="1">
        <f>(Table1345[[#This Row],[2050_DWELLINGS]]/Table1345[[#This Row],[2020_DWELLINGS]])-1</f>
        <v>1.076936425830135</v>
      </c>
      <c r="AJ667" s="1">
        <f>(Table1345[[#This Row],[2050_OCCUPANTS]]/Table1345[[#This Row],[2020_OCCUPANTS]])-1</f>
        <v>1.0731654887968256</v>
      </c>
      <c r="AK667" s="1">
        <f>(Table1345[[#This Row],[2050_TOTAL_REPL_COST_USD]]/Table1345[[#This Row],[2020_TOTAL_REPL_COST_USD]])-1</f>
        <v>1.215145339386841</v>
      </c>
      <c r="AL667"/>
      <c r="AM667"/>
    </row>
    <row r="668" spans="1:39" x14ac:dyDescent="0.2">
      <c r="A668" t="s">
        <v>12</v>
      </c>
      <c r="B668" t="s">
        <v>121</v>
      </c>
      <c r="C668" t="s">
        <v>131</v>
      </c>
      <c r="D668" t="s">
        <v>2108</v>
      </c>
      <c r="E668" t="s">
        <v>2109</v>
      </c>
      <c r="F668" s="2">
        <v>177057</v>
      </c>
      <c r="G668" s="2">
        <v>205046</v>
      </c>
      <c r="H668" s="2">
        <v>234067</v>
      </c>
      <c r="I668" s="2">
        <v>265174</v>
      </c>
      <c r="J668" s="2">
        <v>297295</v>
      </c>
      <c r="K668" s="2">
        <v>331506</v>
      </c>
      <c r="L668" s="2">
        <v>365656</v>
      </c>
      <c r="M668" s="2">
        <v>183713</v>
      </c>
      <c r="N668" s="2">
        <v>212875</v>
      </c>
      <c r="O668" s="2">
        <v>243179</v>
      </c>
      <c r="P668" s="2">
        <v>275767</v>
      </c>
      <c r="Q668" s="2">
        <v>309505</v>
      </c>
      <c r="R668" s="2">
        <v>345516</v>
      </c>
      <c r="S668" s="2">
        <v>381563</v>
      </c>
      <c r="T668" s="2">
        <v>1066702</v>
      </c>
      <c r="U668" s="2">
        <v>1235813</v>
      </c>
      <c r="V668" s="2">
        <v>1411427</v>
      </c>
      <c r="W668" s="2">
        <v>1600054</v>
      </c>
      <c r="X668" s="2">
        <v>1795187</v>
      </c>
      <c r="Y668" s="2">
        <v>2003322</v>
      </c>
      <c r="Z668" s="2">
        <v>2211460</v>
      </c>
      <c r="AA668" s="2">
        <v>2252465295</v>
      </c>
      <c r="AB668" s="2">
        <v>2626529381</v>
      </c>
      <c r="AC668" s="2">
        <v>3026900659</v>
      </c>
      <c r="AD668" s="2">
        <v>3470956878</v>
      </c>
      <c r="AE668" s="2">
        <v>3943534787</v>
      </c>
      <c r="AF668" s="2">
        <v>4459428571</v>
      </c>
      <c r="AG668" s="2">
        <v>4989538008</v>
      </c>
      <c r="AH668" s="1">
        <f>(Table1345[[#This Row],[2050_BUILDINGS]]/Table1345[[#This Row],[2020_BUILDINGS]])-1</f>
        <v>1.0651880467871928</v>
      </c>
      <c r="AI668" s="1">
        <f>(Table1345[[#This Row],[2050_DWELLINGS]]/Table1345[[#This Row],[2020_DWELLINGS]])-1</f>
        <v>1.07695154942764</v>
      </c>
      <c r="AJ668" s="1">
        <f>(Table1345[[#This Row],[2050_OCCUPANTS]]/Table1345[[#This Row],[2020_OCCUPANTS]])-1</f>
        <v>1.0731750760756049</v>
      </c>
      <c r="AK668" s="1">
        <f>(Table1345[[#This Row],[2050_TOTAL_REPL_COST_USD]]/Table1345[[#This Row],[2020_TOTAL_REPL_COST_USD]])-1</f>
        <v>1.2151453427831838</v>
      </c>
      <c r="AL668"/>
      <c r="AM668"/>
    </row>
    <row r="669" spans="1:39" x14ac:dyDescent="0.2">
      <c r="A669" t="s">
        <v>12</v>
      </c>
      <c r="B669" t="s">
        <v>121</v>
      </c>
      <c r="C669" t="s">
        <v>132</v>
      </c>
      <c r="D669" t="s">
        <v>2110</v>
      </c>
      <c r="E669" t="s">
        <v>2111</v>
      </c>
      <c r="F669" s="2">
        <v>127420</v>
      </c>
      <c r="G669" s="2">
        <v>147568</v>
      </c>
      <c r="H669" s="2">
        <v>168460</v>
      </c>
      <c r="I669" s="2">
        <v>190829</v>
      </c>
      <c r="J669" s="2">
        <v>213959</v>
      </c>
      <c r="K669" s="2">
        <v>238572</v>
      </c>
      <c r="L669" s="2">
        <v>263149</v>
      </c>
      <c r="M669" s="2">
        <v>132207</v>
      </c>
      <c r="N669" s="2">
        <v>153197</v>
      </c>
      <c r="O669" s="2">
        <v>175010</v>
      </c>
      <c r="P669" s="2">
        <v>198449</v>
      </c>
      <c r="Q669" s="2">
        <v>222739</v>
      </c>
      <c r="R669" s="2">
        <v>248658</v>
      </c>
      <c r="S669" s="2">
        <v>274597</v>
      </c>
      <c r="T669" s="2">
        <v>767666</v>
      </c>
      <c r="U669" s="2">
        <v>889368</v>
      </c>
      <c r="V669" s="2">
        <v>1015753</v>
      </c>
      <c r="W669" s="2">
        <v>1151491</v>
      </c>
      <c r="X669" s="2">
        <v>1291922</v>
      </c>
      <c r="Y669" s="2">
        <v>1441711</v>
      </c>
      <c r="Z669" s="2">
        <v>1591501</v>
      </c>
      <c r="AA669" s="2">
        <v>1621007583</v>
      </c>
      <c r="AB669" s="2">
        <v>1890206278</v>
      </c>
      <c r="AC669" s="2">
        <v>2178337184</v>
      </c>
      <c r="AD669" s="2">
        <v>2497906368</v>
      </c>
      <c r="AE669" s="2">
        <v>2838001456</v>
      </c>
      <c r="AF669" s="2">
        <v>3209269210</v>
      </c>
      <c r="AG669" s="2">
        <v>3590767388</v>
      </c>
      <c r="AH669" s="1">
        <f>(Table1345[[#This Row],[2050_BUILDINGS]]/Table1345[[#This Row],[2020_BUILDINGS]])-1</f>
        <v>1.065209543242819</v>
      </c>
      <c r="AI669" s="1">
        <f>(Table1345[[#This Row],[2050_DWELLINGS]]/Table1345[[#This Row],[2020_DWELLINGS]])-1</f>
        <v>1.0770231530856913</v>
      </c>
      <c r="AJ669" s="1">
        <f>(Table1345[[#This Row],[2050_OCCUPANTS]]/Table1345[[#This Row],[2020_OCCUPANTS]])-1</f>
        <v>1.0731685394429347</v>
      </c>
      <c r="AK669" s="1">
        <f>(Table1345[[#This Row],[2050_TOTAL_REPL_COST_USD]]/Table1345[[#This Row],[2020_TOTAL_REPL_COST_USD]])-1</f>
        <v>1.2151453365533085</v>
      </c>
      <c r="AL669"/>
      <c r="AM669"/>
    </row>
    <row r="670" spans="1:39" x14ac:dyDescent="0.2">
      <c r="A670" t="s">
        <v>12</v>
      </c>
      <c r="B670" t="s">
        <v>121</v>
      </c>
      <c r="C670" t="s">
        <v>133</v>
      </c>
      <c r="D670" t="s">
        <v>2112</v>
      </c>
      <c r="E670" t="s">
        <v>2113</v>
      </c>
      <c r="F670" s="2">
        <v>39864</v>
      </c>
      <c r="G670" s="2">
        <v>46171</v>
      </c>
      <c r="H670" s="2">
        <v>52706</v>
      </c>
      <c r="I670" s="2">
        <v>59709</v>
      </c>
      <c r="J670" s="2">
        <v>66951</v>
      </c>
      <c r="K670" s="2">
        <v>74646</v>
      </c>
      <c r="L670" s="2">
        <v>82336</v>
      </c>
      <c r="M670" s="2">
        <v>41369</v>
      </c>
      <c r="N670" s="2">
        <v>47937</v>
      </c>
      <c r="O670" s="2">
        <v>54760</v>
      </c>
      <c r="P670" s="2">
        <v>62100</v>
      </c>
      <c r="Q670" s="2">
        <v>69700</v>
      </c>
      <c r="R670" s="2">
        <v>77804</v>
      </c>
      <c r="S670" s="2">
        <v>85919</v>
      </c>
      <c r="T670" s="2">
        <v>240215</v>
      </c>
      <c r="U670" s="2">
        <v>278288</v>
      </c>
      <c r="V670" s="2">
        <v>317842</v>
      </c>
      <c r="W670" s="2">
        <v>360312</v>
      </c>
      <c r="X670" s="2">
        <v>404255</v>
      </c>
      <c r="Y670" s="2">
        <v>451124</v>
      </c>
      <c r="Z670" s="2">
        <v>497992</v>
      </c>
      <c r="AA670" s="2">
        <v>507227732</v>
      </c>
      <c r="AB670" s="2">
        <v>591462411</v>
      </c>
      <c r="AC670" s="2">
        <v>681621141</v>
      </c>
      <c r="AD670" s="2">
        <v>781617186</v>
      </c>
      <c r="AE670" s="2">
        <v>888035972</v>
      </c>
      <c r="AF670" s="2">
        <v>1004208970</v>
      </c>
      <c r="AG670" s="2">
        <v>1123583152</v>
      </c>
      <c r="AH670" s="1">
        <f>(Table1345[[#This Row],[2050_BUILDINGS]]/Table1345[[#This Row],[2020_BUILDINGS]])-1</f>
        <v>1.0654224362833635</v>
      </c>
      <c r="AI670" s="1">
        <f>(Table1345[[#This Row],[2050_DWELLINGS]]/Table1345[[#This Row],[2020_DWELLINGS]])-1</f>
        <v>1.0768933259203752</v>
      </c>
      <c r="AJ670" s="1">
        <f>(Table1345[[#This Row],[2050_OCCUPANTS]]/Table1345[[#This Row],[2020_OCCUPANTS]])-1</f>
        <v>1.0731095060674813</v>
      </c>
      <c r="AK670" s="1">
        <f>(Table1345[[#This Row],[2050_TOTAL_REPL_COST_USD]]/Table1345[[#This Row],[2020_TOTAL_REPL_COST_USD]])-1</f>
        <v>1.215145350136337</v>
      </c>
      <c r="AL670"/>
      <c r="AM670"/>
    </row>
    <row r="671" spans="1:39" x14ac:dyDescent="0.2">
      <c r="A671" t="s">
        <v>12</v>
      </c>
      <c r="B671" t="s">
        <v>121</v>
      </c>
      <c r="C671" t="s">
        <v>134</v>
      </c>
      <c r="D671" t="s">
        <v>2114</v>
      </c>
      <c r="E671" t="s">
        <v>2115</v>
      </c>
      <c r="F671" s="2">
        <v>135884</v>
      </c>
      <c r="G671" s="2">
        <v>157372</v>
      </c>
      <c r="H671" s="2">
        <v>179641</v>
      </c>
      <c r="I671" s="2">
        <v>203521</v>
      </c>
      <c r="J671" s="2">
        <v>228163</v>
      </c>
      <c r="K671" s="2">
        <v>254419</v>
      </c>
      <c r="L671" s="2">
        <v>280629</v>
      </c>
      <c r="M671" s="2">
        <v>140988</v>
      </c>
      <c r="N671" s="2">
        <v>163375</v>
      </c>
      <c r="O671" s="2">
        <v>186629</v>
      </c>
      <c r="P671" s="2">
        <v>211645</v>
      </c>
      <c r="Q671" s="2">
        <v>237535</v>
      </c>
      <c r="R671" s="2">
        <v>265173</v>
      </c>
      <c r="S671" s="2">
        <v>292829</v>
      </c>
      <c r="T671" s="2">
        <v>818661</v>
      </c>
      <c r="U671" s="2">
        <v>948444</v>
      </c>
      <c r="V671" s="2">
        <v>1083221</v>
      </c>
      <c r="W671" s="2">
        <v>1227991</v>
      </c>
      <c r="X671" s="2">
        <v>1377742</v>
      </c>
      <c r="Y671" s="2">
        <v>1537478</v>
      </c>
      <c r="Z671" s="2">
        <v>1697214</v>
      </c>
      <c r="AA671" s="2">
        <v>1728687775</v>
      </c>
      <c r="AB671" s="2">
        <v>2015768781</v>
      </c>
      <c r="AC671" s="2">
        <v>2323039631</v>
      </c>
      <c r="AD671" s="2">
        <v>2663837141</v>
      </c>
      <c r="AE671" s="2">
        <v>3026524046</v>
      </c>
      <c r="AF671" s="2">
        <v>3422454343</v>
      </c>
      <c r="AG671" s="2">
        <v>3829294667</v>
      </c>
      <c r="AH671" s="1">
        <f>(Table1345[[#This Row],[2050_BUILDINGS]]/Table1345[[#This Row],[2020_BUILDINGS]])-1</f>
        <v>1.065210032086191</v>
      </c>
      <c r="AI671" s="1">
        <f>(Table1345[[#This Row],[2050_DWELLINGS]]/Table1345[[#This Row],[2020_DWELLINGS]])-1</f>
        <v>1.0769781825403579</v>
      </c>
      <c r="AJ671" s="1">
        <f>(Table1345[[#This Row],[2050_OCCUPANTS]]/Table1345[[#This Row],[2020_OCCUPANTS]])-1</f>
        <v>1.0731584868462036</v>
      </c>
      <c r="AK671" s="1">
        <f>(Table1345[[#This Row],[2050_TOTAL_REPL_COST_USD]]/Table1345[[#This Row],[2020_TOTAL_REPL_COST_USD]])-1</f>
        <v>1.2151453387816087</v>
      </c>
      <c r="AL671"/>
      <c r="AM671"/>
    </row>
    <row r="672" spans="1:39" x14ac:dyDescent="0.2">
      <c r="A672" t="s">
        <v>12</v>
      </c>
      <c r="B672" t="s">
        <v>121</v>
      </c>
      <c r="C672" t="s">
        <v>135</v>
      </c>
      <c r="D672" t="s">
        <v>2116</v>
      </c>
      <c r="E672" t="s">
        <v>2117</v>
      </c>
      <c r="F672" s="2">
        <v>139813</v>
      </c>
      <c r="G672" s="2">
        <v>161918</v>
      </c>
      <c r="H672" s="2">
        <v>184833</v>
      </c>
      <c r="I672" s="2">
        <v>209393</v>
      </c>
      <c r="J672" s="2">
        <v>234764</v>
      </c>
      <c r="K672" s="2">
        <v>261773</v>
      </c>
      <c r="L672" s="2">
        <v>288734</v>
      </c>
      <c r="M672" s="2">
        <v>145061</v>
      </c>
      <c r="N672" s="2">
        <v>168090</v>
      </c>
      <c r="O672" s="2">
        <v>192025</v>
      </c>
      <c r="P672" s="2">
        <v>217754</v>
      </c>
      <c r="Q672" s="2">
        <v>244394</v>
      </c>
      <c r="R672" s="2">
        <v>272833</v>
      </c>
      <c r="S672" s="2">
        <v>301303</v>
      </c>
      <c r="T672" s="2">
        <v>842318</v>
      </c>
      <c r="U672" s="2">
        <v>975844</v>
      </c>
      <c r="V672" s="2">
        <v>1114524</v>
      </c>
      <c r="W672" s="2">
        <v>1263470</v>
      </c>
      <c r="X672" s="2">
        <v>1417555</v>
      </c>
      <c r="Y672" s="2">
        <v>1581905</v>
      </c>
      <c r="Z672" s="2">
        <v>1746265</v>
      </c>
      <c r="AA672" s="2">
        <v>1778638213</v>
      </c>
      <c r="AB672" s="2">
        <v>2074014432</v>
      </c>
      <c r="AC672" s="2">
        <v>2390163878</v>
      </c>
      <c r="AD672" s="2">
        <v>2740808736</v>
      </c>
      <c r="AE672" s="2">
        <v>3113975475</v>
      </c>
      <c r="AF672" s="2">
        <v>3521346180</v>
      </c>
      <c r="AG672" s="2">
        <v>3939942154</v>
      </c>
      <c r="AH672" s="1">
        <f>(Table1345[[#This Row],[2050_BUILDINGS]]/Table1345[[#This Row],[2020_BUILDINGS]])-1</f>
        <v>1.0651441568380622</v>
      </c>
      <c r="AI672" s="1">
        <f>(Table1345[[#This Row],[2050_DWELLINGS]]/Table1345[[#This Row],[2020_DWELLINGS]])-1</f>
        <v>1.0770779189444442</v>
      </c>
      <c r="AJ672" s="1">
        <f>(Table1345[[#This Row],[2050_OCCUPANTS]]/Table1345[[#This Row],[2020_OCCUPANTS]])-1</f>
        <v>1.0731659539508831</v>
      </c>
      <c r="AK672" s="1">
        <f>(Table1345[[#This Row],[2050_TOTAL_REPL_COST_USD]]/Table1345[[#This Row],[2020_TOTAL_REPL_COST_USD]])-1</f>
        <v>1.2151453427701657</v>
      </c>
      <c r="AL672"/>
      <c r="AM672"/>
    </row>
    <row r="673" spans="1:39" x14ac:dyDescent="0.2">
      <c r="A673" t="s">
        <v>12</v>
      </c>
      <c r="B673" t="s">
        <v>121</v>
      </c>
      <c r="C673" t="s">
        <v>136</v>
      </c>
      <c r="D673" t="s">
        <v>2118</v>
      </c>
      <c r="E673" t="s">
        <v>2119</v>
      </c>
      <c r="F673" s="2">
        <v>225773</v>
      </c>
      <c r="G673" s="2">
        <v>261431</v>
      </c>
      <c r="H673" s="2">
        <v>298383</v>
      </c>
      <c r="I673" s="2">
        <v>337962</v>
      </c>
      <c r="J673" s="2">
        <v>378800</v>
      </c>
      <c r="K673" s="2">
        <v>422283</v>
      </c>
      <c r="L673" s="2">
        <v>465650</v>
      </c>
      <c r="M673" s="2">
        <v>234717</v>
      </c>
      <c r="N673" s="2">
        <v>271975</v>
      </c>
      <c r="O673" s="2">
        <v>310703</v>
      </c>
      <c r="P673" s="2">
        <v>352338</v>
      </c>
      <c r="Q673" s="2">
        <v>395442</v>
      </c>
      <c r="R673" s="2">
        <v>441450</v>
      </c>
      <c r="S673" s="2">
        <v>487499</v>
      </c>
      <c r="T673" s="2">
        <v>1362873</v>
      </c>
      <c r="U673" s="2">
        <v>1578939</v>
      </c>
      <c r="V673" s="2">
        <v>1803317</v>
      </c>
      <c r="W673" s="2">
        <v>2044306</v>
      </c>
      <c r="X673" s="2">
        <v>2293623</v>
      </c>
      <c r="Y673" s="2">
        <v>2559541</v>
      </c>
      <c r="Z673" s="2">
        <v>2825466</v>
      </c>
      <c r="AA673" s="2">
        <v>2908718038</v>
      </c>
      <c r="AB673" s="2">
        <v>3393814616</v>
      </c>
      <c r="AC673" s="2">
        <v>3914401683</v>
      </c>
      <c r="AD673" s="2">
        <v>4493360061</v>
      </c>
      <c r="AE673" s="2">
        <v>5110936132</v>
      </c>
      <c r="AF673" s="2">
        <v>5786362302</v>
      </c>
      <c r="AG673" s="2">
        <v>6481863062</v>
      </c>
      <c r="AH673" s="1">
        <f>(Table1345[[#This Row],[2050_BUILDINGS]]/Table1345[[#This Row],[2020_BUILDINGS]])-1</f>
        <v>1.0624698258870637</v>
      </c>
      <c r="AI673" s="1">
        <f>(Table1345[[#This Row],[2050_DWELLINGS]]/Table1345[[#This Row],[2020_DWELLINGS]])-1</f>
        <v>1.0769650259674415</v>
      </c>
      <c r="AJ673" s="1">
        <f>(Table1345[[#This Row],[2050_OCCUPANTS]]/Table1345[[#This Row],[2020_OCCUPANTS]])-1</f>
        <v>1.073168959983799</v>
      </c>
      <c r="AK673" s="1">
        <f>(Table1345[[#This Row],[2050_TOTAL_REPL_COST_USD]]/Table1345[[#This Row],[2020_TOTAL_REPL_COST_USD]])-1</f>
        <v>1.2284260548185868</v>
      </c>
      <c r="AL673"/>
      <c r="AM673"/>
    </row>
    <row r="674" spans="1:39" x14ac:dyDescent="0.2">
      <c r="A674" t="s">
        <v>12</v>
      </c>
      <c r="B674" t="s">
        <v>121</v>
      </c>
      <c r="C674" t="s">
        <v>137</v>
      </c>
      <c r="D674" t="s">
        <v>2120</v>
      </c>
      <c r="E674" t="s">
        <v>2121</v>
      </c>
      <c r="F674" s="2">
        <v>36928</v>
      </c>
      <c r="G674" s="2">
        <v>42762</v>
      </c>
      <c r="H674" s="2">
        <v>48822</v>
      </c>
      <c r="I674" s="2">
        <v>55307</v>
      </c>
      <c r="J674" s="2">
        <v>62009</v>
      </c>
      <c r="K674" s="2">
        <v>69140</v>
      </c>
      <c r="L674" s="2">
        <v>76260</v>
      </c>
      <c r="M674" s="2">
        <v>38319</v>
      </c>
      <c r="N674" s="2">
        <v>44401</v>
      </c>
      <c r="O674" s="2">
        <v>50719</v>
      </c>
      <c r="P674" s="2">
        <v>57522</v>
      </c>
      <c r="Q674" s="2">
        <v>64556</v>
      </c>
      <c r="R674" s="2">
        <v>72063</v>
      </c>
      <c r="S674" s="2">
        <v>79579</v>
      </c>
      <c r="T674" s="2">
        <v>222480</v>
      </c>
      <c r="U674" s="2">
        <v>257746</v>
      </c>
      <c r="V674" s="2">
        <v>294380</v>
      </c>
      <c r="W674" s="2">
        <v>333714</v>
      </c>
      <c r="X674" s="2">
        <v>374414</v>
      </c>
      <c r="Y674" s="2">
        <v>417822</v>
      </c>
      <c r="Z674" s="2">
        <v>461234</v>
      </c>
      <c r="AA674" s="2">
        <v>469787704</v>
      </c>
      <c r="AB674" s="2">
        <v>547804756</v>
      </c>
      <c r="AC674" s="2">
        <v>631308593</v>
      </c>
      <c r="AD674" s="2">
        <v>723923632</v>
      </c>
      <c r="AE674" s="2">
        <v>822487323</v>
      </c>
      <c r="AF674" s="2">
        <v>930085224</v>
      </c>
      <c r="AG674" s="2">
        <v>1040648037</v>
      </c>
      <c r="AH674" s="1">
        <f>(Table1345[[#This Row],[2050_BUILDINGS]]/Table1345[[#This Row],[2020_BUILDINGS]])-1</f>
        <v>1.0650996533795496</v>
      </c>
      <c r="AI674" s="1">
        <f>(Table1345[[#This Row],[2050_DWELLINGS]]/Table1345[[#This Row],[2020_DWELLINGS]])-1</f>
        <v>1.0767504371199665</v>
      </c>
      <c r="AJ674" s="1">
        <f>(Table1345[[#This Row],[2050_OCCUPANTS]]/Table1345[[#This Row],[2020_OCCUPANTS]])-1</f>
        <v>1.0731481481481482</v>
      </c>
      <c r="AK674" s="1">
        <f>(Table1345[[#This Row],[2050_TOTAL_REPL_COST_USD]]/Table1345[[#This Row],[2020_TOTAL_REPL_COST_USD]])-1</f>
        <v>1.2151453265792584</v>
      </c>
      <c r="AL674"/>
      <c r="AM674"/>
    </row>
    <row r="675" spans="1:39" x14ac:dyDescent="0.2">
      <c r="A675" t="s">
        <v>12</v>
      </c>
      <c r="B675" t="s">
        <v>121</v>
      </c>
      <c r="C675" t="s">
        <v>138</v>
      </c>
      <c r="D675" t="s">
        <v>2122</v>
      </c>
      <c r="E675" t="s">
        <v>2123</v>
      </c>
      <c r="F675" s="2">
        <v>21857</v>
      </c>
      <c r="G675" s="2">
        <v>25322</v>
      </c>
      <c r="H675" s="2">
        <v>28901</v>
      </c>
      <c r="I675" s="2">
        <v>32749</v>
      </c>
      <c r="J675" s="2">
        <v>36711</v>
      </c>
      <c r="K675" s="2">
        <v>40935</v>
      </c>
      <c r="L675" s="2">
        <v>45148</v>
      </c>
      <c r="M675" s="2">
        <v>22683</v>
      </c>
      <c r="N675" s="2">
        <v>26288</v>
      </c>
      <c r="O675" s="2">
        <v>30030</v>
      </c>
      <c r="P675" s="2">
        <v>34058</v>
      </c>
      <c r="Q675" s="2">
        <v>38217</v>
      </c>
      <c r="R675" s="2">
        <v>42666</v>
      </c>
      <c r="S675" s="2">
        <v>47114</v>
      </c>
      <c r="T675" s="2">
        <v>131722</v>
      </c>
      <c r="U675" s="2">
        <v>152596</v>
      </c>
      <c r="V675" s="2">
        <v>174290</v>
      </c>
      <c r="W675" s="2">
        <v>197580</v>
      </c>
      <c r="X675" s="2">
        <v>221680</v>
      </c>
      <c r="Y675" s="2">
        <v>247380</v>
      </c>
      <c r="Z675" s="2">
        <v>273075</v>
      </c>
      <c r="AA675" s="2">
        <v>278140519</v>
      </c>
      <c r="AB675" s="2">
        <v>324330970</v>
      </c>
      <c r="AC675" s="2">
        <v>373769896</v>
      </c>
      <c r="AD675" s="2">
        <v>428603166</v>
      </c>
      <c r="AE675" s="2">
        <v>486958369</v>
      </c>
      <c r="AF675" s="2">
        <v>550662317</v>
      </c>
      <c r="AG675" s="2">
        <v>616121674</v>
      </c>
      <c r="AH675" s="1">
        <f>(Table1345[[#This Row],[2050_BUILDINGS]]/Table1345[[#This Row],[2020_BUILDINGS]])-1</f>
        <v>1.0656082719494897</v>
      </c>
      <c r="AI675" s="1">
        <f>(Table1345[[#This Row],[2050_DWELLINGS]]/Table1345[[#This Row],[2020_DWELLINGS]])-1</f>
        <v>1.0770621170039236</v>
      </c>
      <c r="AJ675" s="1">
        <f>(Table1345[[#This Row],[2050_OCCUPANTS]]/Table1345[[#This Row],[2020_OCCUPANTS]])-1</f>
        <v>1.0731161081672007</v>
      </c>
      <c r="AK675" s="1">
        <f>(Table1345[[#This Row],[2050_TOTAL_REPL_COST_USD]]/Table1345[[#This Row],[2020_TOTAL_REPL_COST_USD]])-1</f>
        <v>1.215145338101566</v>
      </c>
      <c r="AL675"/>
      <c r="AM675"/>
    </row>
    <row r="676" spans="1:39" x14ac:dyDescent="0.2">
      <c r="A676" t="s">
        <v>12</v>
      </c>
      <c r="B676" t="s">
        <v>121</v>
      </c>
      <c r="C676" t="s">
        <v>139</v>
      </c>
      <c r="D676" t="s">
        <v>2124</v>
      </c>
      <c r="E676" t="s">
        <v>2125</v>
      </c>
      <c r="F676" s="2">
        <v>178306</v>
      </c>
      <c r="G676" s="2">
        <v>206498</v>
      </c>
      <c r="H676" s="2">
        <v>235720</v>
      </c>
      <c r="I676" s="2">
        <v>267051</v>
      </c>
      <c r="J676" s="2">
        <v>299394</v>
      </c>
      <c r="K676" s="2">
        <v>333845</v>
      </c>
      <c r="L676" s="2">
        <v>368240</v>
      </c>
      <c r="M676" s="2">
        <v>185009</v>
      </c>
      <c r="N676" s="2">
        <v>214375</v>
      </c>
      <c r="O676" s="2">
        <v>244899</v>
      </c>
      <c r="P676" s="2">
        <v>277723</v>
      </c>
      <c r="Q676" s="2">
        <v>311686</v>
      </c>
      <c r="R676" s="2">
        <v>347954</v>
      </c>
      <c r="S676" s="2">
        <v>384254</v>
      </c>
      <c r="T676" s="2">
        <v>1074233</v>
      </c>
      <c r="U676" s="2">
        <v>1244536</v>
      </c>
      <c r="V676" s="2">
        <v>1421395</v>
      </c>
      <c r="W676" s="2">
        <v>1611348</v>
      </c>
      <c r="X676" s="2">
        <v>1807849</v>
      </c>
      <c r="Y676" s="2">
        <v>2017457</v>
      </c>
      <c r="Z676" s="2">
        <v>2227070</v>
      </c>
      <c r="AA676" s="2">
        <v>2268363090</v>
      </c>
      <c r="AB676" s="2">
        <v>2645067307</v>
      </c>
      <c r="AC676" s="2">
        <v>3048264391</v>
      </c>
      <c r="AD676" s="2">
        <v>3495454741</v>
      </c>
      <c r="AE676" s="2">
        <v>3971368081</v>
      </c>
      <c r="AF676" s="2">
        <v>4490903016</v>
      </c>
      <c r="AG676" s="2">
        <v>5024753937</v>
      </c>
      <c r="AH676" s="1">
        <f>(Table1345[[#This Row],[2050_BUILDINGS]]/Table1345[[#This Row],[2020_BUILDINGS]])-1</f>
        <v>1.0652137336937626</v>
      </c>
      <c r="AI676" s="1">
        <f>(Table1345[[#This Row],[2050_DWELLINGS]]/Table1345[[#This Row],[2020_DWELLINGS]])-1</f>
        <v>1.0769476079542075</v>
      </c>
      <c r="AJ676" s="1">
        <f>(Table1345[[#This Row],[2050_OCCUPANTS]]/Table1345[[#This Row],[2020_OCCUPANTS]])-1</f>
        <v>1.0731722075192254</v>
      </c>
      <c r="AK676" s="1">
        <f>(Table1345[[#This Row],[2050_TOTAL_REPL_COST_USD]]/Table1345[[#This Row],[2020_TOTAL_REPL_COST_USD]])-1</f>
        <v>1.2151453438611539</v>
      </c>
      <c r="AL676"/>
      <c r="AM676"/>
    </row>
    <row r="677" spans="1:39" x14ac:dyDescent="0.2">
      <c r="A677" t="s">
        <v>12</v>
      </c>
      <c r="B677" t="s">
        <v>121</v>
      </c>
      <c r="C677" t="s">
        <v>140</v>
      </c>
      <c r="D677" t="s">
        <v>2126</v>
      </c>
      <c r="E677" t="s">
        <v>2127</v>
      </c>
      <c r="F677" s="2">
        <v>68634</v>
      </c>
      <c r="G677" s="2">
        <v>79489</v>
      </c>
      <c r="H677" s="2">
        <v>90733</v>
      </c>
      <c r="I677" s="2">
        <v>102798</v>
      </c>
      <c r="J677" s="2">
        <v>115253</v>
      </c>
      <c r="K677" s="2">
        <v>128516</v>
      </c>
      <c r="L677" s="2">
        <v>141754</v>
      </c>
      <c r="M677" s="2">
        <v>71217</v>
      </c>
      <c r="N677" s="2">
        <v>82527</v>
      </c>
      <c r="O677" s="2">
        <v>94269</v>
      </c>
      <c r="P677" s="2">
        <v>106903</v>
      </c>
      <c r="Q677" s="2">
        <v>119983</v>
      </c>
      <c r="R677" s="2">
        <v>133941</v>
      </c>
      <c r="S677" s="2">
        <v>147917</v>
      </c>
      <c r="T677" s="2">
        <v>413511</v>
      </c>
      <c r="U677" s="2">
        <v>479069</v>
      </c>
      <c r="V677" s="2">
        <v>547147</v>
      </c>
      <c r="W677" s="2">
        <v>620266</v>
      </c>
      <c r="X677" s="2">
        <v>695903</v>
      </c>
      <c r="Y677" s="2">
        <v>776592</v>
      </c>
      <c r="Z677" s="2">
        <v>857276</v>
      </c>
      <c r="AA677" s="2">
        <v>873171023</v>
      </c>
      <c r="AB677" s="2">
        <v>1018177431</v>
      </c>
      <c r="AC677" s="2">
        <v>1173381863</v>
      </c>
      <c r="AD677" s="2">
        <v>1345520826</v>
      </c>
      <c r="AE677" s="2">
        <v>1528716243</v>
      </c>
      <c r="AF677" s="2">
        <v>1728703120</v>
      </c>
      <c r="AG677" s="2">
        <v>1934200708</v>
      </c>
      <c r="AH677" s="1">
        <f>(Table1345[[#This Row],[2050_BUILDINGS]]/Table1345[[#This Row],[2020_BUILDINGS]])-1</f>
        <v>1.0653611912463212</v>
      </c>
      <c r="AI677" s="1">
        <f>(Table1345[[#This Row],[2050_DWELLINGS]]/Table1345[[#This Row],[2020_DWELLINGS]])-1</f>
        <v>1.0769900445118439</v>
      </c>
      <c r="AJ677" s="1">
        <f>(Table1345[[#This Row],[2050_OCCUPANTS]]/Table1345[[#This Row],[2020_OCCUPANTS]])-1</f>
        <v>1.0731637126944626</v>
      </c>
      <c r="AK677" s="1">
        <f>(Table1345[[#This Row],[2050_TOTAL_REPL_COST_USD]]/Table1345[[#This Row],[2020_TOTAL_REPL_COST_USD]])-1</f>
        <v>1.215145323254732</v>
      </c>
      <c r="AL677"/>
      <c r="AM677"/>
    </row>
    <row r="678" spans="1:39" x14ac:dyDescent="0.2">
      <c r="A678" t="s">
        <v>12</v>
      </c>
      <c r="B678" t="s">
        <v>121</v>
      </c>
      <c r="C678" t="s">
        <v>141</v>
      </c>
      <c r="D678" t="s">
        <v>2128</v>
      </c>
      <c r="E678" t="s">
        <v>2129</v>
      </c>
      <c r="F678" s="2">
        <v>103300</v>
      </c>
      <c r="G678" s="2">
        <v>119629</v>
      </c>
      <c r="H678" s="2">
        <v>136557</v>
      </c>
      <c r="I678" s="2">
        <v>154709</v>
      </c>
      <c r="J678" s="2">
        <v>173446</v>
      </c>
      <c r="K678" s="2">
        <v>193414</v>
      </c>
      <c r="L678" s="2">
        <v>213328</v>
      </c>
      <c r="M678" s="2">
        <v>107180</v>
      </c>
      <c r="N678" s="2">
        <v>124189</v>
      </c>
      <c r="O678" s="2">
        <v>141875</v>
      </c>
      <c r="P678" s="2">
        <v>160882</v>
      </c>
      <c r="Q678" s="2">
        <v>180570</v>
      </c>
      <c r="R678" s="2">
        <v>201578</v>
      </c>
      <c r="S678" s="2">
        <v>222609</v>
      </c>
      <c r="T678" s="2">
        <v>622331</v>
      </c>
      <c r="U678" s="2">
        <v>720995</v>
      </c>
      <c r="V678" s="2">
        <v>823445</v>
      </c>
      <c r="W678" s="2">
        <v>933490</v>
      </c>
      <c r="X678" s="2">
        <v>1047332</v>
      </c>
      <c r="Y678" s="2">
        <v>1168764</v>
      </c>
      <c r="Z678" s="2">
        <v>1290197</v>
      </c>
      <c r="AA678" s="2">
        <v>1314115819</v>
      </c>
      <c r="AB678" s="2">
        <v>1532349381</v>
      </c>
      <c r="AC678" s="2">
        <v>1765930886</v>
      </c>
      <c r="AD678" s="2">
        <v>2024998717</v>
      </c>
      <c r="AE678" s="2">
        <v>2300706459</v>
      </c>
      <c r="AF678" s="2">
        <v>2601685200</v>
      </c>
      <c r="AG678" s="2">
        <v>2910957537</v>
      </c>
      <c r="AH678" s="1">
        <f>(Table1345[[#This Row],[2050_BUILDINGS]]/Table1345[[#This Row],[2020_BUILDINGS]])-1</f>
        <v>1.06513068731849</v>
      </c>
      <c r="AI678" s="1">
        <f>(Table1345[[#This Row],[2050_DWELLINGS]]/Table1345[[#This Row],[2020_DWELLINGS]])-1</f>
        <v>1.0769639858182498</v>
      </c>
      <c r="AJ678" s="1">
        <f>(Table1345[[#This Row],[2050_OCCUPANTS]]/Table1345[[#This Row],[2020_OCCUPANTS]])-1</f>
        <v>1.0731684585855437</v>
      </c>
      <c r="AK678" s="1">
        <f>(Table1345[[#This Row],[2050_TOTAL_REPL_COST_USD]]/Table1345[[#This Row],[2020_TOTAL_REPL_COST_USD]])-1</f>
        <v>1.215145343288802</v>
      </c>
      <c r="AL678"/>
      <c r="AM678"/>
    </row>
    <row r="679" spans="1:39" x14ac:dyDescent="0.2">
      <c r="A679" t="s">
        <v>12</v>
      </c>
      <c r="B679" t="s">
        <v>121</v>
      </c>
      <c r="C679" t="s">
        <v>142</v>
      </c>
      <c r="D679" t="s">
        <v>2130</v>
      </c>
      <c r="E679" t="s">
        <v>2131</v>
      </c>
      <c r="F679" s="2">
        <v>194166</v>
      </c>
      <c r="G679" s="2">
        <v>224858</v>
      </c>
      <c r="H679" s="2">
        <v>256677</v>
      </c>
      <c r="I679" s="2">
        <v>290786</v>
      </c>
      <c r="J679" s="2">
        <v>326011</v>
      </c>
      <c r="K679" s="2">
        <v>363530</v>
      </c>
      <c r="L679" s="2">
        <v>400985</v>
      </c>
      <c r="M679" s="2">
        <v>201456</v>
      </c>
      <c r="N679" s="2">
        <v>233430</v>
      </c>
      <c r="O679" s="2">
        <v>266672</v>
      </c>
      <c r="P679" s="2">
        <v>302404</v>
      </c>
      <c r="Q679" s="2">
        <v>339401</v>
      </c>
      <c r="R679" s="2">
        <v>378885</v>
      </c>
      <c r="S679" s="2">
        <v>418416</v>
      </c>
      <c r="T679" s="2">
        <v>1169738</v>
      </c>
      <c r="U679" s="2">
        <v>1355178</v>
      </c>
      <c r="V679" s="2">
        <v>1547765</v>
      </c>
      <c r="W679" s="2">
        <v>1754604</v>
      </c>
      <c r="X679" s="2">
        <v>1968584</v>
      </c>
      <c r="Y679" s="2">
        <v>2196823</v>
      </c>
      <c r="Z679" s="2">
        <v>2425062</v>
      </c>
      <c r="AA679" s="2">
        <v>2470029416</v>
      </c>
      <c r="AB679" s="2">
        <v>2880224100</v>
      </c>
      <c r="AC679" s="2">
        <v>3319266971</v>
      </c>
      <c r="AD679" s="2">
        <v>3806214282</v>
      </c>
      <c r="AE679" s="2">
        <v>4324438180</v>
      </c>
      <c r="AF679" s="2">
        <v>4890161795</v>
      </c>
      <c r="AG679" s="2">
        <v>5471474149</v>
      </c>
      <c r="AH679" s="1">
        <f>(Table1345[[#This Row],[2050_BUILDINGS]]/Table1345[[#This Row],[2020_BUILDINGS]])-1</f>
        <v>1.0651658889815931</v>
      </c>
      <c r="AI679" s="1">
        <f>(Table1345[[#This Row],[2050_DWELLINGS]]/Table1345[[#This Row],[2020_DWELLINGS]])-1</f>
        <v>1.0769597331427212</v>
      </c>
      <c r="AJ679" s="1">
        <f>(Table1345[[#This Row],[2050_OCCUPANTS]]/Table1345[[#This Row],[2020_OCCUPANTS]])-1</f>
        <v>1.0731668117133921</v>
      </c>
      <c r="AK679" s="1">
        <f>(Table1345[[#This Row],[2050_TOTAL_REPL_COST_USD]]/Table1345[[#This Row],[2020_TOTAL_REPL_COST_USD]])-1</f>
        <v>1.2151453393865168</v>
      </c>
      <c r="AL679"/>
      <c r="AM679"/>
    </row>
    <row r="680" spans="1:39" x14ac:dyDescent="0.2">
      <c r="A680" t="s">
        <v>12</v>
      </c>
      <c r="B680" t="s">
        <v>121</v>
      </c>
      <c r="C680" t="s">
        <v>143</v>
      </c>
      <c r="D680" t="s">
        <v>2132</v>
      </c>
      <c r="E680" t="s">
        <v>2133</v>
      </c>
      <c r="F680" s="2">
        <v>130304</v>
      </c>
      <c r="G680" s="2">
        <v>150908</v>
      </c>
      <c r="H680" s="2">
        <v>172265</v>
      </c>
      <c r="I680" s="2">
        <v>195161</v>
      </c>
      <c r="J680" s="2">
        <v>218797</v>
      </c>
      <c r="K680" s="2">
        <v>243980</v>
      </c>
      <c r="L680" s="2">
        <v>269106</v>
      </c>
      <c r="M680" s="2">
        <v>135204</v>
      </c>
      <c r="N680" s="2">
        <v>156668</v>
      </c>
      <c r="O680" s="2">
        <v>178973</v>
      </c>
      <c r="P680" s="2">
        <v>202957</v>
      </c>
      <c r="Q680" s="2">
        <v>227788</v>
      </c>
      <c r="R680" s="2">
        <v>254289</v>
      </c>
      <c r="S680" s="2">
        <v>280808</v>
      </c>
      <c r="T680" s="2">
        <v>785053</v>
      </c>
      <c r="U680" s="2">
        <v>909513</v>
      </c>
      <c r="V680" s="2">
        <v>1038759</v>
      </c>
      <c r="W680" s="2">
        <v>1177586</v>
      </c>
      <c r="X680" s="2">
        <v>1321188</v>
      </c>
      <c r="Y680" s="2">
        <v>1474371</v>
      </c>
      <c r="Z680" s="2">
        <v>1627546</v>
      </c>
      <c r="AA680" s="2">
        <v>1657729697</v>
      </c>
      <c r="AB680" s="2">
        <v>1933026796</v>
      </c>
      <c r="AC680" s="2">
        <v>2227684985</v>
      </c>
      <c r="AD680" s="2">
        <v>2554493648</v>
      </c>
      <c r="AE680" s="2">
        <v>2902293213</v>
      </c>
      <c r="AF680" s="2">
        <v>3281971616</v>
      </c>
      <c r="AG680" s="2">
        <v>3672112214</v>
      </c>
      <c r="AH680" s="1">
        <f>(Table1345[[#This Row],[2050_BUILDINGS]]/Table1345[[#This Row],[2020_BUILDINGS]])-1</f>
        <v>1.0652167239685659</v>
      </c>
      <c r="AI680" s="1">
        <f>(Table1345[[#This Row],[2050_DWELLINGS]]/Table1345[[#This Row],[2020_DWELLINGS]])-1</f>
        <v>1.0769208011597291</v>
      </c>
      <c r="AJ680" s="1">
        <f>(Table1345[[#This Row],[2050_OCCUPANTS]]/Table1345[[#This Row],[2020_OCCUPANTS]])-1</f>
        <v>1.0731670345823785</v>
      </c>
      <c r="AK680" s="1">
        <f>(Table1345[[#This Row],[2050_TOTAL_REPL_COST_USD]]/Table1345[[#This Row],[2020_TOTAL_REPL_COST_USD]])-1</f>
        <v>1.2151453404288022</v>
      </c>
      <c r="AL680"/>
      <c r="AM680"/>
    </row>
    <row r="681" spans="1:39" x14ac:dyDescent="0.2">
      <c r="A681" t="s">
        <v>12</v>
      </c>
      <c r="B681" t="s">
        <v>121</v>
      </c>
      <c r="C681" t="s">
        <v>144</v>
      </c>
      <c r="D681" t="s">
        <v>2134</v>
      </c>
      <c r="E681" t="s">
        <v>2135</v>
      </c>
      <c r="F681" s="2">
        <v>115204</v>
      </c>
      <c r="G681" s="2">
        <v>133416</v>
      </c>
      <c r="H681" s="2">
        <v>152291</v>
      </c>
      <c r="I681" s="2">
        <v>172528</v>
      </c>
      <c r="J681" s="2">
        <v>193434</v>
      </c>
      <c r="K681" s="2">
        <v>215690</v>
      </c>
      <c r="L681" s="2">
        <v>237910</v>
      </c>
      <c r="M681" s="2">
        <v>119526</v>
      </c>
      <c r="N681" s="2">
        <v>138503</v>
      </c>
      <c r="O681" s="2">
        <v>158217</v>
      </c>
      <c r="P681" s="2">
        <v>179416</v>
      </c>
      <c r="Q681" s="2">
        <v>201371</v>
      </c>
      <c r="R681" s="2">
        <v>224804</v>
      </c>
      <c r="S681" s="2">
        <v>248261</v>
      </c>
      <c r="T681" s="2">
        <v>694033</v>
      </c>
      <c r="U681" s="2">
        <v>804063</v>
      </c>
      <c r="V681" s="2">
        <v>918327</v>
      </c>
      <c r="W681" s="2">
        <v>1041053</v>
      </c>
      <c r="X681" s="2">
        <v>1168006</v>
      </c>
      <c r="Y681" s="2">
        <v>1303428</v>
      </c>
      <c r="Z681" s="2">
        <v>1438856</v>
      </c>
      <c r="AA681" s="2">
        <v>1465530126</v>
      </c>
      <c r="AB681" s="2">
        <v>1708908884</v>
      </c>
      <c r="AC681" s="2">
        <v>1969403977</v>
      </c>
      <c r="AD681" s="2">
        <v>2258321982</v>
      </c>
      <c r="AE681" s="2">
        <v>2565797161</v>
      </c>
      <c r="AF681" s="2">
        <v>2901455103</v>
      </c>
      <c r="AG681" s="2">
        <v>3246362239</v>
      </c>
      <c r="AH681" s="1">
        <f>(Table1345[[#This Row],[2050_BUILDINGS]]/Table1345[[#This Row],[2020_BUILDINGS]])-1</f>
        <v>1.0651192666921285</v>
      </c>
      <c r="AI681" s="1">
        <f>(Table1345[[#This Row],[2050_DWELLINGS]]/Table1345[[#This Row],[2020_DWELLINGS]])-1</f>
        <v>1.0770459983601892</v>
      </c>
      <c r="AJ681" s="1">
        <f>(Table1345[[#This Row],[2050_OCCUPANTS]]/Table1345[[#This Row],[2020_OCCUPANTS]])-1</f>
        <v>1.0731809582541465</v>
      </c>
      <c r="AK681" s="1">
        <f>(Table1345[[#This Row],[2050_TOTAL_REPL_COST_USD]]/Table1345[[#This Row],[2020_TOTAL_REPL_COST_USD]])-1</f>
        <v>1.2151453466607207</v>
      </c>
      <c r="AL681"/>
      <c r="AM681"/>
    </row>
    <row r="682" spans="1:39" x14ac:dyDescent="0.2">
      <c r="A682" t="s">
        <v>638</v>
      </c>
      <c r="B682" t="s">
        <v>836</v>
      </c>
      <c r="C682" t="s">
        <v>837</v>
      </c>
      <c r="D682" t="s">
        <v>2136</v>
      </c>
      <c r="E682" t="s">
        <v>2137</v>
      </c>
      <c r="F682" s="2">
        <v>245975</v>
      </c>
      <c r="G682" s="2">
        <v>275407</v>
      </c>
      <c r="H682" s="2">
        <v>306248</v>
      </c>
      <c r="I682" s="2">
        <v>340012</v>
      </c>
      <c r="J682" s="2">
        <v>373402</v>
      </c>
      <c r="K682" s="2">
        <v>409489</v>
      </c>
      <c r="L682" s="2">
        <v>445159</v>
      </c>
      <c r="M682" s="2">
        <v>256825</v>
      </c>
      <c r="N682" s="2">
        <v>287732</v>
      </c>
      <c r="O682" s="2">
        <v>320168</v>
      </c>
      <c r="P682" s="2">
        <v>355714</v>
      </c>
      <c r="Q682" s="2">
        <v>390917</v>
      </c>
      <c r="R682" s="2">
        <v>428981</v>
      </c>
      <c r="S682" s="2">
        <v>466672</v>
      </c>
      <c r="T682" s="2">
        <v>1141674</v>
      </c>
      <c r="U682" s="2">
        <v>1283692</v>
      </c>
      <c r="V682" s="2">
        <v>1433991</v>
      </c>
      <c r="W682" s="2">
        <v>1599447</v>
      </c>
      <c r="X682" s="2">
        <v>1764915</v>
      </c>
      <c r="Y682" s="2">
        <v>1944164</v>
      </c>
      <c r="Z682" s="2">
        <v>2123408</v>
      </c>
      <c r="AA682" s="2">
        <v>2570287257</v>
      </c>
      <c r="AB682" s="2">
        <v>2895516463</v>
      </c>
      <c r="AC682" s="2">
        <v>3241096195</v>
      </c>
      <c r="AD682" s="2">
        <v>3622405029</v>
      </c>
      <c r="AE682" s="2">
        <v>4005501526</v>
      </c>
      <c r="AF682" s="2">
        <v>4420930302</v>
      </c>
      <c r="AG682" s="2">
        <v>4838273231</v>
      </c>
      <c r="AH682" s="1">
        <f>(Table1345[[#This Row],[2050_BUILDINGS]]/Table1345[[#This Row],[2020_BUILDINGS]])-1</f>
        <v>0.80977335095029979</v>
      </c>
      <c r="AI682" s="1">
        <f>(Table1345[[#This Row],[2050_DWELLINGS]]/Table1345[[#This Row],[2020_DWELLINGS]])-1</f>
        <v>0.81708167039813095</v>
      </c>
      <c r="AJ682" s="1">
        <f>(Table1345[[#This Row],[2050_OCCUPANTS]]/Table1345[[#This Row],[2020_OCCUPANTS]])-1</f>
        <v>0.85990746920749705</v>
      </c>
      <c r="AK682" s="1">
        <f>(Table1345[[#This Row],[2050_TOTAL_REPL_COST_USD]]/Table1345[[#This Row],[2020_TOTAL_REPL_COST_USD]])-1</f>
        <v>0.88238618770073129</v>
      </c>
      <c r="AL682"/>
      <c r="AM682"/>
    </row>
    <row r="683" spans="1:39" x14ac:dyDescent="0.2">
      <c r="A683" t="s">
        <v>638</v>
      </c>
      <c r="B683" t="s">
        <v>836</v>
      </c>
      <c r="C683" t="s">
        <v>838</v>
      </c>
      <c r="D683" t="s">
        <v>2138</v>
      </c>
      <c r="E683" t="s">
        <v>2139</v>
      </c>
      <c r="F683" s="2">
        <v>193328</v>
      </c>
      <c r="G683" s="2">
        <v>216455</v>
      </c>
      <c r="H683" s="2">
        <v>240693</v>
      </c>
      <c r="I683" s="2">
        <v>267236</v>
      </c>
      <c r="J683" s="2">
        <v>293476</v>
      </c>
      <c r="K683" s="2">
        <v>321835</v>
      </c>
      <c r="L683" s="2">
        <v>349869</v>
      </c>
      <c r="M683" s="2">
        <v>201859</v>
      </c>
      <c r="N683" s="2">
        <v>226142</v>
      </c>
      <c r="O683" s="2">
        <v>251638</v>
      </c>
      <c r="P683" s="2">
        <v>279569</v>
      </c>
      <c r="Q683" s="2">
        <v>307244</v>
      </c>
      <c r="R683" s="2">
        <v>337162</v>
      </c>
      <c r="S683" s="2">
        <v>366780</v>
      </c>
      <c r="T683" s="2">
        <v>897303</v>
      </c>
      <c r="U683" s="2">
        <v>1008923</v>
      </c>
      <c r="V683" s="2">
        <v>1127051</v>
      </c>
      <c r="W683" s="2">
        <v>1257086</v>
      </c>
      <c r="X683" s="2">
        <v>1387134</v>
      </c>
      <c r="Y683" s="2">
        <v>1528014</v>
      </c>
      <c r="Z683" s="2">
        <v>1668900</v>
      </c>
      <c r="AA683" s="2">
        <v>2020122918</v>
      </c>
      <c r="AB683" s="2">
        <v>2275737521</v>
      </c>
      <c r="AC683" s="2">
        <v>2547346671</v>
      </c>
      <c r="AD683" s="2">
        <v>2847037185</v>
      </c>
      <c r="AE683" s="2">
        <v>3148132716</v>
      </c>
      <c r="AF683" s="2">
        <v>3474639873</v>
      </c>
      <c r="AG683" s="2">
        <v>3802651467</v>
      </c>
      <c r="AH683" s="1">
        <f>(Table1345[[#This Row],[2050_BUILDINGS]]/Table1345[[#This Row],[2020_BUILDINGS]])-1</f>
        <v>0.80971716461143761</v>
      </c>
      <c r="AI683" s="1">
        <f>(Table1345[[#This Row],[2050_DWELLINGS]]/Table1345[[#This Row],[2020_DWELLINGS]])-1</f>
        <v>0.81701088383475584</v>
      </c>
      <c r="AJ683" s="1">
        <f>(Table1345[[#This Row],[2050_OCCUPANTS]]/Table1345[[#This Row],[2020_OCCUPANTS]])-1</f>
        <v>0.85990685420643853</v>
      </c>
      <c r="AK683" s="1">
        <f>(Table1345[[#This Row],[2050_TOTAL_REPL_COST_USD]]/Table1345[[#This Row],[2020_TOTAL_REPL_COST_USD]])-1</f>
        <v>0.88238618210656816</v>
      </c>
      <c r="AL683"/>
      <c r="AM683"/>
    </row>
    <row r="684" spans="1:39" x14ac:dyDescent="0.2">
      <c r="A684" t="s">
        <v>638</v>
      </c>
      <c r="B684" t="s">
        <v>836</v>
      </c>
      <c r="C684" t="s">
        <v>839</v>
      </c>
      <c r="D684" t="s">
        <v>2140</v>
      </c>
      <c r="E684" t="s">
        <v>2141</v>
      </c>
      <c r="F684" s="2">
        <v>172920</v>
      </c>
      <c r="G684" s="2">
        <v>193612</v>
      </c>
      <c r="H684" s="2">
        <v>215296</v>
      </c>
      <c r="I684" s="2">
        <v>239034</v>
      </c>
      <c r="J684" s="2">
        <v>262505</v>
      </c>
      <c r="K684" s="2">
        <v>287870</v>
      </c>
      <c r="L684" s="2">
        <v>312949</v>
      </c>
      <c r="M684" s="2">
        <v>180553</v>
      </c>
      <c r="N684" s="2">
        <v>202279</v>
      </c>
      <c r="O684" s="2">
        <v>225083</v>
      </c>
      <c r="P684" s="2">
        <v>250073</v>
      </c>
      <c r="Q684" s="2">
        <v>274815</v>
      </c>
      <c r="R684" s="2">
        <v>301580</v>
      </c>
      <c r="S684" s="2">
        <v>328076</v>
      </c>
      <c r="T684" s="2">
        <v>802612</v>
      </c>
      <c r="U684" s="2">
        <v>902454</v>
      </c>
      <c r="V684" s="2">
        <v>1008108</v>
      </c>
      <c r="W684" s="2">
        <v>1124433</v>
      </c>
      <c r="X684" s="2">
        <v>1240753</v>
      </c>
      <c r="Y684" s="2">
        <v>1366765</v>
      </c>
      <c r="Z684" s="2">
        <v>1492780</v>
      </c>
      <c r="AA684" s="2">
        <v>1806941961</v>
      </c>
      <c r="AB684" s="2">
        <v>2035581891</v>
      </c>
      <c r="AC684" s="2">
        <v>2278528474</v>
      </c>
      <c r="AD684" s="2">
        <v>2546593039</v>
      </c>
      <c r="AE684" s="2">
        <v>2815914349</v>
      </c>
      <c r="AF684" s="2">
        <v>3107965629</v>
      </c>
      <c r="AG684" s="2">
        <v>3401362585</v>
      </c>
      <c r="AH684" s="1">
        <f>(Table1345[[#This Row],[2050_BUILDINGS]]/Table1345[[#This Row],[2020_BUILDINGS]])-1</f>
        <v>0.80979065463798294</v>
      </c>
      <c r="AI684" s="1">
        <f>(Table1345[[#This Row],[2050_DWELLINGS]]/Table1345[[#This Row],[2020_DWELLINGS]])-1</f>
        <v>0.81706202610867718</v>
      </c>
      <c r="AJ684" s="1">
        <f>(Table1345[[#This Row],[2050_OCCUPANTS]]/Table1345[[#This Row],[2020_OCCUPANTS]])-1</f>
        <v>0.85990241860326044</v>
      </c>
      <c r="AK684" s="1">
        <f>(Table1345[[#This Row],[2050_TOTAL_REPL_COST_USD]]/Table1345[[#This Row],[2020_TOTAL_REPL_COST_USD]])-1</f>
        <v>0.88238618528600332</v>
      </c>
      <c r="AL684"/>
      <c r="AM684"/>
    </row>
    <row r="685" spans="1:39" x14ac:dyDescent="0.2">
      <c r="A685" t="s">
        <v>638</v>
      </c>
      <c r="B685" t="s">
        <v>836</v>
      </c>
      <c r="C685" t="s">
        <v>840</v>
      </c>
      <c r="D685" t="s">
        <v>2142</v>
      </c>
      <c r="E685" t="s">
        <v>2143</v>
      </c>
      <c r="F685" s="2">
        <v>364330</v>
      </c>
      <c r="G685" s="2">
        <v>407919</v>
      </c>
      <c r="H685" s="2">
        <v>453598</v>
      </c>
      <c r="I685" s="2">
        <v>503612</v>
      </c>
      <c r="J685" s="2">
        <v>553068</v>
      </c>
      <c r="K685" s="2">
        <v>606513</v>
      </c>
      <c r="L685" s="2">
        <v>659354</v>
      </c>
      <c r="M685" s="2">
        <v>380400</v>
      </c>
      <c r="N685" s="2">
        <v>426171</v>
      </c>
      <c r="O685" s="2">
        <v>474219</v>
      </c>
      <c r="P685" s="2">
        <v>526863</v>
      </c>
      <c r="Q685" s="2">
        <v>579008</v>
      </c>
      <c r="R685" s="2">
        <v>635374</v>
      </c>
      <c r="S685" s="2">
        <v>691214</v>
      </c>
      <c r="T685" s="2">
        <v>1690994</v>
      </c>
      <c r="U685" s="2">
        <v>1901351</v>
      </c>
      <c r="V685" s="2">
        <v>2123963</v>
      </c>
      <c r="W685" s="2">
        <v>2369031</v>
      </c>
      <c r="X685" s="2">
        <v>2614106</v>
      </c>
      <c r="Y685" s="2">
        <v>2879601</v>
      </c>
      <c r="Z685" s="2">
        <v>3145091</v>
      </c>
      <c r="AA685" s="2">
        <v>3806991198</v>
      </c>
      <c r="AB685" s="2">
        <v>4288705716</v>
      </c>
      <c r="AC685" s="2">
        <v>4800562528</v>
      </c>
      <c r="AD685" s="2">
        <v>5365339614</v>
      </c>
      <c r="AE685" s="2">
        <v>5932764524</v>
      </c>
      <c r="AF685" s="2">
        <v>6548078507</v>
      </c>
      <c r="AG685" s="2">
        <v>7166227645</v>
      </c>
      <c r="AH685" s="1">
        <f>(Table1345[[#This Row],[2050_BUILDINGS]]/Table1345[[#This Row],[2020_BUILDINGS]])-1</f>
        <v>0.809771361128647</v>
      </c>
      <c r="AI685" s="1">
        <f>(Table1345[[#This Row],[2050_DWELLINGS]]/Table1345[[#This Row],[2020_DWELLINGS]])-1</f>
        <v>0.81707150368033643</v>
      </c>
      <c r="AJ685" s="1">
        <f>(Table1345[[#This Row],[2050_OCCUPANTS]]/Table1345[[#This Row],[2020_OCCUPANTS]])-1</f>
        <v>0.85990665845059189</v>
      </c>
      <c r="AK685" s="1">
        <f>(Table1345[[#This Row],[2050_TOTAL_REPL_COST_USD]]/Table1345[[#This Row],[2020_TOTAL_REPL_COST_USD]])-1</f>
        <v>0.88238618696170668</v>
      </c>
      <c r="AL685"/>
      <c r="AM685"/>
    </row>
    <row r="686" spans="1:39" x14ac:dyDescent="0.2">
      <c r="A686" t="s">
        <v>638</v>
      </c>
      <c r="B686" t="s">
        <v>836</v>
      </c>
      <c r="C686" t="s">
        <v>841</v>
      </c>
      <c r="D686" t="s">
        <v>2144</v>
      </c>
      <c r="E686" t="s">
        <v>2145</v>
      </c>
      <c r="F686" s="2">
        <v>801169</v>
      </c>
      <c r="G686" s="2">
        <v>897006</v>
      </c>
      <c r="H686" s="2">
        <v>997455</v>
      </c>
      <c r="I686" s="2">
        <v>1107447</v>
      </c>
      <c r="J686" s="2">
        <v>1216192</v>
      </c>
      <c r="K686" s="2">
        <v>1333716</v>
      </c>
      <c r="L686" s="2">
        <v>1449909</v>
      </c>
      <c r="M686" s="2">
        <v>836511</v>
      </c>
      <c r="N686" s="2">
        <v>937159</v>
      </c>
      <c r="O686" s="2">
        <v>1042802</v>
      </c>
      <c r="P686" s="2">
        <v>1158573</v>
      </c>
      <c r="Q686" s="2">
        <v>1273235</v>
      </c>
      <c r="R686" s="2">
        <v>1397203</v>
      </c>
      <c r="S686" s="2">
        <v>1519979</v>
      </c>
      <c r="T686" s="2">
        <v>3718509</v>
      </c>
      <c r="U686" s="2">
        <v>4181075</v>
      </c>
      <c r="V686" s="2">
        <v>4670589</v>
      </c>
      <c r="W686" s="2">
        <v>5209504</v>
      </c>
      <c r="X686" s="2">
        <v>5748418</v>
      </c>
      <c r="Y686" s="2">
        <v>6332244</v>
      </c>
      <c r="Z686" s="2">
        <v>6916057</v>
      </c>
      <c r="AA686" s="2">
        <v>8371576400</v>
      </c>
      <c r="AB686" s="2">
        <v>9430866985</v>
      </c>
      <c r="AC686" s="2">
        <v>10556440470</v>
      </c>
      <c r="AD686" s="2">
        <v>11798385703</v>
      </c>
      <c r="AE686" s="2">
        <v>13046153479</v>
      </c>
      <c r="AF686" s="2">
        <v>14399229367</v>
      </c>
      <c r="AG686" s="2">
        <v>15758539781</v>
      </c>
      <c r="AH686" s="1">
        <f>(Table1345[[#This Row],[2050_BUILDINGS]]/Table1345[[#This Row],[2020_BUILDINGS]])-1</f>
        <v>0.80974176484611871</v>
      </c>
      <c r="AI686" s="1">
        <f>(Table1345[[#This Row],[2050_DWELLINGS]]/Table1345[[#This Row],[2020_DWELLINGS]])-1</f>
        <v>0.81704604004011894</v>
      </c>
      <c r="AJ686" s="1">
        <f>(Table1345[[#This Row],[2050_OCCUPANTS]]/Table1345[[#This Row],[2020_OCCUPANTS]])-1</f>
        <v>0.85990056767376388</v>
      </c>
      <c r="AK686" s="1">
        <f>(Table1345[[#This Row],[2050_TOTAL_REPL_COST_USD]]/Table1345[[#This Row],[2020_TOTAL_REPL_COST_USD]])-1</f>
        <v>0.8823861872657579</v>
      </c>
      <c r="AL686"/>
      <c r="AM686"/>
    </row>
    <row r="687" spans="1:39" x14ac:dyDescent="0.2">
      <c r="A687" t="s">
        <v>376</v>
      </c>
      <c r="B687" t="s">
        <v>504</v>
      </c>
      <c r="C687" t="s">
        <v>505</v>
      </c>
      <c r="D687" t="s">
        <v>2146</v>
      </c>
      <c r="E687" t="s">
        <v>2147</v>
      </c>
      <c r="F687" s="2">
        <v>229417</v>
      </c>
      <c r="G687" s="2">
        <v>240057</v>
      </c>
      <c r="H687" s="2">
        <v>251516</v>
      </c>
      <c r="I687" s="2">
        <v>260392</v>
      </c>
      <c r="J687" s="2">
        <v>269755</v>
      </c>
      <c r="K687" s="2">
        <v>277527</v>
      </c>
      <c r="L687" s="2">
        <v>285180</v>
      </c>
      <c r="M687" s="2">
        <v>257002</v>
      </c>
      <c r="N687" s="2">
        <v>268363</v>
      </c>
      <c r="O687" s="2">
        <v>279825</v>
      </c>
      <c r="P687" s="2">
        <v>286940</v>
      </c>
      <c r="Q687" s="2">
        <v>294112</v>
      </c>
      <c r="R687" s="2">
        <v>299091</v>
      </c>
      <c r="S687" s="2">
        <v>304047</v>
      </c>
      <c r="T687" s="2">
        <v>1000796</v>
      </c>
      <c r="U687" s="2">
        <v>1043208</v>
      </c>
      <c r="V687" s="2">
        <v>1085608</v>
      </c>
      <c r="W687" s="2">
        <v>1111049</v>
      </c>
      <c r="X687" s="2">
        <v>1136498</v>
      </c>
      <c r="Y687" s="2">
        <v>1153459</v>
      </c>
      <c r="Z687" s="2">
        <v>1170425</v>
      </c>
      <c r="AA687" s="2">
        <v>6843400020</v>
      </c>
      <c r="AB687" s="2">
        <v>7213292362</v>
      </c>
      <c r="AC687" s="2">
        <v>7611429050</v>
      </c>
      <c r="AD687" s="2">
        <v>7920215833</v>
      </c>
      <c r="AE687" s="2">
        <v>8245433218</v>
      </c>
      <c r="AF687" s="2">
        <v>8515791388</v>
      </c>
      <c r="AG687" s="2">
        <v>8781668484</v>
      </c>
      <c r="AH687" s="1">
        <f>(Table1345[[#This Row],[2050_BUILDINGS]]/Table1345[[#This Row],[2020_BUILDINGS]])-1</f>
        <v>0.24306394033572065</v>
      </c>
      <c r="AI687" s="1">
        <f>(Table1345[[#This Row],[2050_DWELLINGS]]/Table1345[[#This Row],[2020_DWELLINGS]])-1</f>
        <v>0.18305305017081586</v>
      </c>
      <c r="AJ687" s="1">
        <f>(Table1345[[#This Row],[2050_OCCUPANTS]]/Table1345[[#This Row],[2020_OCCUPANTS]])-1</f>
        <v>0.16949408271016275</v>
      </c>
      <c r="AK687" s="1">
        <f>(Table1345[[#This Row],[2050_TOTAL_REPL_COST_USD]]/Table1345[[#This Row],[2020_TOTAL_REPL_COST_USD]])-1</f>
        <v>0.28323179389417019</v>
      </c>
      <c r="AL687"/>
      <c r="AM687"/>
    </row>
    <row r="688" spans="1:39" x14ac:dyDescent="0.2">
      <c r="A688" t="s">
        <v>376</v>
      </c>
      <c r="B688" t="s">
        <v>504</v>
      </c>
      <c r="C688" t="s">
        <v>506</v>
      </c>
      <c r="D688" t="s">
        <v>2148</v>
      </c>
      <c r="E688" t="s">
        <v>2149</v>
      </c>
      <c r="F688" s="2">
        <v>109574</v>
      </c>
      <c r="G688" s="2">
        <v>114652</v>
      </c>
      <c r="H688" s="2">
        <v>120122</v>
      </c>
      <c r="I688" s="2">
        <v>124368</v>
      </c>
      <c r="J688" s="2">
        <v>128836</v>
      </c>
      <c r="K688" s="2">
        <v>132546</v>
      </c>
      <c r="L688" s="2">
        <v>136202</v>
      </c>
      <c r="M688" s="2">
        <v>122740</v>
      </c>
      <c r="N688" s="2">
        <v>128158</v>
      </c>
      <c r="O688" s="2">
        <v>133633</v>
      </c>
      <c r="P688" s="2">
        <v>137039</v>
      </c>
      <c r="Q688" s="2">
        <v>140469</v>
      </c>
      <c r="R688" s="2">
        <v>142839</v>
      </c>
      <c r="S688" s="2">
        <v>145214</v>
      </c>
      <c r="T688" s="2">
        <v>477976</v>
      </c>
      <c r="U688" s="2">
        <v>498222</v>
      </c>
      <c r="V688" s="2">
        <v>518486</v>
      </c>
      <c r="W688" s="2">
        <v>530635</v>
      </c>
      <c r="X688" s="2">
        <v>542786</v>
      </c>
      <c r="Y688" s="2">
        <v>550884</v>
      </c>
      <c r="Z688" s="2">
        <v>558983</v>
      </c>
      <c r="AA688" s="2">
        <v>3268345995</v>
      </c>
      <c r="AB688" s="2">
        <v>3445003237</v>
      </c>
      <c r="AC688" s="2">
        <v>3635149720</v>
      </c>
      <c r="AD688" s="2">
        <v>3782623497</v>
      </c>
      <c r="AE688" s="2">
        <v>3937944386</v>
      </c>
      <c r="AF688" s="2">
        <v>4067065001</v>
      </c>
      <c r="AG688" s="2">
        <v>4194045495</v>
      </c>
      <c r="AH688" s="1">
        <f>(Table1345[[#This Row],[2050_BUILDINGS]]/Table1345[[#This Row],[2020_BUILDINGS]])-1</f>
        <v>0.2430138536514137</v>
      </c>
      <c r="AI688" s="1">
        <f>(Table1345[[#This Row],[2050_DWELLINGS]]/Table1345[[#This Row],[2020_DWELLINGS]])-1</f>
        <v>0.18310249307479221</v>
      </c>
      <c r="AJ688" s="1">
        <f>(Table1345[[#This Row],[2050_OCCUPANTS]]/Table1345[[#This Row],[2020_OCCUPANTS]])-1</f>
        <v>0.16947922071401078</v>
      </c>
      <c r="AK688" s="1">
        <f>(Table1345[[#This Row],[2050_TOTAL_REPL_COST_USD]]/Table1345[[#This Row],[2020_TOTAL_REPL_COST_USD]])-1</f>
        <v>0.28323179412955635</v>
      </c>
      <c r="AL688"/>
      <c r="AM688"/>
    </row>
    <row r="689" spans="1:39" x14ac:dyDescent="0.2">
      <c r="A689" t="s">
        <v>376</v>
      </c>
      <c r="B689" t="s">
        <v>504</v>
      </c>
      <c r="C689" t="s">
        <v>507</v>
      </c>
      <c r="D689" t="s">
        <v>2150</v>
      </c>
      <c r="E689" t="s">
        <v>2151</v>
      </c>
      <c r="F689" s="2">
        <v>104075</v>
      </c>
      <c r="G689" s="2">
        <v>108896</v>
      </c>
      <c r="H689" s="2">
        <v>114093</v>
      </c>
      <c r="I689" s="2">
        <v>118118</v>
      </c>
      <c r="J689" s="2">
        <v>122370</v>
      </c>
      <c r="K689" s="2">
        <v>125894</v>
      </c>
      <c r="L689" s="2">
        <v>129366</v>
      </c>
      <c r="M689" s="2">
        <v>116580</v>
      </c>
      <c r="N689" s="2">
        <v>121734</v>
      </c>
      <c r="O689" s="2">
        <v>126928</v>
      </c>
      <c r="P689" s="2">
        <v>130161</v>
      </c>
      <c r="Q689" s="2">
        <v>133412</v>
      </c>
      <c r="R689" s="2">
        <v>135669</v>
      </c>
      <c r="S689" s="2">
        <v>137923</v>
      </c>
      <c r="T689" s="2">
        <v>453974</v>
      </c>
      <c r="U689" s="2">
        <v>473211</v>
      </c>
      <c r="V689" s="2">
        <v>492448</v>
      </c>
      <c r="W689" s="2">
        <v>503983</v>
      </c>
      <c r="X689" s="2">
        <v>515522</v>
      </c>
      <c r="Y689" s="2">
        <v>523220</v>
      </c>
      <c r="Z689" s="2">
        <v>530917</v>
      </c>
      <c r="AA689" s="2">
        <v>3104232901</v>
      </c>
      <c r="AB689" s="2">
        <v>3272019675</v>
      </c>
      <c r="AC689" s="2">
        <v>3452618360</v>
      </c>
      <c r="AD689" s="2">
        <v>3592687048</v>
      </c>
      <c r="AE689" s="2">
        <v>3740208821</v>
      </c>
      <c r="AF689" s="2">
        <v>3862845924</v>
      </c>
      <c r="AG689" s="2">
        <v>3983450366</v>
      </c>
      <c r="AH689" s="1">
        <f>(Table1345[[#This Row],[2050_BUILDINGS]]/Table1345[[#This Row],[2020_BUILDINGS]])-1</f>
        <v>0.24300744655296658</v>
      </c>
      <c r="AI689" s="1">
        <f>(Table1345[[#This Row],[2050_DWELLINGS]]/Table1345[[#This Row],[2020_DWELLINGS]])-1</f>
        <v>0.18307599931377605</v>
      </c>
      <c r="AJ689" s="1">
        <f>(Table1345[[#This Row],[2050_OCCUPANTS]]/Table1345[[#This Row],[2020_OCCUPANTS]])-1</f>
        <v>0.16948767991118441</v>
      </c>
      <c r="AK689" s="1">
        <f>(Table1345[[#This Row],[2050_TOTAL_REPL_COST_USD]]/Table1345[[#This Row],[2020_TOTAL_REPL_COST_USD]])-1</f>
        <v>0.28323179769042728</v>
      </c>
      <c r="AL689"/>
      <c r="AM689"/>
    </row>
    <row r="690" spans="1:39" x14ac:dyDescent="0.2">
      <c r="A690" t="s">
        <v>376</v>
      </c>
      <c r="B690" t="s">
        <v>504</v>
      </c>
      <c r="C690" t="s">
        <v>508</v>
      </c>
      <c r="D690" t="s">
        <v>2152</v>
      </c>
      <c r="E690" t="s">
        <v>2153</v>
      </c>
      <c r="F690" s="2">
        <v>38184</v>
      </c>
      <c r="G690" s="2">
        <v>39954</v>
      </c>
      <c r="H690" s="2">
        <v>41863</v>
      </c>
      <c r="I690" s="2">
        <v>43333</v>
      </c>
      <c r="J690" s="2">
        <v>44895</v>
      </c>
      <c r="K690" s="2">
        <v>46189</v>
      </c>
      <c r="L690" s="2">
        <v>47466</v>
      </c>
      <c r="M690" s="2">
        <v>42775</v>
      </c>
      <c r="N690" s="2">
        <v>44660</v>
      </c>
      <c r="O690" s="2">
        <v>46562</v>
      </c>
      <c r="P690" s="2">
        <v>47752</v>
      </c>
      <c r="Q690" s="2">
        <v>48953</v>
      </c>
      <c r="R690" s="2">
        <v>49778</v>
      </c>
      <c r="S690" s="2">
        <v>50598</v>
      </c>
      <c r="T690" s="2">
        <v>166553</v>
      </c>
      <c r="U690" s="2">
        <v>173609</v>
      </c>
      <c r="V690" s="2">
        <v>180670</v>
      </c>
      <c r="W690" s="2">
        <v>184905</v>
      </c>
      <c r="X690" s="2">
        <v>189140</v>
      </c>
      <c r="Y690" s="2">
        <v>191956</v>
      </c>
      <c r="Z690" s="2">
        <v>194787</v>
      </c>
      <c r="AA690" s="2">
        <v>1138883254</v>
      </c>
      <c r="AB690" s="2">
        <v>1200440981</v>
      </c>
      <c r="AC690" s="2">
        <v>1266699163</v>
      </c>
      <c r="AD690" s="2">
        <v>1318087667</v>
      </c>
      <c r="AE690" s="2">
        <v>1372210561</v>
      </c>
      <c r="AF690" s="2">
        <v>1417203749</v>
      </c>
      <c r="AG690" s="2">
        <v>1461451201</v>
      </c>
      <c r="AH690" s="1">
        <f>(Table1345[[#This Row],[2050_BUILDINGS]]/Table1345[[#This Row],[2020_BUILDINGS]])-1</f>
        <v>0.24308610936517905</v>
      </c>
      <c r="AI690" s="1">
        <f>(Table1345[[#This Row],[2050_DWELLINGS]]/Table1345[[#This Row],[2020_DWELLINGS]])-1</f>
        <v>0.18288720046756279</v>
      </c>
      <c r="AJ690" s="1">
        <f>(Table1345[[#This Row],[2050_OCCUPANTS]]/Table1345[[#This Row],[2020_OCCUPANTS]])-1</f>
        <v>0.16951961237564017</v>
      </c>
      <c r="AK690" s="1">
        <f>(Table1345[[#This Row],[2050_TOTAL_REPL_COST_USD]]/Table1345[[#This Row],[2020_TOTAL_REPL_COST_USD]])-1</f>
        <v>0.28323179383582375</v>
      </c>
      <c r="AL690"/>
      <c r="AM690"/>
    </row>
    <row r="691" spans="1:39" x14ac:dyDescent="0.2">
      <c r="A691" t="s">
        <v>376</v>
      </c>
      <c r="B691" t="s">
        <v>504</v>
      </c>
      <c r="C691" t="s">
        <v>509</v>
      </c>
      <c r="D691" t="s">
        <v>2154</v>
      </c>
      <c r="E691" t="s">
        <v>2155</v>
      </c>
      <c r="F691" s="2">
        <v>70342</v>
      </c>
      <c r="G691" s="2">
        <v>73606</v>
      </c>
      <c r="H691" s="2">
        <v>77118</v>
      </c>
      <c r="I691" s="2">
        <v>79844</v>
      </c>
      <c r="J691" s="2">
        <v>82711</v>
      </c>
      <c r="K691" s="2">
        <v>85095</v>
      </c>
      <c r="L691" s="2">
        <v>87442</v>
      </c>
      <c r="M691" s="2">
        <v>78799</v>
      </c>
      <c r="N691" s="2">
        <v>82286</v>
      </c>
      <c r="O691" s="2">
        <v>85803</v>
      </c>
      <c r="P691" s="2">
        <v>87982</v>
      </c>
      <c r="Q691" s="2">
        <v>90176</v>
      </c>
      <c r="R691" s="2">
        <v>91705</v>
      </c>
      <c r="S691" s="2">
        <v>93224</v>
      </c>
      <c r="T691" s="2">
        <v>306862</v>
      </c>
      <c r="U691" s="2">
        <v>319870</v>
      </c>
      <c r="V691" s="2">
        <v>332868</v>
      </c>
      <c r="W691" s="2">
        <v>340664</v>
      </c>
      <c r="X691" s="2">
        <v>348469</v>
      </c>
      <c r="Y691" s="2">
        <v>353673</v>
      </c>
      <c r="Z691" s="2">
        <v>358868</v>
      </c>
      <c r="AA691" s="2">
        <v>2098293463</v>
      </c>
      <c r="AB691" s="2">
        <v>2211708234</v>
      </c>
      <c r="AC691" s="2">
        <v>2333783171</v>
      </c>
      <c r="AD691" s="2">
        <v>2428462025</v>
      </c>
      <c r="AE691" s="2">
        <v>2528178762</v>
      </c>
      <c r="AF691" s="2">
        <v>2611074805</v>
      </c>
      <c r="AG691" s="2">
        <v>2692596884</v>
      </c>
      <c r="AH691" s="1">
        <f>(Table1345[[#This Row],[2050_BUILDINGS]]/Table1345[[#This Row],[2020_BUILDINGS]])-1</f>
        <v>0.24309800688066874</v>
      </c>
      <c r="AI691" s="1">
        <f>(Table1345[[#This Row],[2050_DWELLINGS]]/Table1345[[#This Row],[2020_DWELLINGS]])-1</f>
        <v>0.18306069873983177</v>
      </c>
      <c r="AJ691" s="1">
        <f>(Table1345[[#This Row],[2050_OCCUPANTS]]/Table1345[[#This Row],[2020_OCCUPANTS]])-1</f>
        <v>0.16947683323448315</v>
      </c>
      <c r="AK691" s="1">
        <f>(Table1345[[#This Row],[2050_TOTAL_REPL_COST_USD]]/Table1345[[#This Row],[2020_TOTAL_REPL_COST_USD]])-1</f>
        <v>0.28323179358825468</v>
      </c>
      <c r="AL691"/>
      <c r="AM691"/>
    </row>
    <row r="692" spans="1:39" x14ac:dyDescent="0.2">
      <c r="A692" t="s">
        <v>376</v>
      </c>
      <c r="B692" t="s">
        <v>504</v>
      </c>
      <c r="C692" t="s">
        <v>510</v>
      </c>
      <c r="D692" t="s">
        <v>2156</v>
      </c>
      <c r="E692" t="s">
        <v>2157</v>
      </c>
      <c r="F692" s="2">
        <v>35336</v>
      </c>
      <c r="G692" s="2">
        <v>36972</v>
      </c>
      <c r="H692" s="2">
        <v>38740</v>
      </c>
      <c r="I692" s="2">
        <v>40114</v>
      </c>
      <c r="J692" s="2">
        <v>41548</v>
      </c>
      <c r="K692" s="2">
        <v>42751</v>
      </c>
      <c r="L692" s="2">
        <v>43919</v>
      </c>
      <c r="M692" s="2">
        <v>39581</v>
      </c>
      <c r="N692" s="2">
        <v>41343</v>
      </c>
      <c r="O692" s="2">
        <v>43103</v>
      </c>
      <c r="P692" s="2">
        <v>44201</v>
      </c>
      <c r="Q692" s="2">
        <v>45302</v>
      </c>
      <c r="R692" s="2">
        <v>46073</v>
      </c>
      <c r="S692" s="2">
        <v>46840</v>
      </c>
      <c r="T692" s="2">
        <v>154162</v>
      </c>
      <c r="U692" s="2">
        <v>160695</v>
      </c>
      <c r="V692" s="2">
        <v>167234</v>
      </c>
      <c r="W692" s="2">
        <v>171148</v>
      </c>
      <c r="X692" s="2">
        <v>175073</v>
      </c>
      <c r="Y692" s="2">
        <v>177684</v>
      </c>
      <c r="Z692" s="2">
        <v>180293</v>
      </c>
      <c r="AA692" s="2">
        <v>1054180100</v>
      </c>
      <c r="AB692" s="2">
        <v>1111159548</v>
      </c>
      <c r="AC692" s="2">
        <v>1172489847</v>
      </c>
      <c r="AD692" s="2">
        <v>1220056390</v>
      </c>
      <c r="AE692" s="2">
        <v>1270153961</v>
      </c>
      <c r="AF692" s="2">
        <v>1311800831</v>
      </c>
      <c r="AG692" s="2">
        <v>1352757423</v>
      </c>
      <c r="AH692" s="1">
        <f>(Table1345[[#This Row],[2050_BUILDINGS]]/Table1345[[#This Row],[2020_BUILDINGS]])-1</f>
        <v>0.24289676250848991</v>
      </c>
      <c r="AI692" s="1">
        <f>(Table1345[[#This Row],[2050_DWELLINGS]]/Table1345[[#This Row],[2020_DWELLINGS]])-1</f>
        <v>0.18339607387382828</v>
      </c>
      <c r="AJ692" s="1">
        <f>(Table1345[[#This Row],[2050_OCCUPANTS]]/Table1345[[#This Row],[2020_OCCUPANTS]])-1</f>
        <v>0.16950350929541647</v>
      </c>
      <c r="AK692" s="1">
        <f>(Table1345[[#This Row],[2050_TOTAL_REPL_COST_USD]]/Table1345[[#This Row],[2020_TOTAL_REPL_COST_USD]])-1</f>
        <v>0.28323179597110593</v>
      </c>
      <c r="AL692"/>
      <c r="AM692"/>
    </row>
    <row r="693" spans="1:39" x14ac:dyDescent="0.2">
      <c r="A693" t="s">
        <v>376</v>
      </c>
      <c r="B693" t="s">
        <v>504</v>
      </c>
      <c r="C693" t="s">
        <v>511</v>
      </c>
      <c r="D693" t="s">
        <v>2158</v>
      </c>
      <c r="E693" t="s">
        <v>2159</v>
      </c>
      <c r="F693" s="2">
        <v>90888</v>
      </c>
      <c r="G693" s="2">
        <v>95105</v>
      </c>
      <c r="H693" s="2">
        <v>99641</v>
      </c>
      <c r="I693" s="2">
        <v>103154</v>
      </c>
      <c r="J693" s="2">
        <v>106865</v>
      </c>
      <c r="K693" s="2">
        <v>109950</v>
      </c>
      <c r="L693" s="2">
        <v>112978</v>
      </c>
      <c r="M693" s="2">
        <v>101820</v>
      </c>
      <c r="N693" s="2">
        <v>106313</v>
      </c>
      <c r="O693" s="2">
        <v>110857</v>
      </c>
      <c r="P693" s="2">
        <v>113676</v>
      </c>
      <c r="Q693" s="2">
        <v>116514</v>
      </c>
      <c r="R693" s="2">
        <v>118496</v>
      </c>
      <c r="S693" s="2">
        <v>120459</v>
      </c>
      <c r="T693" s="2">
        <v>396482</v>
      </c>
      <c r="U693" s="2">
        <v>413282</v>
      </c>
      <c r="V693" s="2">
        <v>430082</v>
      </c>
      <c r="W693" s="2">
        <v>440162</v>
      </c>
      <c r="X693" s="2">
        <v>450239</v>
      </c>
      <c r="Y693" s="2">
        <v>456960</v>
      </c>
      <c r="Z693" s="2">
        <v>463681</v>
      </c>
      <c r="AA693" s="2">
        <v>2711117369</v>
      </c>
      <c r="AB693" s="2">
        <v>2857655869</v>
      </c>
      <c r="AC693" s="2">
        <v>3015383794</v>
      </c>
      <c r="AD693" s="2">
        <v>3137714386</v>
      </c>
      <c r="AE693" s="2">
        <v>3266554225</v>
      </c>
      <c r="AF693" s="2">
        <v>3373660744</v>
      </c>
      <c r="AG693" s="2">
        <v>3478992010</v>
      </c>
      <c r="AH693" s="1">
        <f>(Table1345[[#This Row],[2050_BUILDINGS]]/Table1345[[#This Row],[2020_BUILDINGS]])-1</f>
        <v>0.24304638676172874</v>
      </c>
      <c r="AI693" s="1">
        <f>(Table1345[[#This Row],[2050_DWELLINGS]]/Table1345[[#This Row],[2020_DWELLINGS]])-1</f>
        <v>0.18305833824395989</v>
      </c>
      <c r="AJ693" s="1">
        <f>(Table1345[[#This Row],[2050_OCCUPANTS]]/Table1345[[#This Row],[2020_OCCUPANTS]])-1</f>
        <v>0.16948814826398162</v>
      </c>
      <c r="AK693" s="1">
        <f>(Table1345[[#This Row],[2050_TOTAL_REPL_COST_USD]]/Table1345[[#This Row],[2020_TOTAL_REPL_COST_USD]])-1</f>
        <v>0.28323179578287005</v>
      </c>
      <c r="AL693"/>
      <c r="AM693"/>
    </row>
    <row r="694" spans="1:39" x14ac:dyDescent="0.2">
      <c r="A694" t="s">
        <v>376</v>
      </c>
      <c r="B694" t="s">
        <v>504</v>
      </c>
      <c r="C694" t="s">
        <v>512</v>
      </c>
      <c r="D694" t="s">
        <v>2160</v>
      </c>
      <c r="E694" t="s">
        <v>2161</v>
      </c>
      <c r="F694" s="2">
        <v>137245</v>
      </c>
      <c r="G694" s="2">
        <v>143614</v>
      </c>
      <c r="H694" s="2">
        <v>150466</v>
      </c>
      <c r="I694" s="2">
        <v>155774</v>
      </c>
      <c r="J694" s="2">
        <v>161374</v>
      </c>
      <c r="K694" s="2">
        <v>166022</v>
      </c>
      <c r="L694" s="2">
        <v>170599</v>
      </c>
      <c r="M694" s="2">
        <v>153736</v>
      </c>
      <c r="N694" s="2">
        <v>160537</v>
      </c>
      <c r="O694" s="2">
        <v>167384</v>
      </c>
      <c r="P694" s="2">
        <v>171649</v>
      </c>
      <c r="Q694" s="2">
        <v>175942</v>
      </c>
      <c r="R694" s="2">
        <v>178912</v>
      </c>
      <c r="S694" s="2">
        <v>181881</v>
      </c>
      <c r="T694" s="2">
        <v>598666</v>
      </c>
      <c r="U694" s="2">
        <v>624038</v>
      </c>
      <c r="V694" s="2">
        <v>649408</v>
      </c>
      <c r="W694" s="2">
        <v>664618</v>
      </c>
      <c r="X694" s="2">
        <v>679846</v>
      </c>
      <c r="Y694" s="2">
        <v>689998</v>
      </c>
      <c r="Z694" s="2">
        <v>700138</v>
      </c>
      <c r="AA694" s="2">
        <v>4093682644</v>
      </c>
      <c r="AB694" s="2">
        <v>4314950121</v>
      </c>
      <c r="AC694" s="2">
        <v>4553113209</v>
      </c>
      <c r="AD694" s="2">
        <v>4737827689</v>
      </c>
      <c r="AE694" s="2">
        <v>4932370863</v>
      </c>
      <c r="AF694" s="2">
        <v>5094097578</v>
      </c>
      <c r="AG694" s="2">
        <v>5253143722</v>
      </c>
      <c r="AH694" s="1">
        <f>(Table1345[[#This Row],[2050_BUILDINGS]]/Table1345[[#This Row],[2020_BUILDINGS]])-1</f>
        <v>0.24302524682137783</v>
      </c>
      <c r="AI694" s="1">
        <f>(Table1345[[#This Row],[2050_DWELLINGS]]/Table1345[[#This Row],[2020_DWELLINGS]])-1</f>
        <v>0.18307358068376955</v>
      </c>
      <c r="AJ694" s="1">
        <f>(Table1345[[#This Row],[2050_OCCUPANTS]]/Table1345[[#This Row],[2020_OCCUPANTS]])-1</f>
        <v>0.16949684799203557</v>
      </c>
      <c r="AK694" s="1">
        <f>(Table1345[[#This Row],[2050_TOTAL_REPL_COST_USD]]/Table1345[[#This Row],[2020_TOTAL_REPL_COST_USD]])-1</f>
        <v>0.28323179367589502</v>
      </c>
      <c r="AL694"/>
      <c r="AM694"/>
    </row>
    <row r="695" spans="1:39" x14ac:dyDescent="0.2">
      <c r="A695" t="s">
        <v>376</v>
      </c>
      <c r="B695" t="s">
        <v>504</v>
      </c>
      <c r="C695" t="s">
        <v>513</v>
      </c>
      <c r="D695" t="s">
        <v>2162</v>
      </c>
      <c r="E695" t="s">
        <v>2163</v>
      </c>
      <c r="F695" s="2">
        <v>182955</v>
      </c>
      <c r="G695" s="2">
        <v>191436</v>
      </c>
      <c r="H695" s="2">
        <v>200575</v>
      </c>
      <c r="I695" s="2">
        <v>207658</v>
      </c>
      <c r="J695" s="2">
        <v>215122</v>
      </c>
      <c r="K695" s="2">
        <v>221324</v>
      </c>
      <c r="L695" s="2">
        <v>227425</v>
      </c>
      <c r="M695" s="2">
        <v>204948</v>
      </c>
      <c r="N695" s="2">
        <v>214007</v>
      </c>
      <c r="O695" s="2">
        <v>223146</v>
      </c>
      <c r="P695" s="2">
        <v>228830</v>
      </c>
      <c r="Q695" s="2">
        <v>234554</v>
      </c>
      <c r="R695" s="2">
        <v>238511</v>
      </c>
      <c r="S695" s="2">
        <v>242466</v>
      </c>
      <c r="T695" s="2">
        <v>798101</v>
      </c>
      <c r="U695" s="2">
        <v>831918</v>
      </c>
      <c r="V695" s="2">
        <v>865734</v>
      </c>
      <c r="W695" s="2">
        <v>886025</v>
      </c>
      <c r="X695" s="2">
        <v>906318</v>
      </c>
      <c r="Y695" s="2">
        <v>919838</v>
      </c>
      <c r="Z695" s="2">
        <v>933364</v>
      </c>
      <c r="AA695" s="2">
        <v>5457351458</v>
      </c>
      <c r="AB695" s="2">
        <v>5752326544</v>
      </c>
      <c r="AC695" s="2">
        <v>6069825426</v>
      </c>
      <c r="AD695" s="2">
        <v>6316071149</v>
      </c>
      <c r="AE695" s="2">
        <v>6575419659</v>
      </c>
      <c r="AF695" s="2">
        <v>6791020028</v>
      </c>
      <c r="AG695" s="2">
        <v>7003046904</v>
      </c>
      <c r="AH695" s="1">
        <f>(Table1345[[#This Row],[2050_BUILDINGS]]/Table1345[[#This Row],[2020_BUILDINGS]])-1</f>
        <v>0.24306523462053509</v>
      </c>
      <c r="AI695" s="1">
        <f>(Table1345[[#This Row],[2050_DWELLINGS]]/Table1345[[#This Row],[2020_DWELLINGS]])-1</f>
        <v>0.18306106914924758</v>
      </c>
      <c r="AJ695" s="1">
        <f>(Table1345[[#This Row],[2050_OCCUPANTS]]/Table1345[[#This Row],[2020_OCCUPANTS]])-1</f>
        <v>0.16948105565586302</v>
      </c>
      <c r="AK695" s="1">
        <f>(Table1345[[#This Row],[2050_TOTAL_REPL_COST_USD]]/Table1345[[#This Row],[2020_TOTAL_REPL_COST_USD]])-1</f>
        <v>0.2832317943778655</v>
      </c>
      <c r="AL695"/>
      <c r="AM695"/>
    </row>
    <row r="696" spans="1:39" x14ac:dyDescent="0.2">
      <c r="A696" t="s">
        <v>376</v>
      </c>
      <c r="B696" t="s">
        <v>504</v>
      </c>
      <c r="C696" t="s">
        <v>514</v>
      </c>
      <c r="D696" t="s">
        <v>2164</v>
      </c>
      <c r="E696" t="s">
        <v>2165</v>
      </c>
      <c r="F696" s="2">
        <v>193932</v>
      </c>
      <c r="G696" s="2">
        <v>202930</v>
      </c>
      <c r="H696" s="2">
        <v>212606</v>
      </c>
      <c r="I696" s="2">
        <v>220117</v>
      </c>
      <c r="J696" s="2">
        <v>228029</v>
      </c>
      <c r="K696" s="2">
        <v>234605</v>
      </c>
      <c r="L696" s="2">
        <v>241071</v>
      </c>
      <c r="M696" s="2">
        <v>217249</v>
      </c>
      <c r="N696" s="2">
        <v>226850</v>
      </c>
      <c r="O696" s="2">
        <v>236534</v>
      </c>
      <c r="P696" s="2">
        <v>242552</v>
      </c>
      <c r="Q696" s="2">
        <v>248625</v>
      </c>
      <c r="R696" s="2">
        <v>252821</v>
      </c>
      <c r="S696" s="2">
        <v>257010</v>
      </c>
      <c r="T696" s="2">
        <v>845985</v>
      </c>
      <c r="U696" s="2">
        <v>881831</v>
      </c>
      <c r="V696" s="2">
        <v>917674</v>
      </c>
      <c r="W696" s="2">
        <v>939185</v>
      </c>
      <c r="X696" s="2">
        <v>960690</v>
      </c>
      <c r="Y696" s="2">
        <v>975030</v>
      </c>
      <c r="Z696" s="2">
        <v>989370</v>
      </c>
      <c r="AA696" s="2">
        <v>5784772049</v>
      </c>
      <c r="AB696" s="2">
        <v>6097444533</v>
      </c>
      <c r="AC696" s="2">
        <v>6433992156</v>
      </c>
      <c r="AD696" s="2">
        <v>6695011695</v>
      </c>
      <c r="AE696" s="2">
        <v>6969920142</v>
      </c>
      <c r="AF696" s="2">
        <v>7198455717</v>
      </c>
      <c r="AG696" s="2">
        <v>7423203415</v>
      </c>
      <c r="AH696" s="1">
        <f>(Table1345[[#This Row],[2050_BUILDINGS]]/Table1345[[#This Row],[2020_BUILDINGS]])-1</f>
        <v>0.24306973578367685</v>
      </c>
      <c r="AI696" s="1">
        <f>(Table1345[[#This Row],[2050_DWELLINGS]]/Table1345[[#This Row],[2020_DWELLINGS]])-1</f>
        <v>0.18302040515721596</v>
      </c>
      <c r="AJ696" s="1">
        <f>(Table1345[[#This Row],[2050_OCCUPANTS]]/Table1345[[#This Row],[2020_OCCUPANTS]])-1</f>
        <v>0.16948882072377169</v>
      </c>
      <c r="AK696" s="1">
        <f>(Table1345[[#This Row],[2050_TOTAL_REPL_COST_USD]]/Table1345[[#This Row],[2020_TOTAL_REPL_COST_USD]])-1</f>
        <v>0.28323179411766652</v>
      </c>
      <c r="AL696"/>
      <c r="AM696"/>
    </row>
    <row r="697" spans="1:39" x14ac:dyDescent="0.2">
      <c r="A697" t="s">
        <v>376</v>
      </c>
      <c r="B697" t="s">
        <v>504</v>
      </c>
      <c r="C697" t="s">
        <v>515</v>
      </c>
      <c r="D697" t="s">
        <v>2166</v>
      </c>
      <c r="E697" t="s">
        <v>2167</v>
      </c>
      <c r="F697" s="2">
        <v>140198</v>
      </c>
      <c r="G697" s="2">
        <v>146706</v>
      </c>
      <c r="H697" s="2">
        <v>153702</v>
      </c>
      <c r="I697" s="2">
        <v>159129</v>
      </c>
      <c r="J697" s="2">
        <v>164848</v>
      </c>
      <c r="K697" s="2">
        <v>169600</v>
      </c>
      <c r="L697" s="2">
        <v>174277</v>
      </c>
      <c r="M697" s="2">
        <v>157049</v>
      </c>
      <c r="N697" s="2">
        <v>163996</v>
      </c>
      <c r="O697" s="2">
        <v>170997</v>
      </c>
      <c r="P697" s="2">
        <v>175343</v>
      </c>
      <c r="Q697" s="2">
        <v>179735</v>
      </c>
      <c r="R697" s="2">
        <v>182775</v>
      </c>
      <c r="S697" s="2">
        <v>185808</v>
      </c>
      <c r="T697" s="2">
        <v>611589</v>
      </c>
      <c r="U697" s="2">
        <v>637502</v>
      </c>
      <c r="V697" s="2">
        <v>663410</v>
      </c>
      <c r="W697" s="2">
        <v>678964</v>
      </c>
      <c r="X697" s="2">
        <v>694518</v>
      </c>
      <c r="Y697" s="2">
        <v>704880</v>
      </c>
      <c r="Z697" s="2">
        <v>715240</v>
      </c>
      <c r="AA697" s="2">
        <v>4181991740</v>
      </c>
      <c r="AB697" s="2">
        <v>4408032415</v>
      </c>
      <c r="AC697" s="2">
        <v>4651333162</v>
      </c>
      <c r="AD697" s="2">
        <v>4840032316</v>
      </c>
      <c r="AE697" s="2">
        <v>5038772185</v>
      </c>
      <c r="AF697" s="2">
        <v>5203987665</v>
      </c>
      <c r="AG697" s="2">
        <v>5366464773</v>
      </c>
      <c r="AH697" s="1">
        <f>(Table1345[[#This Row],[2050_BUILDINGS]]/Table1345[[#This Row],[2020_BUILDINGS]])-1</f>
        <v>0.24307764732735127</v>
      </c>
      <c r="AI697" s="1">
        <f>(Table1345[[#This Row],[2050_DWELLINGS]]/Table1345[[#This Row],[2020_DWELLINGS]])-1</f>
        <v>0.18312119147527195</v>
      </c>
      <c r="AJ697" s="1">
        <f>(Table1345[[#This Row],[2050_OCCUPANTS]]/Table1345[[#This Row],[2020_OCCUPANTS]])-1</f>
        <v>0.16947819532398389</v>
      </c>
      <c r="AK697" s="1">
        <f>(Table1345[[#This Row],[2050_TOTAL_REPL_COST_USD]]/Table1345[[#This Row],[2020_TOTAL_REPL_COST_USD]])-1</f>
        <v>0.28323179638800533</v>
      </c>
      <c r="AL697"/>
      <c r="AM697"/>
    </row>
    <row r="698" spans="1:39" x14ac:dyDescent="0.2">
      <c r="A698" t="s">
        <v>376</v>
      </c>
      <c r="B698" t="s">
        <v>504</v>
      </c>
      <c r="C698" t="s">
        <v>516</v>
      </c>
      <c r="D698" t="s">
        <v>2168</v>
      </c>
      <c r="E698" t="s">
        <v>2169</v>
      </c>
      <c r="F698" s="2">
        <v>156329</v>
      </c>
      <c r="G698" s="2">
        <v>163579</v>
      </c>
      <c r="H698" s="2">
        <v>171382</v>
      </c>
      <c r="I698" s="2">
        <v>177438</v>
      </c>
      <c r="J698" s="2">
        <v>183812</v>
      </c>
      <c r="K698" s="2">
        <v>189108</v>
      </c>
      <c r="L698" s="2">
        <v>194323</v>
      </c>
      <c r="M698" s="2">
        <v>175124</v>
      </c>
      <c r="N698" s="2">
        <v>182865</v>
      </c>
      <c r="O698" s="2">
        <v>190666</v>
      </c>
      <c r="P698" s="2">
        <v>195522</v>
      </c>
      <c r="Q698" s="2">
        <v>200412</v>
      </c>
      <c r="R698" s="2">
        <v>203801</v>
      </c>
      <c r="S698" s="2">
        <v>207174</v>
      </c>
      <c r="T698" s="2">
        <v>681936</v>
      </c>
      <c r="U698" s="2">
        <v>710828</v>
      </c>
      <c r="V698" s="2">
        <v>739734</v>
      </c>
      <c r="W698" s="2">
        <v>757068</v>
      </c>
      <c r="X698" s="2">
        <v>774406</v>
      </c>
      <c r="Y698" s="2">
        <v>785961</v>
      </c>
      <c r="Z698" s="2">
        <v>797517</v>
      </c>
      <c r="AA698" s="2">
        <v>4663050331</v>
      </c>
      <c r="AB698" s="2">
        <v>4915092681</v>
      </c>
      <c r="AC698" s="2">
        <v>5186380552</v>
      </c>
      <c r="AD698" s="2">
        <v>5396785950</v>
      </c>
      <c r="AE698" s="2">
        <v>5618387067</v>
      </c>
      <c r="AF698" s="2">
        <v>5802607442</v>
      </c>
      <c r="AG698" s="2">
        <v>5983774448</v>
      </c>
      <c r="AH698" s="1">
        <f>(Table1345[[#This Row],[2050_BUILDINGS]]/Table1345[[#This Row],[2020_BUILDINGS]])-1</f>
        <v>0.24303871962335832</v>
      </c>
      <c r="AI698" s="1">
        <f>(Table1345[[#This Row],[2050_DWELLINGS]]/Table1345[[#This Row],[2020_DWELLINGS]])-1</f>
        <v>0.18301317923300053</v>
      </c>
      <c r="AJ698" s="1">
        <f>(Table1345[[#This Row],[2050_OCCUPANTS]]/Table1345[[#This Row],[2020_OCCUPANTS]])-1</f>
        <v>0.16948951221228969</v>
      </c>
      <c r="AK698" s="1">
        <f>(Table1345[[#This Row],[2050_TOTAL_REPL_COST_USD]]/Table1345[[#This Row],[2020_TOTAL_REPL_COST_USD]])-1</f>
        <v>0.28323179533787446</v>
      </c>
      <c r="AL698"/>
      <c r="AM698"/>
    </row>
    <row r="699" spans="1:39" x14ac:dyDescent="0.2">
      <c r="A699" t="s">
        <v>376</v>
      </c>
      <c r="B699" t="s">
        <v>504</v>
      </c>
      <c r="C699" t="s">
        <v>517</v>
      </c>
      <c r="D699" t="s">
        <v>2170</v>
      </c>
      <c r="E699" t="s">
        <v>2171</v>
      </c>
      <c r="F699" s="2">
        <v>50181</v>
      </c>
      <c r="G699" s="2">
        <v>52509</v>
      </c>
      <c r="H699" s="2">
        <v>55012</v>
      </c>
      <c r="I699" s="2">
        <v>56955</v>
      </c>
      <c r="J699" s="2">
        <v>59003</v>
      </c>
      <c r="K699" s="2">
        <v>60705</v>
      </c>
      <c r="L699" s="2">
        <v>62376</v>
      </c>
      <c r="M699" s="2">
        <v>56212</v>
      </c>
      <c r="N699" s="2">
        <v>58696</v>
      </c>
      <c r="O699" s="2">
        <v>61198</v>
      </c>
      <c r="P699" s="2">
        <v>62747</v>
      </c>
      <c r="Q699" s="2">
        <v>64317</v>
      </c>
      <c r="R699" s="2">
        <v>65412</v>
      </c>
      <c r="S699" s="2">
        <v>66504</v>
      </c>
      <c r="T699" s="2">
        <v>218883</v>
      </c>
      <c r="U699" s="2">
        <v>228156</v>
      </c>
      <c r="V699" s="2">
        <v>237430</v>
      </c>
      <c r="W699" s="2">
        <v>242994</v>
      </c>
      <c r="X699" s="2">
        <v>248557</v>
      </c>
      <c r="Y699" s="2">
        <v>252267</v>
      </c>
      <c r="Z699" s="2">
        <v>255982</v>
      </c>
      <c r="AA699" s="2">
        <v>1496695313</v>
      </c>
      <c r="AB699" s="2">
        <v>1577593134</v>
      </c>
      <c r="AC699" s="2">
        <v>1664668167</v>
      </c>
      <c r="AD699" s="2">
        <v>1732201814</v>
      </c>
      <c r="AE699" s="2">
        <v>1803328935</v>
      </c>
      <c r="AF699" s="2">
        <v>1862457993</v>
      </c>
      <c r="AG699" s="2">
        <v>1920607015</v>
      </c>
      <c r="AH699" s="1">
        <f>(Table1345[[#This Row],[2050_BUILDINGS]]/Table1345[[#This Row],[2020_BUILDINGS]])-1</f>
        <v>0.24302026663478205</v>
      </c>
      <c r="AI699" s="1">
        <f>(Table1345[[#This Row],[2050_DWELLINGS]]/Table1345[[#This Row],[2020_DWELLINGS]])-1</f>
        <v>0.18309257809720347</v>
      </c>
      <c r="AJ699" s="1">
        <f>(Table1345[[#This Row],[2050_OCCUPANTS]]/Table1345[[#This Row],[2020_OCCUPANTS]])-1</f>
        <v>0.16949237720608723</v>
      </c>
      <c r="AK699" s="1">
        <f>(Table1345[[#This Row],[2050_TOTAL_REPL_COST_USD]]/Table1345[[#This Row],[2020_TOTAL_REPL_COST_USD]])-1</f>
        <v>0.28323179629012452</v>
      </c>
      <c r="AL699"/>
      <c r="AM699"/>
    </row>
    <row r="700" spans="1:39" x14ac:dyDescent="0.2">
      <c r="A700" t="s">
        <v>376</v>
      </c>
      <c r="B700" t="s">
        <v>504</v>
      </c>
      <c r="C700" t="s">
        <v>518</v>
      </c>
      <c r="D700" t="s">
        <v>2172</v>
      </c>
      <c r="E700" t="s">
        <v>2173</v>
      </c>
      <c r="F700" s="2">
        <v>45009</v>
      </c>
      <c r="G700" s="2">
        <v>47097</v>
      </c>
      <c r="H700" s="2">
        <v>49349</v>
      </c>
      <c r="I700" s="2">
        <v>51088</v>
      </c>
      <c r="J700" s="2">
        <v>52921</v>
      </c>
      <c r="K700" s="2">
        <v>54451</v>
      </c>
      <c r="L700" s="2">
        <v>55951</v>
      </c>
      <c r="M700" s="2">
        <v>50420</v>
      </c>
      <c r="N700" s="2">
        <v>52650</v>
      </c>
      <c r="O700" s="2">
        <v>54903</v>
      </c>
      <c r="P700" s="2">
        <v>56298</v>
      </c>
      <c r="Q700" s="2">
        <v>57702</v>
      </c>
      <c r="R700" s="2">
        <v>58676</v>
      </c>
      <c r="S700" s="2">
        <v>59659</v>
      </c>
      <c r="T700" s="2">
        <v>196351</v>
      </c>
      <c r="U700" s="2">
        <v>204672</v>
      </c>
      <c r="V700" s="2">
        <v>212985</v>
      </c>
      <c r="W700" s="2">
        <v>217972</v>
      </c>
      <c r="X700" s="2">
        <v>222972</v>
      </c>
      <c r="Y700" s="2">
        <v>226290</v>
      </c>
      <c r="Z700" s="2">
        <v>229621</v>
      </c>
      <c r="AA700" s="2">
        <v>1342619151</v>
      </c>
      <c r="AB700" s="2">
        <v>1415189005</v>
      </c>
      <c r="AC700" s="2">
        <v>1493300171</v>
      </c>
      <c r="AD700" s="2">
        <v>1553881613</v>
      </c>
      <c r="AE700" s="2">
        <v>1617686606</v>
      </c>
      <c r="AF700" s="2">
        <v>1670728668</v>
      </c>
      <c r="AG700" s="2">
        <v>1722891581</v>
      </c>
      <c r="AH700" s="1">
        <f>(Table1345[[#This Row],[2050_BUILDINGS]]/Table1345[[#This Row],[2020_BUILDINGS]])-1</f>
        <v>0.24310693416872176</v>
      </c>
      <c r="AI700" s="1">
        <f>(Table1345[[#This Row],[2050_DWELLINGS]]/Table1345[[#This Row],[2020_DWELLINGS]])-1</f>
        <v>0.18324077746925815</v>
      </c>
      <c r="AJ700" s="1">
        <f>(Table1345[[#This Row],[2050_OCCUPANTS]]/Table1345[[#This Row],[2020_OCCUPANTS]])-1</f>
        <v>0.1694414594272502</v>
      </c>
      <c r="AK700" s="1">
        <f>(Table1345[[#This Row],[2050_TOTAL_REPL_COST_USD]]/Table1345[[#This Row],[2020_TOTAL_REPL_COST_USD]])-1</f>
        <v>0.2832317934067663</v>
      </c>
      <c r="AL700"/>
      <c r="AM700"/>
    </row>
    <row r="701" spans="1:39" x14ac:dyDescent="0.2">
      <c r="A701" t="s">
        <v>376</v>
      </c>
      <c r="B701" t="s">
        <v>504</v>
      </c>
      <c r="C701" t="s">
        <v>519</v>
      </c>
      <c r="D701" t="s">
        <v>2174</v>
      </c>
      <c r="E701" t="s">
        <v>2175</v>
      </c>
      <c r="F701" s="2">
        <v>79812</v>
      </c>
      <c r="G701" s="2">
        <v>83510</v>
      </c>
      <c r="H701" s="2">
        <v>87500</v>
      </c>
      <c r="I701" s="2">
        <v>90593</v>
      </c>
      <c r="J701" s="2">
        <v>93844</v>
      </c>
      <c r="K701" s="2">
        <v>96547</v>
      </c>
      <c r="L701" s="2">
        <v>99208</v>
      </c>
      <c r="M701" s="2">
        <v>89404</v>
      </c>
      <c r="N701" s="2">
        <v>93352</v>
      </c>
      <c r="O701" s="2">
        <v>97341</v>
      </c>
      <c r="P701" s="2">
        <v>99821</v>
      </c>
      <c r="Q701" s="2">
        <v>102319</v>
      </c>
      <c r="R701" s="2">
        <v>104042</v>
      </c>
      <c r="S701" s="2">
        <v>105769</v>
      </c>
      <c r="T701" s="2">
        <v>348154</v>
      </c>
      <c r="U701" s="2">
        <v>362898</v>
      </c>
      <c r="V701" s="2">
        <v>377656</v>
      </c>
      <c r="W701" s="2">
        <v>386499</v>
      </c>
      <c r="X701" s="2">
        <v>395357</v>
      </c>
      <c r="Y701" s="2">
        <v>401257</v>
      </c>
      <c r="Z701" s="2">
        <v>407152</v>
      </c>
      <c r="AA701" s="2">
        <v>2380622054</v>
      </c>
      <c r="AB701" s="2">
        <v>2509296968</v>
      </c>
      <c r="AC701" s="2">
        <v>2647797271</v>
      </c>
      <c r="AD701" s="2">
        <v>2755215312</v>
      </c>
      <c r="AE701" s="2">
        <v>2868349088</v>
      </c>
      <c r="AF701" s="2">
        <v>2962398923</v>
      </c>
      <c r="AG701" s="2">
        <v>3054889913</v>
      </c>
      <c r="AH701" s="1">
        <f>(Table1345[[#This Row],[2050_BUILDINGS]]/Table1345[[#This Row],[2020_BUILDINGS]])-1</f>
        <v>0.24302109958402252</v>
      </c>
      <c r="AI701" s="1">
        <f>(Table1345[[#This Row],[2050_DWELLINGS]]/Table1345[[#This Row],[2020_DWELLINGS]])-1</f>
        <v>0.18304550131985153</v>
      </c>
      <c r="AJ701" s="1">
        <f>(Table1345[[#This Row],[2050_OCCUPANTS]]/Table1345[[#This Row],[2020_OCCUPANTS]])-1</f>
        <v>0.1694594920638568</v>
      </c>
      <c r="AK701" s="1">
        <f>(Table1345[[#This Row],[2050_TOTAL_REPL_COST_USD]]/Table1345[[#This Row],[2020_TOTAL_REPL_COST_USD]])-1</f>
        <v>0.28323179560026035</v>
      </c>
      <c r="AL701"/>
      <c r="AM701"/>
    </row>
    <row r="702" spans="1:39" x14ac:dyDescent="0.2">
      <c r="A702" t="s">
        <v>376</v>
      </c>
      <c r="B702" t="s">
        <v>504</v>
      </c>
      <c r="C702" t="s">
        <v>520</v>
      </c>
      <c r="D702" t="s">
        <v>2176</v>
      </c>
      <c r="E702" t="s">
        <v>2177</v>
      </c>
      <c r="F702" s="2">
        <v>117185</v>
      </c>
      <c r="G702" s="2">
        <v>122619</v>
      </c>
      <c r="H702" s="2">
        <v>128470</v>
      </c>
      <c r="I702" s="2">
        <v>133011</v>
      </c>
      <c r="J702" s="2">
        <v>137787</v>
      </c>
      <c r="K702" s="2">
        <v>141759</v>
      </c>
      <c r="L702" s="2">
        <v>145667</v>
      </c>
      <c r="M702" s="2">
        <v>131273</v>
      </c>
      <c r="N702" s="2">
        <v>137077</v>
      </c>
      <c r="O702" s="2">
        <v>142928</v>
      </c>
      <c r="P702" s="2">
        <v>146569</v>
      </c>
      <c r="Q702" s="2">
        <v>150227</v>
      </c>
      <c r="R702" s="2">
        <v>152769</v>
      </c>
      <c r="S702" s="2">
        <v>155301</v>
      </c>
      <c r="T702" s="2">
        <v>511195</v>
      </c>
      <c r="U702" s="2">
        <v>532858</v>
      </c>
      <c r="V702" s="2">
        <v>554514</v>
      </c>
      <c r="W702" s="2">
        <v>567511</v>
      </c>
      <c r="X702" s="2">
        <v>580508</v>
      </c>
      <c r="Y702" s="2">
        <v>589174</v>
      </c>
      <c r="Z702" s="2">
        <v>597845</v>
      </c>
      <c r="AA702" s="2">
        <v>3495525055</v>
      </c>
      <c r="AB702" s="2">
        <v>3684461539</v>
      </c>
      <c r="AC702" s="2">
        <v>3887824896</v>
      </c>
      <c r="AD702" s="2">
        <v>4045549407</v>
      </c>
      <c r="AE702" s="2">
        <v>4211666471</v>
      </c>
      <c r="AF702" s="2">
        <v>4349762118</v>
      </c>
      <c r="AG702" s="2">
        <v>4485568895</v>
      </c>
      <c r="AH702" s="1">
        <f>(Table1345[[#This Row],[2050_BUILDINGS]]/Table1345[[#This Row],[2020_BUILDINGS]])-1</f>
        <v>0.24305158510048219</v>
      </c>
      <c r="AI702" s="1">
        <f>(Table1345[[#This Row],[2050_DWELLINGS]]/Table1345[[#This Row],[2020_DWELLINGS]])-1</f>
        <v>0.18303840088974876</v>
      </c>
      <c r="AJ702" s="1">
        <f>(Table1345[[#This Row],[2050_OCCUPANTS]]/Table1345[[#This Row],[2020_OCCUPANTS]])-1</f>
        <v>0.16950478780113265</v>
      </c>
      <c r="AK702" s="1">
        <f>(Table1345[[#This Row],[2050_TOTAL_REPL_COST_USD]]/Table1345[[#This Row],[2020_TOTAL_REPL_COST_USD]])-1</f>
        <v>0.28323179620293115</v>
      </c>
      <c r="AL702"/>
      <c r="AM702"/>
    </row>
    <row r="703" spans="1:39" x14ac:dyDescent="0.2">
      <c r="A703" t="s">
        <v>376</v>
      </c>
      <c r="B703" t="s">
        <v>504</v>
      </c>
      <c r="C703" t="s">
        <v>521</v>
      </c>
      <c r="D703" t="s">
        <v>2178</v>
      </c>
      <c r="E703" t="s">
        <v>2179</v>
      </c>
      <c r="F703" s="2">
        <v>26457</v>
      </c>
      <c r="G703" s="2">
        <v>27679</v>
      </c>
      <c r="H703" s="2">
        <v>29002</v>
      </c>
      <c r="I703" s="2">
        <v>30031</v>
      </c>
      <c r="J703" s="2">
        <v>31107</v>
      </c>
      <c r="K703" s="2">
        <v>32003</v>
      </c>
      <c r="L703" s="2">
        <v>32883</v>
      </c>
      <c r="M703" s="2">
        <v>29635</v>
      </c>
      <c r="N703" s="2">
        <v>30944</v>
      </c>
      <c r="O703" s="2">
        <v>32267</v>
      </c>
      <c r="P703" s="2">
        <v>33087</v>
      </c>
      <c r="Q703" s="2">
        <v>33916</v>
      </c>
      <c r="R703" s="2">
        <v>34490</v>
      </c>
      <c r="S703" s="2">
        <v>35058</v>
      </c>
      <c r="T703" s="2">
        <v>115399</v>
      </c>
      <c r="U703" s="2">
        <v>120293</v>
      </c>
      <c r="V703" s="2">
        <v>125180</v>
      </c>
      <c r="W703" s="2">
        <v>128115</v>
      </c>
      <c r="X703" s="2">
        <v>131047</v>
      </c>
      <c r="Y703" s="2">
        <v>133007</v>
      </c>
      <c r="Z703" s="2">
        <v>134955</v>
      </c>
      <c r="AA703" s="2">
        <v>789089537</v>
      </c>
      <c r="AB703" s="2">
        <v>831740584</v>
      </c>
      <c r="AC703" s="2">
        <v>877648392</v>
      </c>
      <c r="AD703" s="2">
        <v>913253568</v>
      </c>
      <c r="AE703" s="2">
        <v>950753293</v>
      </c>
      <c r="AF703" s="2">
        <v>981927390</v>
      </c>
      <c r="AG703" s="2">
        <v>1012584784</v>
      </c>
      <c r="AH703" s="1">
        <f>(Table1345[[#This Row],[2050_BUILDINGS]]/Table1345[[#This Row],[2020_BUILDINGS]])-1</f>
        <v>0.242884680802812</v>
      </c>
      <c r="AI703" s="1">
        <f>(Table1345[[#This Row],[2050_DWELLINGS]]/Table1345[[#This Row],[2020_DWELLINGS]])-1</f>
        <v>0.1829930825037962</v>
      </c>
      <c r="AJ703" s="1">
        <f>(Table1345[[#This Row],[2050_OCCUPANTS]]/Table1345[[#This Row],[2020_OCCUPANTS]])-1</f>
        <v>0.16946420679555274</v>
      </c>
      <c r="AK703" s="1">
        <f>(Table1345[[#This Row],[2050_TOTAL_REPL_COST_USD]]/Table1345[[#This Row],[2020_TOTAL_REPL_COST_USD]])-1</f>
        <v>0.28323179629233897</v>
      </c>
      <c r="AL703"/>
      <c r="AM703"/>
    </row>
    <row r="704" spans="1:39" x14ac:dyDescent="0.2">
      <c r="A704" t="s">
        <v>376</v>
      </c>
      <c r="B704" t="s">
        <v>504</v>
      </c>
      <c r="C704" t="s">
        <v>522</v>
      </c>
      <c r="D704" t="s">
        <v>2180</v>
      </c>
      <c r="E704" t="s">
        <v>2181</v>
      </c>
      <c r="F704" s="2">
        <v>54280</v>
      </c>
      <c r="G704" s="2">
        <v>56802</v>
      </c>
      <c r="H704" s="2">
        <v>59510</v>
      </c>
      <c r="I704" s="2">
        <v>61615</v>
      </c>
      <c r="J704" s="2">
        <v>63823</v>
      </c>
      <c r="K704" s="2">
        <v>65666</v>
      </c>
      <c r="L704" s="2">
        <v>67479</v>
      </c>
      <c r="M704" s="2">
        <v>60813</v>
      </c>
      <c r="N704" s="2">
        <v>63497</v>
      </c>
      <c r="O704" s="2">
        <v>66208</v>
      </c>
      <c r="P704" s="2">
        <v>67898</v>
      </c>
      <c r="Q704" s="2">
        <v>69594</v>
      </c>
      <c r="R704" s="2">
        <v>70766</v>
      </c>
      <c r="S704" s="2">
        <v>71937</v>
      </c>
      <c r="T704" s="2">
        <v>236799</v>
      </c>
      <c r="U704" s="2">
        <v>246842</v>
      </c>
      <c r="V704" s="2">
        <v>256869</v>
      </c>
      <c r="W704" s="2">
        <v>262897</v>
      </c>
      <c r="X704" s="2">
        <v>268916</v>
      </c>
      <c r="Y704" s="2">
        <v>272933</v>
      </c>
      <c r="Z704" s="2">
        <v>276949</v>
      </c>
      <c r="AA704" s="2">
        <v>1619271721</v>
      </c>
      <c r="AB704" s="2">
        <v>1706794914</v>
      </c>
      <c r="AC704" s="2">
        <v>1801001225</v>
      </c>
      <c r="AD704" s="2">
        <v>1874065742</v>
      </c>
      <c r="AE704" s="2">
        <v>1951018035</v>
      </c>
      <c r="AF704" s="2">
        <v>2014989651</v>
      </c>
      <c r="AG704" s="2">
        <v>2077900960</v>
      </c>
      <c r="AH704" s="1">
        <f>(Table1345[[#This Row],[2050_BUILDINGS]]/Table1345[[#This Row],[2020_BUILDINGS]])-1</f>
        <v>0.24316507000736909</v>
      </c>
      <c r="AI704" s="1">
        <f>(Table1345[[#This Row],[2050_DWELLINGS]]/Table1345[[#This Row],[2020_DWELLINGS]])-1</f>
        <v>0.1829214148290661</v>
      </c>
      <c r="AJ704" s="1">
        <f>(Table1345[[#This Row],[2050_OCCUPANTS]]/Table1345[[#This Row],[2020_OCCUPANTS]])-1</f>
        <v>0.16955308088294285</v>
      </c>
      <c r="AK704" s="1">
        <f>(Table1345[[#This Row],[2050_TOTAL_REPL_COST_USD]]/Table1345[[#This Row],[2020_TOTAL_REPL_COST_USD]])-1</f>
        <v>0.28323179677143262</v>
      </c>
      <c r="AL704"/>
      <c r="AM704"/>
    </row>
    <row r="705" spans="1:39" x14ac:dyDescent="0.2">
      <c r="A705" t="s">
        <v>376</v>
      </c>
      <c r="B705" t="s">
        <v>504</v>
      </c>
      <c r="C705" t="s">
        <v>523</v>
      </c>
      <c r="D705" t="s">
        <v>2182</v>
      </c>
      <c r="E705" t="s">
        <v>2183</v>
      </c>
      <c r="F705" s="2">
        <v>180605</v>
      </c>
      <c r="G705" s="2">
        <v>188982</v>
      </c>
      <c r="H705" s="2">
        <v>198001</v>
      </c>
      <c r="I705" s="2">
        <v>204993</v>
      </c>
      <c r="J705" s="2">
        <v>212359</v>
      </c>
      <c r="K705" s="2">
        <v>218482</v>
      </c>
      <c r="L705" s="2">
        <v>224501</v>
      </c>
      <c r="M705" s="2">
        <v>202317</v>
      </c>
      <c r="N705" s="2">
        <v>211261</v>
      </c>
      <c r="O705" s="2">
        <v>220280</v>
      </c>
      <c r="P705" s="2">
        <v>225886</v>
      </c>
      <c r="Q705" s="2">
        <v>231541</v>
      </c>
      <c r="R705" s="2">
        <v>235453</v>
      </c>
      <c r="S705" s="2">
        <v>239359</v>
      </c>
      <c r="T705" s="2">
        <v>787849</v>
      </c>
      <c r="U705" s="2">
        <v>821233</v>
      </c>
      <c r="V705" s="2">
        <v>854614</v>
      </c>
      <c r="W705" s="2">
        <v>874647</v>
      </c>
      <c r="X705" s="2">
        <v>894674</v>
      </c>
      <c r="Y705" s="2">
        <v>908030</v>
      </c>
      <c r="Z705" s="2">
        <v>921389</v>
      </c>
      <c r="AA705" s="2">
        <v>5387280015</v>
      </c>
      <c r="AB705" s="2">
        <v>5678467675</v>
      </c>
      <c r="AC705" s="2">
        <v>5991889928</v>
      </c>
      <c r="AD705" s="2">
        <v>6234973897</v>
      </c>
      <c r="AE705" s="2">
        <v>6490992412</v>
      </c>
      <c r="AF705" s="2">
        <v>6703824511</v>
      </c>
      <c r="AG705" s="2">
        <v>6913129000</v>
      </c>
      <c r="AH705" s="1">
        <f>(Table1345[[#This Row],[2050_BUILDINGS]]/Table1345[[#This Row],[2020_BUILDINGS]])-1</f>
        <v>0.24304974945322666</v>
      </c>
      <c r="AI705" s="1">
        <f>(Table1345[[#This Row],[2050_DWELLINGS]]/Table1345[[#This Row],[2020_DWELLINGS]])-1</f>
        <v>0.18308891492064427</v>
      </c>
      <c r="AJ705" s="1">
        <f>(Table1345[[#This Row],[2050_OCCUPANTS]]/Table1345[[#This Row],[2020_OCCUPANTS]])-1</f>
        <v>0.16949948530746384</v>
      </c>
      <c r="AK705" s="1">
        <f>(Table1345[[#This Row],[2050_TOTAL_REPL_COST_USD]]/Table1345[[#This Row],[2020_TOTAL_REPL_COST_USD]])-1</f>
        <v>0.28323179429165046</v>
      </c>
      <c r="AL705"/>
      <c r="AM705"/>
    </row>
    <row r="706" spans="1:39" x14ac:dyDescent="0.2">
      <c r="A706" t="s">
        <v>376</v>
      </c>
      <c r="B706" t="s">
        <v>504</v>
      </c>
      <c r="C706" t="s">
        <v>524</v>
      </c>
      <c r="D706" t="s">
        <v>2184</v>
      </c>
      <c r="E706" t="s">
        <v>2185</v>
      </c>
      <c r="F706" s="2">
        <v>233454</v>
      </c>
      <c r="G706" s="2">
        <v>244285</v>
      </c>
      <c r="H706" s="2">
        <v>255937</v>
      </c>
      <c r="I706" s="2">
        <v>264973</v>
      </c>
      <c r="J706" s="2">
        <v>274495</v>
      </c>
      <c r="K706" s="2">
        <v>282408</v>
      </c>
      <c r="L706" s="2">
        <v>290195</v>
      </c>
      <c r="M706" s="2">
        <v>261515</v>
      </c>
      <c r="N706" s="2">
        <v>273073</v>
      </c>
      <c r="O706" s="2">
        <v>284729</v>
      </c>
      <c r="P706" s="2">
        <v>291982</v>
      </c>
      <c r="Q706" s="2">
        <v>299284</v>
      </c>
      <c r="R706" s="2">
        <v>304346</v>
      </c>
      <c r="S706" s="2">
        <v>309389</v>
      </c>
      <c r="T706" s="2">
        <v>1018380</v>
      </c>
      <c r="U706" s="2">
        <v>1061525</v>
      </c>
      <c r="V706" s="2">
        <v>1104678</v>
      </c>
      <c r="W706" s="2">
        <v>1130569</v>
      </c>
      <c r="X706" s="2">
        <v>1156461</v>
      </c>
      <c r="Y706" s="2">
        <v>1173727</v>
      </c>
      <c r="Z706" s="2">
        <v>1190983</v>
      </c>
      <c r="AA706" s="2">
        <v>6963601733</v>
      </c>
      <c r="AB706" s="2">
        <v>7339991094</v>
      </c>
      <c r="AC706" s="2">
        <v>7745120904</v>
      </c>
      <c r="AD706" s="2">
        <v>8059331409</v>
      </c>
      <c r="AE706" s="2">
        <v>8390261113</v>
      </c>
      <c r="AF706" s="2">
        <v>8665368026</v>
      </c>
      <c r="AG706" s="2">
        <v>8935915147</v>
      </c>
      <c r="AH706" s="1">
        <f>(Table1345[[#This Row],[2050_BUILDINGS]]/Table1345[[#This Row],[2020_BUILDINGS]])-1</f>
        <v>0.24305002270254517</v>
      </c>
      <c r="AI706" s="1">
        <f>(Table1345[[#This Row],[2050_DWELLINGS]]/Table1345[[#This Row],[2020_DWELLINGS]])-1</f>
        <v>0.18306406898265881</v>
      </c>
      <c r="AJ706" s="1">
        <f>(Table1345[[#This Row],[2050_OCCUPANTS]]/Table1345[[#This Row],[2020_OCCUPANTS]])-1</f>
        <v>0.16948781397906476</v>
      </c>
      <c r="AK706" s="1">
        <f>(Table1345[[#This Row],[2050_TOTAL_REPL_COST_USD]]/Table1345[[#This Row],[2020_TOTAL_REPL_COST_USD]])-1</f>
        <v>0.28323179435339485</v>
      </c>
      <c r="AL706"/>
      <c r="AM706"/>
    </row>
    <row r="707" spans="1:39" x14ac:dyDescent="0.2">
      <c r="A707" t="s">
        <v>376</v>
      </c>
      <c r="B707" t="s">
        <v>504</v>
      </c>
      <c r="C707" t="s">
        <v>525</v>
      </c>
      <c r="D707" t="s">
        <v>2186</v>
      </c>
      <c r="E707" t="s">
        <v>2187</v>
      </c>
      <c r="F707" s="2">
        <v>90443</v>
      </c>
      <c r="G707" s="2">
        <v>94640</v>
      </c>
      <c r="H707" s="2">
        <v>99152</v>
      </c>
      <c r="I707" s="2">
        <v>102652</v>
      </c>
      <c r="J707" s="2">
        <v>106345</v>
      </c>
      <c r="K707" s="2">
        <v>109410</v>
      </c>
      <c r="L707" s="2">
        <v>112426</v>
      </c>
      <c r="M707" s="2">
        <v>101315</v>
      </c>
      <c r="N707" s="2">
        <v>105792</v>
      </c>
      <c r="O707" s="2">
        <v>110311</v>
      </c>
      <c r="P707" s="2">
        <v>113121</v>
      </c>
      <c r="Q707" s="2">
        <v>115950</v>
      </c>
      <c r="R707" s="2">
        <v>117907</v>
      </c>
      <c r="S707" s="2">
        <v>119866</v>
      </c>
      <c r="T707" s="2">
        <v>394541</v>
      </c>
      <c r="U707" s="2">
        <v>411255</v>
      </c>
      <c r="V707" s="2">
        <v>427972</v>
      </c>
      <c r="W707" s="2">
        <v>437999</v>
      </c>
      <c r="X707" s="2">
        <v>448033</v>
      </c>
      <c r="Y707" s="2">
        <v>454723</v>
      </c>
      <c r="Z707" s="2">
        <v>461409</v>
      </c>
      <c r="AA707" s="2">
        <v>2697837018</v>
      </c>
      <c r="AB707" s="2">
        <v>2843657697</v>
      </c>
      <c r="AC707" s="2">
        <v>3000612994</v>
      </c>
      <c r="AD707" s="2">
        <v>3122344360</v>
      </c>
      <c r="AE707" s="2">
        <v>3250553070</v>
      </c>
      <c r="AF707" s="2">
        <v>3357134924</v>
      </c>
      <c r="AG707" s="2">
        <v>3461950236</v>
      </c>
      <c r="AH707" s="1">
        <f>(Table1345[[#This Row],[2050_BUILDINGS]]/Table1345[[#This Row],[2020_BUILDINGS]])-1</f>
        <v>0.24305916433554842</v>
      </c>
      <c r="AI707" s="1">
        <f>(Table1345[[#This Row],[2050_DWELLINGS]]/Table1345[[#This Row],[2020_DWELLINGS]])-1</f>
        <v>0.18310220599121552</v>
      </c>
      <c r="AJ707" s="1">
        <f>(Table1345[[#This Row],[2050_OCCUPANTS]]/Table1345[[#This Row],[2020_OCCUPANTS]])-1</f>
        <v>0.16948301950874556</v>
      </c>
      <c r="AK707" s="1">
        <f>(Table1345[[#This Row],[2050_TOTAL_REPL_COST_USD]]/Table1345[[#This Row],[2020_TOTAL_REPL_COST_USD]])-1</f>
        <v>0.28323179380438024</v>
      </c>
      <c r="AL707"/>
      <c r="AM707"/>
    </row>
    <row r="708" spans="1:39" x14ac:dyDescent="0.2">
      <c r="A708" t="s">
        <v>376</v>
      </c>
      <c r="B708" t="s">
        <v>504</v>
      </c>
      <c r="C708" t="s">
        <v>526</v>
      </c>
      <c r="D708" t="s">
        <v>2188</v>
      </c>
      <c r="E708" t="s">
        <v>2189</v>
      </c>
      <c r="F708" s="2">
        <v>132480</v>
      </c>
      <c r="G708" s="2">
        <v>138626</v>
      </c>
      <c r="H708" s="2">
        <v>145244</v>
      </c>
      <c r="I708" s="2">
        <v>150374</v>
      </c>
      <c r="J708" s="2">
        <v>155771</v>
      </c>
      <c r="K708" s="2">
        <v>160265</v>
      </c>
      <c r="L708" s="2">
        <v>164676</v>
      </c>
      <c r="M708" s="2">
        <v>148405</v>
      </c>
      <c r="N708" s="2">
        <v>154953</v>
      </c>
      <c r="O708" s="2">
        <v>161573</v>
      </c>
      <c r="P708" s="2">
        <v>165694</v>
      </c>
      <c r="Q708" s="2">
        <v>169831</v>
      </c>
      <c r="R708" s="2">
        <v>172704</v>
      </c>
      <c r="S708" s="2">
        <v>175566</v>
      </c>
      <c r="T708" s="2">
        <v>577886</v>
      </c>
      <c r="U708" s="2">
        <v>602374</v>
      </c>
      <c r="V708" s="2">
        <v>626859</v>
      </c>
      <c r="W708" s="2">
        <v>641566</v>
      </c>
      <c r="X708" s="2">
        <v>656248</v>
      </c>
      <c r="Y708" s="2">
        <v>666038</v>
      </c>
      <c r="Z708" s="2">
        <v>675837</v>
      </c>
      <c r="AA708" s="2">
        <v>3951570857</v>
      </c>
      <c r="AB708" s="2">
        <v>4165157058</v>
      </c>
      <c r="AC708" s="2">
        <v>4395052339</v>
      </c>
      <c r="AD708" s="2">
        <v>4573354470</v>
      </c>
      <c r="AE708" s="2">
        <v>4761144101</v>
      </c>
      <c r="AF708" s="2">
        <v>4917256480</v>
      </c>
      <c r="AG708" s="2">
        <v>5070781365</v>
      </c>
      <c r="AH708" s="1">
        <f>(Table1345[[#This Row],[2050_BUILDINGS]]/Table1345[[#This Row],[2020_BUILDINGS]])-1</f>
        <v>0.24302536231884053</v>
      </c>
      <c r="AI708" s="1">
        <f>(Table1345[[#This Row],[2050_DWELLINGS]]/Table1345[[#This Row],[2020_DWELLINGS]])-1</f>
        <v>0.18301944004582049</v>
      </c>
      <c r="AJ708" s="1">
        <f>(Table1345[[#This Row],[2050_OCCUPANTS]]/Table1345[[#This Row],[2020_OCCUPANTS]])-1</f>
        <v>0.16949882848866382</v>
      </c>
      <c r="AK708" s="1">
        <f>(Table1345[[#This Row],[2050_TOTAL_REPL_COST_USD]]/Table1345[[#This Row],[2020_TOTAL_REPL_COST_USD]])-1</f>
        <v>0.28323179527892739</v>
      </c>
      <c r="AL708"/>
      <c r="AM708"/>
    </row>
    <row r="709" spans="1:39" x14ac:dyDescent="0.2">
      <c r="A709" t="s">
        <v>376</v>
      </c>
      <c r="B709" t="s">
        <v>504</v>
      </c>
      <c r="C709" t="s">
        <v>527</v>
      </c>
      <c r="D709" t="s">
        <v>2190</v>
      </c>
      <c r="E709" t="s">
        <v>2191</v>
      </c>
      <c r="F709" s="2">
        <v>104808</v>
      </c>
      <c r="G709" s="2">
        <v>109671</v>
      </c>
      <c r="H709" s="2">
        <v>114906</v>
      </c>
      <c r="I709" s="2">
        <v>118963</v>
      </c>
      <c r="J709" s="2">
        <v>123233</v>
      </c>
      <c r="K709" s="2">
        <v>126791</v>
      </c>
      <c r="L709" s="2">
        <v>130284</v>
      </c>
      <c r="M709" s="2">
        <v>117401</v>
      </c>
      <c r="N709" s="2">
        <v>122598</v>
      </c>
      <c r="O709" s="2">
        <v>127831</v>
      </c>
      <c r="P709" s="2">
        <v>131079</v>
      </c>
      <c r="Q709" s="2">
        <v>134361</v>
      </c>
      <c r="R709" s="2">
        <v>136632</v>
      </c>
      <c r="S709" s="2">
        <v>138899</v>
      </c>
      <c r="T709" s="2">
        <v>457191</v>
      </c>
      <c r="U709" s="2">
        <v>476555</v>
      </c>
      <c r="V709" s="2">
        <v>495937</v>
      </c>
      <c r="W709" s="2">
        <v>507558</v>
      </c>
      <c r="X709" s="2">
        <v>519185</v>
      </c>
      <c r="Y709" s="2">
        <v>526926</v>
      </c>
      <c r="Z709" s="2">
        <v>534680</v>
      </c>
      <c r="AA709" s="2">
        <v>3126235284</v>
      </c>
      <c r="AB709" s="2">
        <v>3295211303</v>
      </c>
      <c r="AC709" s="2">
        <v>3477090039</v>
      </c>
      <c r="AD709" s="2">
        <v>3618151523</v>
      </c>
      <c r="AE709" s="2">
        <v>3766718913</v>
      </c>
      <c r="AF709" s="2">
        <v>3890225249</v>
      </c>
      <c r="AG709" s="2">
        <v>4011684518</v>
      </c>
      <c r="AH709" s="1">
        <f>(Table1345[[#This Row],[2050_BUILDINGS]]/Table1345[[#This Row],[2020_BUILDINGS]])-1</f>
        <v>0.24307304785894202</v>
      </c>
      <c r="AI709" s="1">
        <f>(Table1345[[#This Row],[2050_DWELLINGS]]/Table1345[[#This Row],[2020_DWELLINGS]])-1</f>
        <v>0.1831159870869925</v>
      </c>
      <c r="AJ709" s="1">
        <f>(Table1345[[#This Row],[2050_OCCUPANTS]]/Table1345[[#This Row],[2020_OCCUPANTS]])-1</f>
        <v>0.16948933815407563</v>
      </c>
      <c r="AK709" s="1">
        <f>(Table1345[[#This Row],[2050_TOTAL_REPL_COST_USD]]/Table1345[[#This Row],[2020_TOTAL_REPL_COST_USD]])-1</f>
        <v>0.28323179593414127</v>
      </c>
      <c r="AL709"/>
      <c r="AM709"/>
    </row>
    <row r="710" spans="1:39" x14ac:dyDescent="0.2">
      <c r="A710" t="s">
        <v>376</v>
      </c>
      <c r="B710" t="s">
        <v>504</v>
      </c>
      <c r="C710" t="s">
        <v>528</v>
      </c>
      <c r="D710" t="s">
        <v>2192</v>
      </c>
      <c r="E710" t="s">
        <v>2193</v>
      </c>
      <c r="F710" s="2">
        <v>95550</v>
      </c>
      <c r="G710" s="2">
        <v>99986</v>
      </c>
      <c r="H710" s="2">
        <v>104753</v>
      </c>
      <c r="I710" s="2">
        <v>108453</v>
      </c>
      <c r="J710" s="2">
        <v>112346</v>
      </c>
      <c r="K710" s="2">
        <v>115581</v>
      </c>
      <c r="L710" s="2">
        <v>118773</v>
      </c>
      <c r="M710" s="2">
        <v>107044</v>
      </c>
      <c r="N710" s="2">
        <v>111776</v>
      </c>
      <c r="O710" s="2">
        <v>116546</v>
      </c>
      <c r="P710" s="2">
        <v>119518</v>
      </c>
      <c r="Q710" s="2">
        <v>122498</v>
      </c>
      <c r="R710" s="2">
        <v>124575</v>
      </c>
      <c r="S710" s="2">
        <v>126638</v>
      </c>
      <c r="T710" s="2">
        <v>416850</v>
      </c>
      <c r="U710" s="2">
        <v>434503</v>
      </c>
      <c r="V710" s="2">
        <v>452166</v>
      </c>
      <c r="W710" s="2">
        <v>462769</v>
      </c>
      <c r="X710" s="2">
        <v>473364</v>
      </c>
      <c r="Y710" s="2">
        <v>480425</v>
      </c>
      <c r="Z710" s="2">
        <v>487496</v>
      </c>
      <c r="AA710" s="2">
        <v>2850349738</v>
      </c>
      <c r="AB710" s="2">
        <v>3004413879</v>
      </c>
      <c r="AC710" s="2">
        <v>3170242095</v>
      </c>
      <c r="AD710" s="2">
        <v>3298855113</v>
      </c>
      <c r="AE710" s="2">
        <v>3434311650</v>
      </c>
      <c r="AF710" s="2">
        <v>3546918742</v>
      </c>
      <c r="AG710" s="2">
        <v>3657659412</v>
      </c>
      <c r="AH710" s="1">
        <f>(Table1345[[#This Row],[2050_BUILDINGS]]/Table1345[[#This Row],[2020_BUILDINGS]])-1</f>
        <v>0.2430455259026687</v>
      </c>
      <c r="AI710" s="1">
        <f>(Table1345[[#This Row],[2050_DWELLINGS]]/Table1345[[#This Row],[2020_DWELLINGS]])-1</f>
        <v>0.18304622398266135</v>
      </c>
      <c r="AJ710" s="1">
        <f>(Table1345[[#This Row],[2050_OCCUPANTS]]/Table1345[[#This Row],[2020_OCCUPANTS]])-1</f>
        <v>0.16947583063452076</v>
      </c>
      <c r="AK710" s="1">
        <f>(Table1345[[#This Row],[2050_TOTAL_REPL_COST_USD]]/Table1345[[#This Row],[2020_TOTAL_REPL_COST_USD]])-1</f>
        <v>0.28323179546607613</v>
      </c>
      <c r="AL710"/>
      <c r="AM710"/>
    </row>
    <row r="711" spans="1:39" x14ac:dyDescent="0.2">
      <c r="A711" t="s">
        <v>145</v>
      </c>
      <c r="B711" t="s">
        <v>340</v>
      </c>
      <c r="C711" t="s">
        <v>341</v>
      </c>
      <c r="D711" t="s">
        <v>2194</v>
      </c>
      <c r="E711" t="s">
        <v>2195</v>
      </c>
      <c r="F711" s="2">
        <v>392273</v>
      </c>
      <c r="G711" s="2">
        <v>454226</v>
      </c>
      <c r="H711" s="2">
        <v>523756</v>
      </c>
      <c r="I711" s="2">
        <v>599687</v>
      </c>
      <c r="J711" s="2">
        <v>685208</v>
      </c>
      <c r="K711" s="2">
        <v>773870</v>
      </c>
      <c r="L711" s="2">
        <v>862950</v>
      </c>
      <c r="M711" s="2">
        <v>417686</v>
      </c>
      <c r="N711" s="2">
        <v>484766</v>
      </c>
      <c r="O711" s="2">
        <v>560180</v>
      </c>
      <c r="P711" s="2">
        <v>642768</v>
      </c>
      <c r="Q711" s="2">
        <v>735867</v>
      </c>
      <c r="R711" s="2">
        <v>832699</v>
      </c>
      <c r="S711" s="2">
        <v>930270</v>
      </c>
      <c r="T711" s="2">
        <v>1936560</v>
      </c>
      <c r="U711" s="2">
        <v>2234989</v>
      </c>
      <c r="V711" s="2">
        <v>2569102</v>
      </c>
      <c r="W711" s="2">
        <v>2932414</v>
      </c>
      <c r="X711" s="2">
        <v>3341133</v>
      </c>
      <c r="Y711" s="2">
        <v>3762836</v>
      </c>
      <c r="Z711" s="2">
        <v>4184525</v>
      </c>
      <c r="AA711" s="2">
        <v>7757632336</v>
      </c>
      <c r="AB711" s="2">
        <v>9139746330</v>
      </c>
      <c r="AC711" s="2">
        <v>10709002163</v>
      </c>
      <c r="AD711" s="2">
        <v>12455041339</v>
      </c>
      <c r="AE711" s="2">
        <v>14432330102</v>
      </c>
      <c r="AF711" s="2">
        <v>16525639965</v>
      </c>
      <c r="AG711" s="2">
        <v>18670416099</v>
      </c>
      <c r="AH711" s="1">
        <f>(Table1345[[#This Row],[2050_BUILDINGS]]/Table1345[[#This Row],[2020_BUILDINGS]])-1</f>
        <v>1.1998710082009212</v>
      </c>
      <c r="AI711" s="1">
        <f>(Table1345[[#This Row],[2050_DWELLINGS]]/Table1345[[#This Row],[2020_DWELLINGS]])-1</f>
        <v>1.2271993794381424</v>
      </c>
      <c r="AJ711" s="1">
        <f>(Table1345[[#This Row],[2050_OCCUPANTS]]/Table1345[[#This Row],[2020_OCCUPANTS]])-1</f>
        <v>1.1608031767670508</v>
      </c>
      <c r="AK711" s="1">
        <f>(Table1345[[#This Row],[2050_TOTAL_REPL_COST_USD]]/Table1345[[#This Row],[2020_TOTAL_REPL_COST_USD]])-1</f>
        <v>1.4067157723314923</v>
      </c>
      <c r="AL711"/>
      <c r="AM711"/>
    </row>
    <row r="712" spans="1:39" x14ac:dyDescent="0.2">
      <c r="A712" t="s">
        <v>145</v>
      </c>
      <c r="B712" t="s">
        <v>340</v>
      </c>
      <c r="C712" t="s">
        <v>342</v>
      </c>
      <c r="D712" t="s">
        <v>2196</v>
      </c>
      <c r="E712" t="s">
        <v>2197</v>
      </c>
      <c r="F712" s="2">
        <v>1457010</v>
      </c>
      <c r="G712" s="2">
        <v>1687112</v>
      </c>
      <c r="H712" s="2">
        <v>1945382</v>
      </c>
      <c r="I712" s="2">
        <v>2227380</v>
      </c>
      <c r="J712" s="2">
        <v>2545035</v>
      </c>
      <c r="K712" s="2">
        <v>2874358</v>
      </c>
      <c r="L712" s="2">
        <v>3205214</v>
      </c>
      <c r="M712" s="2">
        <v>1551394</v>
      </c>
      <c r="N712" s="2">
        <v>1800554</v>
      </c>
      <c r="O712" s="2">
        <v>2080681</v>
      </c>
      <c r="P712" s="2">
        <v>2387417</v>
      </c>
      <c r="Q712" s="2">
        <v>2733209</v>
      </c>
      <c r="R712" s="2">
        <v>3092851</v>
      </c>
      <c r="S712" s="2">
        <v>3455269</v>
      </c>
      <c r="T712" s="2">
        <v>7192897</v>
      </c>
      <c r="U712" s="2">
        <v>8301357</v>
      </c>
      <c r="V712" s="2">
        <v>9542344</v>
      </c>
      <c r="W712" s="2">
        <v>10891764</v>
      </c>
      <c r="X712" s="2">
        <v>12409864</v>
      </c>
      <c r="Y712" s="2">
        <v>13976163</v>
      </c>
      <c r="Z712" s="2">
        <v>15542452</v>
      </c>
      <c r="AA712" s="2">
        <v>28813920484</v>
      </c>
      <c r="AB712" s="2">
        <v>33947461348</v>
      </c>
      <c r="AC712" s="2">
        <v>39776097033</v>
      </c>
      <c r="AD712" s="2">
        <v>46261353339</v>
      </c>
      <c r="AE712" s="2">
        <v>53605532424</v>
      </c>
      <c r="AF712" s="2">
        <v>61380644891</v>
      </c>
      <c r="AG712" s="2">
        <v>69346916850</v>
      </c>
      <c r="AH712" s="1">
        <f>(Table1345[[#This Row],[2050_BUILDINGS]]/Table1345[[#This Row],[2020_BUILDINGS]])-1</f>
        <v>1.1998572418857796</v>
      </c>
      <c r="AI712" s="1">
        <f>(Table1345[[#This Row],[2050_DWELLINGS]]/Table1345[[#This Row],[2020_DWELLINGS]])-1</f>
        <v>1.2272027608718354</v>
      </c>
      <c r="AJ712" s="1">
        <f>(Table1345[[#This Row],[2050_OCCUPANTS]]/Table1345[[#This Row],[2020_OCCUPANTS]])-1</f>
        <v>1.1608055836195068</v>
      </c>
      <c r="AK712" s="1">
        <f>(Table1345[[#This Row],[2050_TOTAL_REPL_COST_USD]]/Table1345[[#This Row],[2020_TOTAL_REPL_COST_USD]])-1</f>
        <v>1.4067157708895413</v>
      </c>
      <c r="AL712"/>
      <c r="AM712"/>
    </row>
    <row r="713" spans="1:39" x14ac:dyDescent="0.2">
      <c r="A713" t="s">
        <v>145</v>
      </c>
      <c r="B713" t="s">
        <v>340</v>
      </c>
      <c r="C713" t="s">
        <v>343</v>
      </c>
      <c r="D713" t="s">
        <v>2198</v>
      </c>
      <c r="E713" t="s">
        <v>2199</v>
      </c>
      <c r="F713" s="2">
        <v>197453</v>
      </c>
      <c r="G713" s="2">
        <v>228643</v>
      </c>
      <c r="H713" s="2">
        <v>263642</v>
      </c>
      <c r="I713" s="2">
        <v>301868</v>
      </c>
      <c r="J713" s="2">
        <v>344910</v>
      </c>
      <c r="K713" s="2">
        <v>389547</v>
      </c>
      <c r="L713" s="2">
        <v>434379</v>
      </c>
      <c r="M713" s="2">
        <v>210248</v>
      </c>
      <c r="N713" s="2">
        <v>244012</v>
      </c>
      <c r="O713" s="2">
        <v>281981</v>
      </c>
      <c r="P713" s="2">
        <v>323552</v>
      </c>
      <c r="Q713" s="2">
        <v>370408</v>
      </c>
      <c r="R713" s="2">
        <v>419154</v>
      </c>
      <c r="S713" s="2">
        <v>468267</v>
      </c>
      <c r="T713" s="2">
        <v>974807</v>
      </c>
      <c r="U713" s="2">
        <v>1125024</v>
      </c>
      <c r="V713" s="2">
        <v>1293204</v>
      </c>
      <c r="W713" s="2">
        <v>1476088</v>
      </c>
      <c r="X713" s="2">
        <v>1681827</v>
      </c>
      <c r="Y713" s="2">
        <v>1894095</v>
      </c>
      <c r="Z713" s="2">
        <v>2106367</v>
      </c>
      <c r="AA713" s="2">
        <v>3904959059</v>
      </c>
      <c r="AB713" s="2">
        <v>4600673718</v>
      </c>
      <c r="AC713" s="2">
        <v>5390589959</v>
      </c>
      <c r="AD713" s="2">
        <v>6269493626</v>
      </c>
      <c r="AE713" s="2">
        <v>7264801381</v>
      </c>
      <c r="AF713" s="2">
        <v>8318510678</v>
      </c>
      <c r="AG713" s="2">
        <v>9398126553</v>
      </c>
      <c r="AH713" s="1">
        <f>(Table1345[[#This Row],[2050_BUILDINGS]]/Table1345[[#This Row],[2020_BUILDINGS]])-1</f>
        <v>1.1999108648640435</v>
      </c>
      <c r="AI713" s="1">
        <f>(Table1345[[#This Row],[2050_DWELLINGS]]/Table1345[[#This Row],[2020_DWELLINGS]])-1</f>
        <v>1.2272126250903694</v>
      </c>
      <c r="AJ713" s="1">
        <f>(Table1345[[#This Row],[2050_OCCUPANTS]]/Table1345[[#This Row],[2020_OCCUPANTS]])-1</f>
        <v>1.1608041386653976</v>
      </c>
      <c r="AK713" s="1">
        <f>(Table1345[[#This Row],[2050_TOTAL_REPL_COST_USD]]/Table1345[[#This Row],[2020_TOTAL_REPL_COST_USD]])-1</f>
        <v>1.4067157711524678</v>
      </c>
      <c r="AL713"/>
      <c r="AM713"/>
    </row>
    <row r="714" spans="1:39" x14ac:dyDescent="0.2">
      <c r="A714" t="s">
        <v>145</v>
      </c>
      <c r="B714" t="s">
        <v>340</v>
      </c>
      <c r="C714" t="s">
        <v>344</v>
      </c>
      <c r="D714" t="s">
        <v>2200</v>
      </c>
      <c r="E714" t="s">
        <v>2201</v>
      </c>
      <c r="F714" s="2">
        <v>630542</v>
      </c>
      <c r="G714" s="2">
        <v>730119</v>
      </c>
      <c r="H714" s="2">
        <v>841884</v>
      </c>
      <c r="I714" s="2">
        <v>963933</v>
      </c>
      <c r="J714" s="2">
        <v>1101394</v>
      </c>
      <c r="K714" s="2">
        <v>1243916</v>
      </c>
      <c r="L714" s="2">
        <v>1387102</v>
      </c>
      <c r="M714" s="2">
        <v>671394</v>
      </c>
      <c r="N714" s="2">
        <v>779213</v>
      </c>
      <c r="O714" s="2">
        <v>900442</v>
      </c>
      <c r="P714" s="2">
        <v>1033192</v>
      </c>
      <c r="Q714" s="2">
        <v>1182830</v>
      </c>
      <c r="R714" s="2">
        <v>1338469</v>
      </c>
      <c r="S714" s="2">
        <v>1495318</v>
      </c>
      <c r="T714" s="2">
        <v>3112825</v>
      </c>
      <c r="U714" s="2">
        <v>3592511</v>
      </c>
      <c r="V714" s="2">
        <v>4129566</v>
      </c>
      <c r="W714" s="2">
        <v>4713556</v>
      </c>
      <c r="X714" s="2">
        <v>5370525</v>
      </c>
      <c r="Y714" s="2">
        <v>6048360</v>
      </c>
      <c r="Z714" s="2">
        <v>6726193</v>
      </c>
      <c r="AA714" s="2">
        <v>12469591412</v>
      </c>
      <c r="AB714" s="2">
        <v>14691196658</v>
      </c>
      <c r="AC714" s="2">
        <v>17213613048</v>
      </c>
      <c r="AD714" s="2">
        <v>20020190383</v>
      </c>
      <c r="AE714" s="2">
        <v>23198477503</v>
      </c>
      <c r="AF714" s="2">
        <v>26563256536</v>
      </c>
      <c r="AG714" s="2">
        <v>30010762285</v>
      </c>
      <c r="AH714" s="1">
        <f>(Table1345[[#This Row],[2050_BUILDINGS]]/Table1345[[#This Row],[2020_BUILDINGS]])-1</f>
        <v>1.1998566312791219</v>
      </c>
      <c r="AI714" s="1">
        <f>(Table1345[[#This Row],[2050_DWELLINGS]]/Table1345[[#This Row],[2020_DWELLINGS]])-1</f>
        <v>1.2271840379866368</v>
      </c>
      <c r="AJ714" s="1">
        <f>(Table1345[[#This Row],[2050_OCCUPANTS]]/Table1345[[#This Row],[2020_OCCUPANTS]])-1</f>
        <v>1.160800237726181</v>
      </c>
      <c r="AK714" s="1">
        <f>(Table1345[[#This Row],[2050_TOTAL_REPL_COST_USD]]/Table1345[[#This Row],[2020_TOTAL_REPL_COST_USD]])-1</f>
        <v>1.4067157690603569</v>
      </c>
      <c r="AL714"/>
      <c r="AM714"/>
    </row>
    <row r="715" spans="1:39" x14ac:dyDescent="0.2">
      <c r="A715" t="s">
        <v>145</v>
      </c>
      <c r="B715" t="s">
        <v>340</v>
      </c>
      <c r="C715" t="s">
        <v>345</v>
      </c>
      <c r="D715" t="s">
        <v>2202</v>
      </c>
      <c r="E715" t="s">
        <v>2203</v>
      </c>
      <c r="F715" s="2">
        <v>296541</v>
      </c>
      <c r="G715" s="2">
        <v>343371</v>
      </c>
      <c r="H715" s="2">
        <v>395927</v>
      </c>
      <c r="I715" s="2">
        <v>453327</v>
      </c>
      <c r="J715" s="2">
        <v>517978</v>
      </c>
      <c r="K715" s="2">
        <v>585000</v>
      </c>
      <c r="L715" s="2">
        <v>652335</v>
      </c>
      <c r="M715" s="2">
        <v>315744</v>
      </c>
      <c r="N715" s="2">
        <v>366456</v>
      </c>
      <c r="O715" s="2">
        <v>423469</v>
      </c>
      <c r="P715" s="2">
        <v>485899</v>
      </c>
      <c r="Q715" s="2">
        <v>556276</v>
      </c>
      <c r="R715" s="2">
        <v>629465</v>
      </c>
      <c r="S715" s="2">
        <v>703228</v>
      </c>
      <c r="T715" s="2">
        <v>1463927</v>
      </c>
      <c r="U715" s="2">
        <v>1689520</v>
      </c>
      <c r="V715" s="2">
        <v>1942096</v>
      </c>
      <c r="W715" s="2">
        <v>2216735</v>
      </c>
      <c r="X715" s="2">
        <v>2525705</v>
      </c>
      <c r="Y715" s="2">
        <v>2844485</v>
      </c>
      <c r="Z715" s="2">
        <v>3163259</v>
      </c>
      <c r="AA715" s="2">
        <v>5864323200</v>
      </c>
      <c r="AB715" s="2">
        <v>6909121762</v>
      </c>
      <c r="AC715" s="2">
        <v>8095388782</v>
      </c>
      <c r="AD715" s="2">
        <v>9415293822</v>
      </c>
      <c r="AE715" s="2">
        <v>10910010230</v>
      </c>
      <c r="AF715" s="2">
        <v>12492431907</v>
      </c>
      <c r="AG715" s="2">
        <v>14113759122</v>
      </c>
      <c r="AH715" s="1">
        <f>(Table1345[[#This Row],[2050_BUILDINGS]]/Table1345[[#This Row],[2020_BUILDINGS]])-1</f>
        <v>1.1998138537335477</v>
      </c>
      <c r="AI715" s="1">
        <f>(Table1345[[#This Row],[2050_DWELLINGS]]/Table1345[[#This Row],[2020_DWELLINGS]])-1</f>
        <v>1.2272093848180803</v>
      </c>
      <c r="AJ715" s="1">
        <f>(Table1345[[#This Row],[2050_OCCUPANTS]]/Table1345[[#This Row],[2020_OCCUPANTS]])-1</f>
        <v>1.1608037832487548</v>
      </c>
      <c r="AK715" s="1">
        <f>(Table1345[[#This Row],[2050_TOTAL_REPL_COST_USD]]/Table1345[[#This Row],[2020_TOTAL_REPL_COST_USD]])-1</f>
        <v>1.4067157693491383</v>
      </c>
      <c r="AL715"/>
      <c r="AM715"/>
    </row>
    <row r="716" spans="1:39" x14ac:dyDescent="0.2">
      <c r="A716" t="s">
        <v>145</v>
      </c>
      <c r="B716" t="s">
        <v>340</v>
      </c>
      <c r="C716" t="s">
        <v>346</v>
      </c>
      <c r="D716" t="s">
        <v>2204</v>
      </c>
      <c r="E716" t="s">
        <v>2205</v>
      </c>
      <c r="F716" s="2">
        <v>352238</v>
      </c>
      <c r="G716" s="2">
        <v>407869</v>
      </c>
      <c r="H716" s="2">
        <v>470303</v>
      </c>
      <c r="I716" s="2">
        <v>538473</v>
      </c>
      <c r="J716" s="2">
        <v>615268</v>
      </c>
      <c r="K716" s="2">
        <v>694884</v>
      </c>
      <c r="L716" s="2">
        <v>774871</v>
      </c>
      <c r="M716" s="2">
        <v>375059</v>
      </c>
      <c r="N716" s="2">
        <v>435296</v>
      </c>
      <c r="O716" s="2">
        <v>503012</v>
      </c>
      <c r="P716" s="2">
        <v>577164</v>
      </c>
      <c r="Q716" s="2">
        <v>660766</v>
      </c>
      <c r="R716" s="2">
        <v>747705</v>
      </c>
      <c r="S716" s="2">
        <v>835326</v>
      </c>
      <c r="T716" s="2">
        <v>1738909</v>
      </c>
      <c r="U716" s="2">
        <v>2006882</v>
      </c>
      <c r="V716" s="2">
        <v>2306893</v>
      </c>
      <c r="W716" s="2">
        <v>2633130</v>
      </c>
      <c r="X716" s="2">
        <v>3000127</v>
      </c>
      <c r="Y716" s="2">
        <v>3378786</v>
      </c>
      <c r="Z716" s="2">
        <v>3757440</v>
      </c>
      <c r="AA716" s="2">
        <v>6965864202</v>
      </c>
      <c r="AB716" s="2">
        <v>8206915332</v>
      </c>
      <c r="AC716" s="2">
        <v>9616008024</v>
      </c>
      <c r="AD716" s="2">
        <v>11183840997</v>
      </c>
      <c r="AE716" s="2">
        <v>12959321505</v>
      </c>
      <c r="AF716" s="2">
        <v>14838981644</v>
      </c>
      <c r="AG716" s="2">
        <v>16764855241</v>
      </c>
      <c r="AH716" s="1">
        <f>(Table1345[[#This Row],[2050_BUILDINGS]]/Table1345[[#This Row],[2020_BUILDINGS]])-1</f>
        <v>1.1998506691498361</v>
      </c>
      <c r="AI716" s="1">
        <f>(Table1345[[#This Row],[2050_DWELLINGS]]/Table1345[[#This Row],[2020_DWELLINGS]])-1</f>
        <v>1.2271855894672572</v>
      </c>
      <c r="AJ716" s="1">
        <f>(Table1345[[#This Row],[2050_OCCUPANTS]]/Table1345[[#This Row],[2020_OCCUPANTS]])-1</f>
        <v>1.1608031242577961</v>
      </c>
      <c r="AK716" s="1">
        <f>(Table1345[[#This Row],[2050_TOTAL_REPL_COST_USD]]/Table1345[[#This Row],[2020_TOTAL_REPL_COST_USD]])-1</f>
        <v>1.4067157720626491</v>
      </c>
      <c r="AL716"/>
      <c r="AM716"/>
    </row>
    <row r="717" spans="1:39" x14ac:dyDescent="0.2">
      <c r="A717" t="s">
        <v>145</v>
      </c>
      <c r="B717" t="s">
        <v>340</v>
      </c>
      <c r="C717" t="s">
        <v>347</v>
      </c>
      <c r="D717" t="s">
        <v>2206</v>
      </c>
      <c r="E717" t="s">
        <v>2207</v>
      </c>
      <c r="F717" s="2">
        <v>575992</v>
      </c>
      <c r="G717" s="2">
        <v>666957</v>
      </c>
      <c r="H717" s="2">
        <v>769052</v>
      </c>
      <c r="I717" s="2">
        <v>880540</v>
      </c>
      <c r="J717" s="2">
        <v>1006117</v>
      </c>
      <c r="K717" s="2">
        <v>1136311</v>
      </c>
      <c r="L717" s="2">
        <v>1267100</v>
      </c>
      <c r="M717" s="2">
        <v>613305</v>
      </c>
      <c r="N717" s="2">
        <v>711803</v>
      </c>
      <c r="O717" s="2">
        <v>822540</v>
      </c>
      <c r="P717" s="2">
        <v>943805</v>
      </c>
      <c r="Q717" s="2">
        <v>1080506</v>
      </c>
      <c r="R717" s="2">
        <v>1222684</v>
      </c>
      <c r="S717" s="2">
        <v>1365959</v>
      </c>
      <c r="T717" s="2">
        <v>2843536</v>
      </c>
      <c r="U717" s="2">
        <v>3281738</v>
      </c>
      <c r="V717" s="2">
        <v>3772332</v>
      </c>
      <c r="W717" s="2">
        <v>4305793</v>
      </c>
      <c r="X717" s="2">
        <v>4905936</v>
      </c>
      <c r="Y717" s="2">
        <v>5525129</v>
      </c>
      <c r="Z717" s="2">
        <v>6144324</v>
      </c>
      <c r="AA717" s="2">
        <v>11390876409</v>
      </c>
      <c r="AB717" s="2">
        <v>13420295824</v>
      </c>
      <c r="AC717" s="2">
        <v>15724503915</v>
      </c>
      <c r="AD717" s="2">
        <v>18288290859</v>
      </c>
      <c r="AE717" s="2">
        <v>21191631844</v>
      </c>
      <c r="AF717" s="2">
        <v>24265331765</v>
      </c>
      <c r="AG717" s="2">
        <v>27414601904</v>
      </c>
      <c r="AH717" s="1">
        <f>(Table1345[[#This Row],[2050_BUILDINGS]]/Table1345[[#This Row],[2020_BUILDINGS]])-1</f>
        <v>1.1998569424575343</v>
      </c>
      <c r="AI717" s="1">
        <f>(Table1345[[#This Row],[2050_DWELLINGS]]/Table1345[[#This Row],[2020_DWELLINGS]])-1</f>
        <v>1.2272099526336815</v>
      </c>
      <c r="AJ717" s="1">
        <f>(Table1345[[#This Row],[2050_OCCUPANTS]]/Table1345[[#This Row],[2020_OCCUPANTS]])-1</f>
        <v>1.1608040130316621</v>
      </c>
      <c r="AK717" s="1">
        <f>(Table1345[[#This Row],[2050_TOTAL_REPL_COST_USD]]/Table1345[[#This Row],[2020_TOTAL_REPL_COST_USD]])-1</f>
        <v>1.4067157714343699</v>
      </c>
      <c r="AL717"/>
      <c r="AM717"/>
    </row>
    <row r="718" spans="1:39" x14ac:dyDescent="0.2">
      <c r="A718" t="s">
        <v>145</v>
      </c>
      <c r="B718" t="s">
        <v>340</v>
      </c>
      <c r="C718" t="s">
        <v>348</v>
      </c>
      <c r="D718" t="s">
        <v>2208</v>
      </c>
      <c r="E718" t="s">
        <v>2209</v>
      </c>
      <c r="F718" s="2">
        <v>274482</v>
      </c>
      <c r="G718" s="2">
        <v>317828</v>
      </c>
      <c r="H718" s="2">
        <v>366483</v>
      </c>
      <c r="I718" s="2">
        <v>419609</v>
      </c>
      <c r="J718" s="2">
        <v>479452</v>
      </c>
      <c r="K718" s="2">
        <v>541487</v>
      </c>
      <c r="L718" s="2">
        <v>603823</v>
      </c>
      <c r="M718" s="2">
        <v>292261</v>
      </c>
      <c r="N718" s="2">
        <v>339202</v>
      </c>
      <c r="O718" s="2">
        <v>391970</v>
      </c>
      <c r="P718" s="2">
        <v>449755</v>
      </c>
      <c r="Q718" s="2">
        <v>514903</v>
      </c>
      <c r="R718" s="2">
        <v>582652</v>
      </c>
      <c r="S718" s="2">
        <v>650928</v>
      </c>
      <c r="T718" s="2">
        <v>1355046</v>
      </c>
      <c r="U718" s="2">
        <v>1563875</v>
      </c>
      <c r="V718" s="2">
        <v>1797659</v>
      </c>
      <c r="W718" s="2">
        <v>2051870</v>
      </c>
      <c r="X718" s="2">
        <v>2337861</v>
      </c>
      <c r="Y718" s="2">
        <v>2632926</v>
      </c>
      <c r="Z718" s="2">
        <v>2927996</v>
      </c>
      <c r="AA718" s="2">
        <v>5428172252</v>
      </c>
      <c r="AB718" s="2">
        <v>6395265362</v>
      </c>
      <c r="AC718" s="2">
        <v>7493305409</v>
      </c>
      <c r="AD718" s="2">
        <v>8715044335</v>
      </c>
      <c r="AE718" s="2">
        <v>10098593280</v>
      </c>
      <c r="AF718" s="2">
        <v>11563324525</v>
      </c>
      <c r="AG718" s="2">
        <v>13064067761</v>
      </c>
      <c r="AH718" s="1">
        <f>(Table1345[[#This Row],[2050_BUILDINGS]]/Table1345[[#This Row],[2020_BUILDINGS]])-1</f>
        <v>1.1998637433420041</v>
      </c>
      <c r="AI718" s="1">
        <f>(Table1345[[#This Row],[2050_DWELLINGS]]/Table1345[[#This Row],[2020_DWELLINGS]])-1</f>
        <v>1.2272147156137834</v>
      </c>
      <c r="AJ718" s="1">
        <f>(Table1345[[#This Row],[2050_OCCUPANTS]]/Table1345[[#This Row],[2020_OCCUPANTS]])-1</f>
        <v>1.1608093009388609</v>
      </c>
      <c r="AK718" s="1">
        <f>(Table1345[[#This Row],[2050_TOTAL_REPL_COST_USD]]/Table1345[[#This Row],[2020_TOTAL_REPL_COST_USD]])-1</f>
        <v>1.4067157699696371</v>
      </c>
      <c r="AL718"/>
      <c r="AM718"/>
    </row>
    <row r="719" spans="1:39" x14ac:dyDescent="0.2">
      <c r="A719" t="s">
        <v>145</v>
      </c>
      <c r="B719" t="s">
        <v>340</v>
      </c>
      <c r="C719" t="s">
        <v>349</v>
      </c>
      <c r="D719" t="s">
        <v>2210</v>
      </c>
      <c r="E719" t="s">
        <v>2211</v>
      </c>
      <c r="F719" s="2">
        <v>552680</v>
      </c>
      <c r="G719" s="2">
        <v>639959</v>
      </c>
      <c r="H719" s="2">
        <v>737925</v>
      </c>
      <c r="I719" s="2">
        <v>844892</v>
      </c>
      <c r="J719" s="2">
        <v>965383</v>
      </c>
      <c r="K719" s="2">
        <v>1090304</v>
      </c>
      <c r="L719" s="2">
        <v>1215803</v>
      </c>
      <c r="M719" s="2">
        <v>588478</v>
      </c>
      <c r="N719" s="2">
        <v>682986</v>
      </c>
      <c r="O719" s="2">
        <v>789247</v>
      </c>
      <c r="P719" s="2">
        <v>905599</v>
      </c>
      <c r="Q719" s="2">
        <v>1036765</v>
      </c>
      <c r="R719" s="2">
        <v>1173180</v>
      </c>
      <c r="S719" s="2">
        <v>1310653</v>
      </c>
      <c r="T719" s="2">
        <v>2728423</v>
      </c>
      <c r="U719" s="2">
        <v>3148881</v>
      </c>
      <c r="V719" s="2">
        <v>3619612</v>
      </c>
      <c r="W719" s="2">
        <v>4131479</v>
      </c>
      <c r="X719" s="2">
        <v>4707323</v>
      </c>
      <c r="Y719" s="2">
        <v>5301451</v>
      </c>
      <c r="Z719" s="2">
        <v>5895579</v>
      </c>
      <c r="AA719" s="2">
        <v>10929726256</v>
      </c>
      <c r="AB719" s="2">
        <v>12876986306</v>
      </c>
      <c r="AC719" s="2">
        <v>15087910452</v>
      </c>
      <c r="AD719" s="2">
        <v>17547904619</v>
      </c>
      <c r="AE719" s="2">
        <v>20333706255</v>
      </c>
      <c r="AF719" s="2">
        <v>23282969994</v>
      </c>
      <c r="AG719" s="2">
        <v>26304744558</v>
      </c>
      <c r="AH719" s="1">
        <f>(Table1345[[#This Row],[2050_BUILDINGS]]/Table1345[[#This Row],[2020_BUILDINGS]])-1</f>
        <v>1.1998317290294565</v>
      </c>
      <c r="AI719" s="1">
        <f>(Table1345[[#This Row],[2050_DWELLINGS]]/Table1345[[#This Row],[2020_DWELLINGS]])-1</f>
        <v>1.2271911609270014</v>
      </c>
      <c r="AJ719" s="1">
        <f>(Table1345[[#This Row],[2050_OCCUPANTS]]/Table1345[[#This Row],[2020_OCCUPANTS]])-1</f>
        <v>1.1608009461875963</v>
      </c>
      <c r="AK719" s="1">
        <f>(Table1345[[#This Row],[2050_TOTAL_REPL_COST_USD]]/Table1345[[#This Row],[2020_TOTAL_REPL_COST_USD]])-1</f>
        <v>1.4067157714549077</v>
      </c>
      <c r="AL719"/>
      <c r="AM719"/>
    </row>
    <row r="720" spans="1:39" x14ac:dyDescent="0.2">
      <c r="A720" t="s">
        <v>145</v>
      </c>
      <c r="B720" t="s">
        <v>340</v>
      </c>
      <c r="C720" t="s">
        <v>350</v>
      </c>
      <c r="D720" t="s">
        <v>2212</v>
      </c>
      <c r="E720" t="s">
        <v>2213</v>
      </c>
      <c r="F720" s="2">
        <v>520667</v>
      </c>
      <c r="G720" s="2">
        <v>602889</v>
      </c>
      <c r="H720" s="2">
        <v>695183</v>
      </c>
      <c r="I720" s="2">
        <v>795954</v>
      </c>
      <c r="J720" s="2">
        <v>909468</v>
      </c>
      <c r="K720" s="2">
        <v>1027151</v>
      </c>
      <c r="L720" s="2">
        <v>1145378</v>
      </c>
      <c r="M720" s="2">
        <v>554391</v>
      </c>
      <c r="N720" s="2">
        <v>643425</v>
      </c>
      <c r="O720" s="2">
        <v>743533</v>
      </c>
      <c r="P720" s="2">
        <v>853140</v>
      </c>
      <c r="Q720" s="2">
        <v>976709</v>
      </c>
      <c r="R720" s="2">
        <v>1105227</v>
      </c>
      <c r="S720" s="2">
        <v>1234740</v>
      </c>
      <c r="T720" s="2">
        <v>2570383</v>
      </c>
      <c r="U720" s="2">
        <v>2966483</v>
      </c>
      <c r="V720" s="2">
        <v>3409950</v>
      </c>
      <c r="W720" s="2">
        <v>3892166</v>
      </c>
      <c r="X720" s="2">
        <v>4434662</v>
      </c>
      <c r="Y720" s="2">
        <v>4994376</v>
      </c>
      <c r="Z720" s="2">
        <v>5554092</v>
      </c>
      <c r="AA720" s="2">
        <v>10296652647</v>
      </c>
      <c r="AB720" s="2">
        <v>12131123149</v>
      </c>
      <c r="AC720" s="2">
        <v>14213985745</v>
      </c>
      <c r="AD720" s="2">
        <v>16531491671</v>
      </c>
      <c r="AE720" s="2">
        <v>19155933594</v>
      </c>
      <c r="AF720" s="2">
        <v>21934369539</v>
      </c>
      <c r="AG720" s="2">
        <v>24781116317</v>
      </c>
      <c r="AH720" s="1">
        <f>(Table1345[[#This Row],[2050_BUILDINGS]]/Table1345[[#This Row],[2020_BUILDINGS]])-1</f>
        <v>1.1998282971649825</v>
      </c>
      <c r="AI720" s="1">
        <f>(Table1345[[#This Row],[2050_DWELLINGS]]/Table1345[[#This Row],[2020_DWELLINGS]])-1</f>
        <v>1.2272006580193402</v>
      </c>
      <c r="AJ720" s="1">
        <f>(Table1345[[#This Row],[2050_OCCUPANTS]]/Table1345[[#This Row],[2020_OCCUPANTS]])-1</f>
        <v>1.1608032732865103</v>
      </c>
      <c r="AK720" s="1">
        <f>(Table1345[[#This Row],[2050_TOTAL_REPL_COST_USD]]/Table1345[[#This Row],[2020_TOTAL_REPL_COST_USD]])-1</f>
        <v>1.4067157712871032</v>
      </c>
      <c r="AL720"/>
      <c r="AM720"/>
    </row>
    <row r="721" spans="1:39" x14ac:dyDescent="0.2">
      <c r="A721" t="s">
        <v>145</v>
      </c>
      <c r="B721" t="s">
        <v>340</v>
      </c>
      <c r="C721" t="s">
        <v>351</v>
      </c>
      <c r="D721" t="s">
        <v>2214</v>
      </c>
      <c r="E721" t="s">
        <v>2215</v>
      </c>
      <c r="F721" s="2">
        <v>518933</v>
      </c>
      <c r="G721" s="2">
        <v>600893</v>
      </c>
      <c r="H721" s="2">
        <v>692871</v>
      </c>
      <c r="I721" s="2">
        <v>793313</v>
      </c>
      <c r="J721" s="2">
        <v>906450</v>
      </c>
      <c r="K721" s="2">
        <v>1023742</v>
      </c>
      <c r="L721" s="2">
        <v>1141580</v>
      </c>
      <c r="M721" s="2">
        <v>552550</v>
      </c>
      <c r="N721" s="2">
        <v>641294</v>
      </c>
      <c r="O721" s="2">
        <v>741057</v>
      </c>
      <c r="P721" s="2">
        <v>850308</v>
      </c>
      <c r="Q721" s="2">
        <v>973467</v>
      </c>
      <c r="R721" s="2">
        <v>1101567</v>
      </c>
      <c r="S721" s="2">
        <v>1230640</v>
      </c>
      <c r="T721" s="2">
        <v>2561847</v>
      </c>
      <c r="U721" s="2">
        <v>2956639</v>
      </c>
      <c r="V721" s="2">
        <v>3398628</v>
      </c>
      <c r="W721" s="2">
        <v>3879248</v>
      </c>
      <c r="X721" s="2">
        <v>4419937</v>
      </c>
      <c r="Y721" s="2">
        <v>4977795</v>
      </c>
      <c r="Z721" s="2">
        <v>5535645</v>
      </c>
      <c r="AA721" s="2">
        <v>10262459443</v>
      </c>
      <c r="AB721" s="2">
        <v>12090838018</v>
      </c>
      <c r="AC721" s="2">
        <v>14166783816</v>
      </c>
      <c r="AD721" s="2">
        <v>16476593752</v>
      </c>
      <c r="AE721" s="2">
        <v>19092320416</v>
      </c>
      <c r="AF721" s="2">
        <v>21861529705</v>
      </c>
      <c r="AG721" s="2">
        <v>24698822981</v>
      </c>
      <c r="AH721" s="1">
        <f>(Table1345[[#This Row],[2050_BUILDINGS]]/Table1345[[#This Row],[2020_BUILDINGS]])-1</f>
        <v>1.1998600975463112</v>
      </c>
      <c r="AI721" s="1">
        <f>(Table1345[[#This Row],[2050_DWELLINGS]]/Table1345[[#This Row],[2020_DWELLINGS]])-1</f>
        <v>1.2272011582662201</v>
      </c>
      <c r="AJ721" s="1">
        <f>(Table1345[[#This Row],[2050_OCCUPANTS]]/Table1345[[#This Row],[2020_OCCUPANTS]])-1</f>
        <v>1.1608023429970644</v>
      </c>
      <c r="AK721" s="1">
        <f>(Table1345[[#This Row],[2050_TOTAL_REPL_COST_USD]]/Table1345[[#This Row],[2020_TOTAL_REPL_COST_USD]])-1</f>
        <v>1.4067157700532507</v>
      </c>
      <c r="AL721"/>
      <c r="AM721"/>
    </row>
    <row r="722" spans="1:39" x14ac:dyDescent="0.2">
      <c r="A722" t="s">
        <v>145</v>
      </c>
      <c r="B722" t="s">
        <v>340</v>
      </c>
      <c r="C722" t="s">
        <v>352</v>
      </c>
      <c r="D722" t="s">
        <v>2216</v>
      </c>
      <c r="E722" t="s">
        <v>2217</v>
      </c>
      <c r="F722" s="2">
        <v>455776</v>
      </c>
      <c r="G722" s="2">
        <v>527754</v>
      </c>
      <c r="H722" s="2">
        <v>608542</v>
      </c>
      <c r="I722" s="2">
        <v>696759</v>
      </c>
      <c r="J722" s="2">
        <v>796127</v>
      </c>
      <c r="K722" s="2">
        <v>899143</v>
      </c>
      <c r="L722" s="2">
        <v>1002638</v>
      </c>
      <c r="M722" s="2">
        <v>485302</v>
      </c>
      <c r="N722" s="2">
        <v>563239</v>
      </c>
      <c r="O722" s="2">
        <v>650866</v>
      </c>
      <c r="P722" s="2">
        <v>746822</v>
      </c>
      <c r="Q722" s="2">
        <v>854992</v>
      </c>
      <c r="R722" s="2">
        <v>967496</v>
      </c>
      <c r="S722" s="2">
        <v>1080863</v>
      </c>
      <c r="T722" s="2">
        <v>2250051</v>
      </c>
      <c r="U722" s="2">
        <v>2596787</v>
      </c>
      <c r="V722" s="2">
        <v>2984992</v>
      </c>
      <c r="W722" s="2">
        <v>3407112</v>
      </c>
      <c r="X722" s="2">
        <v>3881993</v>
      </c>
      <c r="Y722" s="2">
        <v>4371951</v>
      </c>
      <c r="Z722" s="2">
        <v>4861917</v>
      </c>
      <c r="AA722" s="2">
        <v>9013425357</v>
      </c>
      <c r="AB722" s="2">
        <v>10619273723</v>
      </c>
      <c r="AC722" s="2">
        <v>12442558157</v>
      </c>
      <c r="AD722" s="2">
        <v>14471243346</v>
      </c>
      <c r="AE722" s="2">
        <v>16768612425</v>
      </c>
      <c r="AF722" s="2">
        <v>19200783912</v>
      </c>
      <c r="AG722" s="2">
        <v>21692752952</v>
      </c>
      <c r="AH722" s="1">
        <f>(Table1345[[#This Row],[2050_BUILDINGS]]/Table1345[[#This Row],[2020_BUILDINGS]])-1</f>
        <v>1.199848171031384</v>
      </c>
      <c r="AI722" s="1">
        <f>(Table1345[[#This Row],[2050_DWELLINGS]]/Table1345[[#This Row],[2020_DWELLINGS]])-1</f>
        <v>1.2271966734116075</v>
      </c>
      <c r="AJ722" s="1">
        <f>(Table1345[[#This Row],[2050_OCCUPANTS]]/Table1345[[#This Row],[2020_OCCUPANTS]])-1</f>
        <v>1.1608030217981726</v>
      </c>
      <c r="AK722" s="1">
        <f>(Table1345[[#This Row],[2050_TOTAL_REPL_COST_USD]]/Table1345[[#This Row],[2020_TOTAL_REPL_COST_USD]])-1</f>
        <v>1.4067157703983191</v>
      </c>
      <c r="AL722"/>
      <c r="AM722"/>
    </row>
    <row r="723" spans="1:39" x14ac:dyDescent="0.2">
      <c r="A723" t="s">
        <v>145</v>
      </c>
      <c r="B723" t="s">
        <v>340</v>
      </c>
      <c r="C723" t="s">
        <v>353</v>
      </c>
      <c r="D723" t="s">
        <v>2218</v>
      </c>
      <c r="E723" t="s">
        <v>2219</v>
      </c>
      <c r="F723" s="2">
        <v>27436</v>
      </c>
      <c r="G723" s="2">
        <v>31770</v>
      </c>
      <c r="H723" s="2">
        <v>36637</v>
      </c>
      <c r="I723" s="2">
        <v>41949</v>
      </c>
      <c r="J723" s="2">
        <v>47927</v>
      </c>
      <c r="K723" s="2">
        <v>54134</v>
      </c>
      <c r="L723" s="2">
        <v>60358</v>
      </c>
      <c r="M723" s="2">
        <v>29212</v>
      </c>
      <c r="N723" s="2">
        <v>33908</v>
      </c>
      <c r="O723" s="2">
        <v>39180</v>
      </c>
      <c r="P723" s="2">
        <v>44959</v>
      </c>
      <c r="Q723" s="2">
        <v>51466</v>
      </c>
      <c r="R723" s="2">
        <v>58245</v>
      </c>
      <c r="S723" s="2">
        <v>65068</v>
      </c>
      <c r="T723" s="2">
        <v>135457</v>
      </c>
      <c r="U723" s="2">
        <v>156334</v>
      </c>
      <c r="V723" s="2">
        <v>179705</v>
      </c>
      <c r="W723" s="2">
        <v>205114</v>
      </c>
      <c r="X723" s="2">
        <v>233700</v>
      </c>
      <c r="Y723" s="2">
        <v>263205</v>
      </c>
      <c r="Z723" s="2">
        <v>292697</v>
      </c>
      <c r="AA723" s="2">
        <v>542619849</v>
      </c>
      <c r="AB723" s="2">
        <v>639293998</v>
      </c>
      <c r="AC723" s="2">
        <v>749058067</v>
      </c>
      <c r="AD723" s="2">
        <v>871187543</v>
      </c>
      <c r="AE723" s="2">
        <v>1009492128</v>
      </c>
      <c r="AF723" s="2">
        <v>1155911987</v>
      </c>
      <c r="AG723" s="2">
        <v>1305931744</v>
      </c>
      <c r="AH723" s="1">
        <f>(Table1345[[#This Row],[2050_BUILDINGS]]/Table1345[[#This Row],[2020_BUILDINGS]])-1</f>
        <v>1.1999562618457502</v>
      </c>
      <c r="AI723" s="1">
        <f>(Table1345[[#This Row],[2050_DWELLINGS]]/Table1345[[#This Row],[2020_DWELLINGS]])-1</f>
        <v>1.2274407777625633</v>
      </c>
      <c r="AJ723" s="1">
        <f>(Table1345[[#This Row],[2050_OCCUPANTS]]/Table1345[[#This Row],[2020_OCCUPANTS]])-1</f>
        <v>1.1608111799316387</v>
      </c>
      <c r="AK723" s="1">
        <f>(Table1345[[#This Row],[2050_TOTAL_REPL_COST_USD]]/Table1345[[#This Row],[2020_TOTAL_REPL_COST_USD]])-1</f>
        <v>1.4067157631751139</v>
      </c>
      <c r="AL723"/>
      <c r="AM723"/>
    </row>
    <row r="724" spans="1:39" x14ac:dyDescent="0.2">
      <c r="A724" t="s">
        <v>145</v>
      </c>
      <c r="B724" t="s">
        <v>340</v>
      </c>
      <c r="C724" t="s">
        <v>354</v>
      </c>
      <c r="D724" t="s">
        <v>2220</v>
      </c>
      <c r="E724" t="s">
        <v>2221</v>
      </c>
      <c r="F724" s="2">
        <v>51338</v>
      </c>
      <c r="G724" s="2">
        <v>59444</v>
      </c>
      <c r="H724" s="2">
        <v>68548</v>
      </c>
      <c r="I724" s="2">
        <v>78486</v>
      </c>
      <c r="J724" s="2">
        <v>89671</v>
      </c>
      <c r="K724" s="2">
        <v>101278</v>
      </c>
      <c r="L724" s="2">
        <v>112933</v>
      </c>
      <c r="M724" s="2">
        <v>54661</v>
      </c>
      <c r="N724" s="2">
        <v>63442</v>
      </c>
      <c r="O724" s="2">
        <v>73318</v>
      </c>
      <c r="P724" s="2">
        <v>84121</v>
      </c>
      <c r="Q724" s="2">
        <v>96305</v>
      </c>
      <c r="R724" s="2">
        <v>108977</v>
      </c>
      <c r="S724" s="2">
        <v>121747</v>
      </c>
      <c r="T724" s="2">
        <v>253437</v>
      </c>
      <c r="U724" s="2">
        <v>292502</v>
      </c>
      <c r="V724" s="2">
        <v>336230</v>
      </c>
      <c r="W724" s="2">
        <v>383769</v>
      </c>
      <c r="X724" s="2">
        <v>437262</v>
      </c>
      <c r="Y724" s="2">
        <v>492450</v>
      </c>
      <c r="Z724" s="2">
        <v>547636</v>
      </c>
      <c r="AA724" s="2">
        <v>1015257054</v>
      </c>
      <c r="AB724" s="2">
        <v>1196137116</v>
      </c>
      <c r="AC724" s="2">
        <v>1401508799</v>
      </c>
      <c r="AD724" s="2">
        <v>1630016490</v>
      </c>
      <c r="AE724" s="2">
        <v>1888788273</v>
      </c>
      <c r="AF724" s="2">
        <v>2162743973</v>
      </c>
      <c r="AG724" s="2">
        <v>2443435171</v>
      </c>
      <c r="AH724" s="1">
        <f>(Table1345[[#This Row],[2050_BUILDINGS]]/Table1345[[#This Row],[2020_BUILDINGS]])-1</f>
        <v>1.1997935252639369</v>
      </c>
      <c r="AI724" s="1">
        <f>(Table1345[[#This Row],[2050_DWELLINGS]]/Table1345[[#This Row],[2020_DWELLINGS]])-1</f>
        <v>1.2273101480031468</v>
      </c>
      <c r="AJ724" s="1">
        <f>(Table1345[[#This Row],[2050_OCCUPANTS]]/Table1345[[#This Row],[2020_OCCUPANTS]])-1</f>
        <v>1.1608368154610416</v>
      </c>
      <c r="AK724" s="1">
        <f>(Table1345[[#This Row],[2050_TOTAL_REPL_COST_USD]]/Table1345[[#This Row],[2020_TOTAL_REPL_COST_USD]])-1</f>
        <v>1.4067157784062045</v>
      </c>
      <c r="AL724"/>
      <c r="AM724"/>
    </row>
    <row r="725" spans="1:39" x14ac:dyDescent="0.2">
      <c r="A725" t="s">
        <v>145</v>
      </c>
      <c r="B725" t="s">
        <v>340</v>
      </c>
      <c r="C725" t="s">
        <v>355</v>
      </c>
      <c r="D725" t="s">
        <v>2222</v>
      </c>
      <c r="E725" t="s">
        <v>2223</v>
      </c>
      <c r="F725" s="2">
        <v>60451</v>
      </c>
      <c r="G725" s="2">
        <v>69989</v>
      </c>
      <c r="H725" s="2">
        <v>80710</v>
      </c>
      <c r="I725" s="2">
        <v>92409</v>
      </c>
      <c r="J725" s="2">
        <v>105586</v>
      </c>
      <c r="K725" s="2">
        <v>119251</v>
      </c>
      <c r="L725" s="2">
        <v>132975</v>
      </c>
      <c r="M725" s="2">
        <v>64367</v>
      </c>
      <c r="N725" s="2">
        <v>74699</v>
      </c>
      <c r="O725" s="2">
        <v>86325</v>
      </c>
      <c r="P725" s="2">
        <v>99051</v>
      </c>
      <c r="Q725" s="2">
        <v>113392</v>
      </c>
      <c r="R725" s="2">
        <v>128320</v>
      </c>
      <c r="S725" s="2">
        <v>143350</v>
      </c>
      <c r="T725" s="2">
        <v>298426</v>
      </c>
      <c r="U725" s="2">
        <v>344402</v>
      </c>
      <c r="V725" s="2">
        <v>395887</v>
      </c>
      <c r="W725" s="2">
        <v>451876</v>
      </c>
      <c r="X725" s="2">
        <v>514859</v>
      </c>
      <c r="Y725" s="2">
        <v>579844</v>
      </c>
      <c r="Z725" s="2">
        <v>644826</v>
      </c>
      <c r="AA725" s="2">
        <v>1195436388</v>
      </c>
      <c r="AB725" s="2">
        <v>1408417521</v>
      </c>
      <c r="AC725" s="2">
        <v>1650236852</v>
      </c>
      <c r="AD725" s="2">
        <v>1919298169</v>
      </c>
      <c r="AE725" s="2">
        <v>2223994609</v>
      </c>
      <c r="AF725" s="2">
        <v>2546569672</v>
      </c>
      <c r="AG725" s="2">
        <v>2877075601</v>
      </c>
      <c r="AH725" s="1">
        <f>(Table1345[[#This Row],[2050_BUILDINGS]]/Table1345[[#This Row],[2020_BUILDINGS]])-1</f>
        <v>1.1997154720352019</v>
      </c>
      <c r="AI725" s="1">
        <f>(Table1345[[#This Row],[2050_DWELLINGS]]/Table1345[[#This Row],[2020_DWELLINGS]])-1</f>
        <v>1.2270728789597154</v>
      </c>
      <c r="AJ725" s="1">
        <f>(Table1345[[#This Row],[2050_OCCUPANTS]]/Table1345[[#This Row],[2020_OCCUPANTS]])-1</f>
        <v>1.1607567705226756</v>
      </c>
      <c r="AK725" s="1">
        <f>(Table1345[[#This Row],[2050_TOTAL_REPL_COST_USD]]/Table1345[[#This Row],[2020_TOTAL_REPL_COST_USD]])-1</f>
        <v>1.4067157649546136</v>
      </c>
      <c r="AL725"/>
      <c r="AM725"/>
    </row>
    <row r="726" spans="1:39" x14ac:dyDescent="0.2">
      <c r="A726" t="s">
        <v>145</v>
      </c>
      <c r="B726" t="s">
        <v>340</v>
      </c>
      <c r="C726" t="s">
        <v>356</v>
      </c>
      <c r="D726" t="s">
        <v>2224</v>
      </c>
      <c r="E726" t="s">
        <v>2225</v>
      </c>
      <c r="F726" s="2">
        <v>171029</v>
      </c>
      <c r="G726" s="2">
        <v>198032</v>
      </c>
      <c r="H726" s="2">
        <v>228349</v>
      </c>
      <c r="I726" s="2">
        <v>261452</v>
      </c>
      <c r="J726" s="2">
        <v>298734</v>
      </c>
      <c r="K726" s="2">
        <v>337385</v>
      </c>
      <c r="L726" s="2">
        <v>376219</v>
      </c>
      <c r="M726" s="2">
        <v>182108</v>
      </c>
      <c r="N726" s="2">
        <v>211342</v>
      </c>
      <c r="O726" s="2">
        <v>244226</v>
      </c>
      <c r="P726" s="2">
        <v>280233</v>
      </c>
      <c r="Q726" s="2">
        <v>320815</v>
      </c>
      <c r="R726" s="2">
        <v>363032</v>
      </c>
      <c r="S726" s="2">
        <v>405574</v>
      </c>
      <c r="T726" s="2">
        <v>844295</v>
      </c>
      <c r="U726" s="2">
        <v>974402</v>
      </c>
      <c r="V726" s="2">
        <v>1120066</v>
      </c>
      <c r="W726" s="2">
        <v>1278460</v>
      </c>
      <c r="X726" s="2">
        <v>1456651</v>
      </c>
      <c r="Y726" s="2">
        <v>1640506</v>
      </c>
      <c r="Z726" s="2">
        <v>1824355</v>
      </c>
      <c r="AA726" s="2">
        <v>3382141852</v>
      </c>
      <c r="AB726" s="2">
        <v>3984710439</v>
      </c>
      <c r="AC726" s="2">
        <v>4668868384</v>
      </c>
      <c r="AD726" s="2">
        <v>5430099639</v>
      </c>
      <c r="AE726" s="2">
        <v>6292150173</v>
      </c>
      <c r="AF726" s="2">
        <v>7204783123</v>
      </c>
      <c r="AG726" s="2">
        <v>8139854131</v>
      </c>
      <c r="AH726" s="1">
        <f>(Table1345[[#This Row],[2050_BUILDINGS]]/Table1345[[#This Row],[2020_BUILDINGS]])-1</f>
        <v>1.1997380561191378</v>
      </c>
      <c r="AI726" s="1">
        <f>(Table1345[[#This Row],[2050_DWELLINGS]]/Table1345[[#This Row],[2020_DWELLINGS]])-1</f>
        <v>1.2271069914556199</v>
      </c>
      <c r="AJ726" s="1">
        <f>(Table1345[[#This Row],[2050_OCCUPANTS]]/Table1345[[#This Row],[2020_OCCUPANTS]])-1</f>
        <v>1.160802799969205</v>
      </c>
      <c r="AK726" s="1">
        <f>(Table1345[[#This Row],[2050_TOTAL_REPL_COST_USD]]/Table1345[[#This Row],[2020_TOTAL_REPL_COST_USD]])-1</f>
        <v>1.4067157698269126</v>
      </c>
      <c r="AL726"/>
      <c r="AM726"/>
    </row>
    <row r="727" spans="1:39" x14ac:dyDescent="0.2">
      <c r="A727" t="s">
        <v>145</v>
      </c>
      <c r="B727" t="s">
        <v>340</v>
      </c>
      <c r="C727" t="s">
        <v>357</v>
      </c>
      <c r="D727" t="s">
        <v>2226</v>
      </c>
      <c r="E727" t="s">
        <v>2227</v>
      </c>
      <c r="F727" s="2">
        <v>44310</v>
      </c>
      <c r="G727" s="2">
        <v>51315</v>
      </c>
      <c r="H727" s="2">
        <v>59157</v>
      </c>
      <c r="I727" s="2">
        <v>67739</v>
      </c>
      <c r="J727" s="2">
        <v>77406</v>
      </c>
      <c r="K727" s="2">
        <v>87419</v>
      </c>
      <c r="L727" s="2">
        <v>97480</v>
      </c>
      <c r="M727" s="2">
        <v>47182</v>
      </c>
      <c r="N727" s="2">
        <v>54760</v>
      </c>
      <c r="O727" s="2">
        <v>63276</v>
      </c>
      <c r="P727" s="2">
        <v>72607</v>
      </c>
      <c r="Q727" s="2">
        <v>83120</v>
      </c>
      <c r="R727" s="2">
        <v>94065</v>
      </c>
      <c r="S727" s="2">
        <v>105088</v>
      </c>
      <c r="T727" s="2">
        <v>218760</v>
      </c>
      <c r="U727" s="2">
        <v>252475</v>
      </c>
      <c r="V727" s="2">
        <v>290214</v>
      </c>
      <c r="W727" s="2">
        <v>331253</v>
      </c>
      <c r="X727" s="2">
        <v>377424</v>
      </c>
      <c r="Y727" s="2">
        <v>425056</v>
      </c>
      <c r="Z727" s="2">
        <v>472699</v>
      </c>
      <c r="AA727" s="2">
        <v>876328676</v>
      </c>
      <c r="AB727" s="2">
        <v>1032457004</v>
      </c>
      <c r="AC727" s="2">
        <v>1209725510</v>
      </c>
      <c r="AD727" s="2">
        <v>1406964065</v>
      </c>
      <c r="AE727" s="2">
        <v>1630325365</v>
      </c>
      <c r="AF727" s="2">
        <v>1866792807</v>
      </c>
      <c r="AG727" s="2">
        <v>2109074050</v>
      </c>
      <c r="AH727" s="1">
        <f>(Table1345[[#This Row],[2050_BUILDINGS]]/Table1345[[#This Row],[2020_BUILDINGS]])-1</f>
        <v>1.1999548634619726</v>
      </c>
      <c r="AI727" s="1">
        <f>(Table1345[[#This Row],[2050_DWELLINGS]]/Table1345[[#This Row],[2020_DWELLINGS]])-1</f>
        <v>1.227290068246365</v>
      </c>
      <c r="AJ727" s="1">
        <f>(Table1345[[#This Row],[2050_OCCUPANTS]]/Table1345[[#This Row],[2020_OCCUPANTS]])-1</f>
        <v>1.1608109343572863</v>
      </c>
      <c r="AK727" s="1">
        <f>(Table1345[[#This Row],[2050_TOTAL_REPL_COST_USD]]/Table1345[[#This Row],[2020_TOTAL_REPL_COST_USD]])-1</f>
        <v>1.4067157765815255</v>
      </c>
      <c r="AL727"/>
      <c r="AM727"/>
    </row>
    <row r="728" spans="1:39" x14ac:dyDescent="0.2">
      <c r="A728" t="s">
        <v>145</v>
      </c>
      <c r="B728" t="s">
        <v>340</v>
      </c>
      <c r="C728" t="s">
        <v>358</v>
      </c>
      <c r="D728" t="s">
        <v>2228</v>
      </c>
      <c r="E728" t="s">
        <v>2229</v>
      </c>
      <c r="F728" s="2">
        <v>156763</v>
      </c>
      <c r="G728" s="2">
        <v>181527</v>
      </c>
      <c r="H728" s="2">
        <v>209305</v>
      </c>
      <c r="I728" s="2">
        <v>239650</v>
      </c>
      <c r="J728" s="2">
        <v>273824</v>
      </c>
      <c r="K728" s="2">
        <v>309266</v>
      </c>
      <c r="L728" s="2">
        <v>344858</v>
      </c>
      <c r="M728" s="2">
        <v>166921</v>
      </c>
      <c r="N728" s="2">
        <v>193728</v>
      </c>
      <c r="O728" s="2">
        <v>223860</v>
      </c>
      <c r="P728" s="2">
        <v>256873</v>
      </c>
      <c r="Q728" s="2">
        <v>294070</v>
      </c>
      <c r="R728" s="2">
        <v>332772</v>
      </c>
      <c r="S728" s="2">
        <v>371765</v>
      </c>
      <c r="T728" s="2">
        <v>773908</v>
      </c>
      <c r="U728" s="2">
        <v>893176</v>
      </c>
      <c r="V728" s="2">
        <v>1026698</v>
      </c>
      <c r="W728" s="2">
        <v>1171888</v>
      </c>
      <c r="X728" s="2">
        <v>1335227</v>
      </c>
      <c r="Y728" s="2">
        <v>1503748</v>
      </c>
      <c r="Z728" s="2">
        <v>1672275</v>
      </c>
      <c r="AA728" s="2">
        <v>3100201853</v>
      </c>
      <c r="AB728" s="2">
        <v>3652539493</v>
      </c>
      <c r="AC728" s="2">
        <v>4279665088</v>
      </c>
      <c r="AD728" s="2">
        <v>4977439054</v>
      </c>
      <c r="AE728" s="2">
        <v>5767627865</v>
      </c>
      <c r="AF728" s="2">
        <v>6604182477</v>
      </c>
      <c r="AG728" s="2">
        <v>7461304681</v>
      </c>
      <c r="AH728" s="1">
        <f>(Table1345[[#This Row],[2050_BUILDINGS]]/Table1345[[#This Row],[2020_BUILDINGS]])-1</f>
        <v>1.1998685914405822</v>
      </c>
      <c r="AI728" s="1">
        <f>(Table1345[[#This Row],[2050_DWELLINGS]]/Table1345[[#This Row],[2020_DWELLINGS]])-1</f>
        <v>1.2271913060669419</v>
      </c>
      <c r="AJ728" s="1">
        <f>(Table1345[[#This Row],[2050_OCCUPANTS]]/Table1345[[#This Row],[2020_OCCUPANTS]])-1</f>
        <v>1.160818857021765</v>
      </c>
      <c r="AK728" s="1">
        <f>(Table1345[[#This Row],[2050_TOTAL_REPL_COST_USD]]/Table1345[[#This Row],[2020_TOTAL_REPL_COST_USD]])-1</f>
        <v>1.4067157671620163</v>
      </c>
      <c r="AL728"/>
      <c r="AM728"/>
    </row>
    <row r="729" spans="1:39" x14ac:dyDescent="0.2">
      <c r="A729" t="s">
        <v>145</v>
      </c>
      <c r="B729" t="s">
        <v>340</v>
      </c>
      <c r="C729" t="s">
        <v>359</v>
      </c>
      <c r="D729" t="s">
        <v>2230</v>
      </c>
      <c r="E729" t="s">
        <v>2231</v>
      </c>
      <c r="F729" s="2">
        <v>160341</v>
      </c>
      <c r="G729" s="2">
        <v>185662</v>
      </c>
      <c r="H729" s="2">
        <v>214083</v>
      </c>
      <c r="I729" s="2">
        <v>245118</v>
      </c>
      <c r="J729" s="2">
        <v>280075</v>
      </c>
      <c r="K729" s="2">
        <v>316315</v>
      </c>
      <c r="L729" s="2">
        <v>352726</v>
      </c>
      <c r="M729" s="2">
        <v>170725</v>
      </c>
      <c r="N729" s="2">
        <v>198144</v>
      </c>
      <c r="O729" s="2">
        <v>228969</v>
      </c>
      <c r="P729" s="2">
        <v>262730</v>
      </c>
      <c r="Q729" s="2">
        <v>300787</v>
      </c>
      <c r="R729" s="2">
        <v>340361</v>
      </c>
      <c r="S729" s="2">
        <v>380248</v>
      </c>
      <c r="T729" s="2">
        <v>791570</v>
      </c>
      <c r="U729" s="2">
        <v>913548</v>
      </c>
      <c r="V729" s="2">
        <v>1050120</v>
      </c>
      <c r="W729" s="2">
        <v>1198614</v>
      </c>
      <c r="X729" s="2">
        <v>1365680</v>
      </c>
      <c r="Y729" s="2">
        <v>1538048</v>
      </c>
      <c r="Z729" s="2">
        <v>1710421</v>
      </c>
      <c r="AA729" s="2">
        <v>3170915685</v>
      </c>
      <c r="AB729" s="2">
        <v>3735851835</v>
      </c>
      <c r="AC729" s="2">
        <v>4377281813</v>
      </c>
      <c r="AD729" s="2">
        <v>5090971607</v>
      </c>
      <c r="AE729" s="2">
        <v>5899184173</v>
      </c>
      <c r="AF729" s="2">
        <v>6754820119</v>
      </c>
      <c r="AG729" s="2">
        <v>7631492793</v>
      </c>
      <c r="AH729" s="1">
        <f>(Table1345[[#This Row],[2050_BUILDINGS]]/Table1345[[#This Row],[2020_BUILDINGS]])-1</f>
        <v>1.1998490716660117</v>
      </c>
      <c r="AI729" s="1">
        <f>(Table1345[[#This Row],[2050_DWELLINGS]]/Table1345[[#This Row],[2020_DWELLINGS]])-1</f>
        <v>1.2272543564211453</v>
      </c>
      <c r="AJ729" s="1">
        <f>(Table1345[[#This Row],[2050_OCCUPANTS]]/Table1345[[#This Row],[2020_OCCUPANTS]])-1</f>
        <v>1.1607956339932035</v>
      </c>
      <c r="AK729" s="1">
        <f>(Table1345[[#This Row],[2050_TOTAL_REPL_COST_USD]]/Table1345[[#This Row],[2020_TOTAL_REPL_COST_USD]])-1</f>
        <v>1.4067157727027357</v>
      </c>
      <c r="AL729"/>
      <c r="AM729"/>
    </row>
    <row r="730" spans="1:39" x14ac:dyDescent="0.2">
      <c r="A730" t="s">
        <v>145</v>
      </c>
      <c r="B730" t="s">
        <v>340</v>
      </c>
      <c r="C730" t="s">
        <v>360</v>
      </c>
      <c r="D730" t="s">
        <v>2232</v>
      </c>
      <c r="E730" t="s">
        <v>2233</v>
      </c>
      <c r="F730" s="2">
        <v>539802</v>
      </c>
      <c r="G730" s="2">
        <v>625046</v>
      </c>
      <c r="H730" s="2">
        <v>720726</v>
      </c>
      <c r="I730" s="2">
        <v>825211</v>
      </c>
      <c r="J730" s="2">
        <v>942894</v>
      </c>
      <c r="K730" s="2">
        <v>1064905</v>
      </c>
      <c r="L730" s="2">
        <v>1187481</v>
      </c>
      <c r="M730" s="2">
        <v>574769</v>
      </c>
      <c r="N730" s="2">
        <v>667075</v>
      </c>
      <c r="O730" s="2">
        <v>770857</v>
      </c>
      <c r="P730" s="2">
        <v>884502</v>
      </c>
      <c r="Q730" s="2">
        <v>1012615</v>
      </c>
      <c r="R730" s="2">
        <v>1145850</v>
      </c>
      <c r="S730" s="2">
        <v>1280118</v>
      </c>
      <c r="T730" s="2">
        <v>2664857</v>
      </c>
      <c r="U730" s="2">
        <v>3075525</v>
      </c>
      <c r="V730" s="2">
        <v>3535290</v>
      </c>
      <c r="W730" s="2">
        <v>4035232</v>
      </c>
      <c r="X730" s="2">
        <v>4597660</v>
      </c>
      <c r="Y730" s="2">
        <v>5177947</v>
      </c>
      <c r="Z730" s="2">
        <v>5758232</v>
      </c>
      <c r="AA730" s="2">
        <v>10675111381</v>
      </c>
      <c r="AB730" s="2">
        <v>12577008777</v>
      </c>
      <c r="AC730" s="2">
        <v>14736428049</v>
      </c>
      <c r="AD730" s="2">
        <v>17139115100</v>
      </c>
      <c r="AE730" s="2">
        <v>19860019718</v>
      </c>
      <c r="AF730" s="2">
        <v>22740578496</v>
      </c>
      <c r="AG730" s="2">
        <v>25691958915</v>
      </c>
      <c r="AH730" s="1">
        <f>(Table1345[[#This Row],[2050_BUILDINGS]]/Table1345[[#This Row],[2020_BUILDINGS]])-1</f>
        <v>1.1998454989051539</v>
      </c>
      <c r="AI730" s="1">
        <f>(Table1345[[#This Row],[2050_DWELLINGS]]/Table1345[[#This Row],[2020_DWELLINGS]])-1</f>
        <v>1.2271869220504237</v>
      </c>
      <c r="AJ730" s="1">
        <f>(Table1345[[#This Row],[2050_OCCUPANTS]]/Table1345[[#This Row],[2020_OCCUPANTS]])-1</f>
        <v>1.1608033751904885</v>
      </c>
      <c r="AK730" s="1">
        <f>(Table1345[[#This Row],[2050_TOTAL_REPL_COST_USD]]/Table1345[[#This Row],[2020_TOTAL_REPL_COST_USD]])-1</f>
        <v>1.4067157707344955</v>
      </c>
      <c r="AL730"/>
      <c r="AM730"/>
    </row>
    <row r="731" spans="1:39" x14ac:dyDescent="0.2">
      <c r="A731" t="s">
        <v>145</v>
      </c>
      <c r="B731" t="s">
        <v>340</v>
      </c>
      <c r="C731" t="s">
        <v>361</v>
      </c>
      <c r="D731" t="s">
        <v>2234</v>
      </c>
      <c r="E731" t="s">
        <v>2235</v>
      </c>
      <c r="F731" s="2">
        <v>443342</v>
      </c>
      <c r="G731" s="2">
        <v>513346</v>
      </c>
      <c r="H731" s="2">
        <v>591940</v>
      </c>
      <c r="I731" s="2">
        <v>677746</v>
      </c>
      <c r="J731" s="2">
        <v>774401</v>
      </c>
      <c r="K731" s="2">
        <v>874611</v>
      </c>
      <c r="L731" s="2">
        <v>975279</v>
      </c>
      <c r="M731" s="2">
        <v>472059</v>
      </c>
      <c r="N731" s="2">
        <v>547866</v>
      </c>
      <c r="O731" s="2">
        <v>633110</v>
      </c>
      <c r="P731" s="2">
        <v>726445</v>
      </c>
      <c r="Q731" s="2">
        <v>831658</v>
      </c>
      <c r="R731" s="2">
        <v>941093</v>
      </c>
      <c r="S731" s="2">
        <v>1051360</v>
      </c>
      <c r="T731" s="2">
        <v>2188648</v>
      </c>
      <c r="U731" s="2">
        <v>2525918</v>
      </c>
      <c r="V731" s="2">
        <v>2903521</v>
      </c>
      <c r="W731" s="2">
        <v>3314132</v>
      </c>
      <c r="X731" s="2">
        <v>3776052</v>
      </c>
      <c r="Y731" s="2">
        <v>4252643</v>
      </c>
      <c r="Z731" s="2">
        <v>4729230</v>
      </c>
      <c r="AA731" s="2">
        <v>8767454167</v>
      </c>
      <c r="AB731" s="2">
        <v>10329479869</v>
      </c>
      <c r="AC731" s="2">
        <v>12103007914</v>
      </c>
      <c r="AD731" s="2">
        <v>14076331451</v>
      </c>
      <c r="AE731" s="2">
        <v>16311006652</v>
      </c>
      <c r="AF731" s="2">
        <v>18676805577</v>
      </c>
      <c r="AG731" s="2">
        <v>21100770216</v>
      </c>
      <c r="AH731" s="1">
        <f>(Table1345[[#This Row],[2050_BUILDINGS]]/Table1345[[#This Row],[2020_BUILDINGS]])-1</f>
        <v>1.1998344393267502</v>
      </c>
      <c r="AI731" s="1">
        <f>(Table1345[[#This Row],[2050_DWELLINGS]]/Table1345[[#This Row],[2020_DWELLINGS]])-1</f>
        <v>1.2271792297149298</v>
      </c>
      <c r="AJ731" s="1">
        <f>(Table1345[[#This Row],[2050_OCCUPANTS]]/Table1345[[#This Row],[2020_OCCUPANTS]])-1</f>
        <v>1.1607997265892003</v>
      </c>
      <c r="AK731" s="1">
        <f>(Table1345[[#This Row],[2050_TOTAL_REPL_COST_USD]]/Table1345[[#This Row],[2020_TOTAL_REPL_COST_USD]])-1</f>
        <v>1.4067157710868474</v>
      </c>
      <c r="AL731"/>
      <c r="AM731"/>
    </row>
    <row r="732" spans="1:39" x14ac:dyDescent="0.2">
      <c r="A732" t="s">
        <v>145</v>
      </c>
      <c r="B732" t="s">
        <v>340</v>
      </c>
      <c r="C732" t="s">
        <v>362</v>
      </c>
      <c r="D732" t="s">
        <v>2236</v>
      </c>
      <c r="E732" t="s">
        <v>2237</v>
      </c>
      <c r="F732" s="2">
        <v>726811</v>
      </c>
      <c r="G732" s="2">
        <v>841593</v>
      </c>
      <c r="H732" s="2">
        <v>970421</v>
      </c>
      <c r="I732" s="2">
        <v>1111099</v>
      </c>
      <c r="J732" s="2">
        <v>1269560</v>
      </c>
      <c r="K732" s="2">
        <v>1433830</v>
      </c>
      <c r="L732" s="2">
        <v>1598881</v>
      </c>
      <c r="M732" s="2">
        <v>773896</v>
      </c>
      <c r="N732" s="2">
        <v>898185</v>
      </c>
      <c r="O732" s="2">
        <v>1037917</v>
      </c>
      <c r="P732" s="2">
        <v>1190935</v>
      </c>
      <c r="Q732" s="2">
        <v>1363425</v>
      </c>
      <c r="R732" s="2">
        <v>1542822</v>
      </c>
      <c r="S732" s="2">
        <v>1723614</v>
      </c>
      <c r="T732" s="2">
        <v>3588085</v>
      </c>
      <c r="U732" s="2">
        <v>4141022</v>
      </c>
      <c r="V732" s="2">
        <v>4760067</v>
      </c>
      <c r="W732" s="2">
        <v>5433212</v>
      </c>
      <c r="X732" s="2">
        <v>6190500</v>
      </c>
      <c r="Y732" s="2">
        <v>6971822</v>
      </c>
      <c r="Z732" s="2">
        <v>7753146</v>
      </c>
      <c r="AA732" s="2">
        <v>14373442025</v>
      </c>
      <c r="AB732" s="2">
        <v>16934240784</v>
      </c>
      <c r="AC732" s="2">
        <v>19841778382</v>
      </c>
      <c r="AD732" s="2">
        <v>23076862470</v>
      </c>
      <c r="AE732" s="2">
        <v>26740408786</v>
      </c>
      <c r="AF732" s="2">
        <v>30618920504</v>
      </c>
      <c r="AG732" s="2">
        <v>34592789600</v>
      </c>
      <c r="AH732" s="1">
        <f>(Table1345[[#This Row],[2050_BUILDINGS]]/Table1345[[#This Row],[2020_BUILDINGS]])-1</f>
        <v>1.1998580098540059</v>
      </c>
      <c r="AI732" s="1">
        <f>(Table1345[[#This Row],[2050_DWELLINGS]]/Table1345[[#This Row],[2020_DWELLINGS]])-1</f>
        <v>1.2271907336386283</v>
      </c>
      <c r="AJ732" s="1">
        <f>(Table1345[[#This Row],[2050_OCCUPANTS]]/Table1345[[#This Row],[2020_OCCUPANTS]])-1</f>
        <v>1.1608033254507628</v>
      </c>
      <c r="AK732" s="1">
        <f>(Table1345[[#This Row],[2050_TOTAL_REPL_COST_USD]]/Table1345[[#This Row],[2020_TOTAL_REPL_COST_USD]])-1</f>
        <v>1.4067157706436708</v>
      </c>
      <c r="AL732"/>
      <c r="AM732"/>
    </row>
    <row r="733" spans="1:39" x14ac:dyDescent="0.2">
      <c r="A733" t="s">
        <v>145</v>
      </c>
      <c r="B733" t="s">
        <v>340</v>
      </c>
      <c r="C733" t="s">
        <v>363</v>
      </c>
      <c r="D733" t="s">
        <v>2238</v>
      </c>
      <c r="E733" t="s">
        <v>2239</v>
      </c>
      <c r="F733" s="2">
        <v>406802</v>
      </c>
      <c r="G733" s="2">
        <v>471049</v>
      </c>
      <c r="H733" s="2">
        <v>543161</v>
      </c>
      <c r="I733" s="2">
        <v>621893</v>
      </c>
      <c r="J733" s="2">
        <v>710587</v>
      </c>
      <c r="K733" s="2">
        <v>802533</v>
      </c>
      <c r="L733" s="2">
        <v>894914</v>
      </c>
      <c r="M733" s="2">
        <v>433153</v>
      </c>
      <c r="N733" s="2">
        <v>502723</v>
      </c>
      <c r="O733" s="2">
        <v>580934</v>
      </c>
      <c r="P733" s="2">
        <v>666580</v>
      </c>
      <c r="Q733" s="2">
        <v>763121</v>
      </c>
      <c r="R733" s="2">
        <v>863535</v>
      </c>
      <c r="S733" s="2">
        <v>964728</v>
      </c>
      <c r="T733" s="2">
        <v>2008294</v>
      </c>
      <c r="U733" s="2">
        <v>2317769</v>
      </c>
      <c r="V733" s="2">
        <v>2664265</v>
      </c>
      <c r="W733" s="2">
        <v>3041029</v>
      </c>
      <c r="X733" s="2">
        <v>3464882</v>
      </c>
      <c r="Y733" s="2">
        <v>3902205</v>
      </c>
      <c r="Z733" s="2">
        <v>4339513</v>
      </c>
      <c r="AA733" s="2">
        <v>8044969265</v>
      </c>
      <c r="AB733" s="2">
        <v>9478275735</v>
      </c>
      <c r="AC733" s="2">
        <v>11105655630</v>
      </c>
      <c r="AD733" s="2">
        <v>12916366797</v>
      </c>
      <c r="AE733" s="2">
        <v>14966892867</v>
      </c>
      <c r="AF733" s="2">
        <v>17137737364</v>
      </c>
      <c r="AG733" s="2">
        <v>19361954408</v>
      </c>
      <c r="AH733" s="1">
        <f>(Table1345[[#This Row],[2050_BUILDINGS]]/Table1345[[#This Row],[2020_BUILDINGS]])-1</f>
        <v>1.1998761068038015</v>
      </c>
      <c r="AI733" s="1">
        <f>(Table1345[[#This Row],[2050_DWELLINGS]]/Table1345[[#This Row],[2020_DWELLINGS]])-1</f>
        <v>1.227222251721678</v>
      </c>
      <c r="AJ733" s="1">
        <f>(Table1345[[#This Row],[2050_OCCUPANTS]]/Table1345[[#This Row],[2020_OCCUPANTS]])-1</f>
        <v>1.1607956803137389</v>
      </c>
      <c r="AK733" s="1">
        <f>(Table1345[[#This Row],[2050_TOTAL_REPL_COST_USD]]/Table1345[[#This Row],[2020_TOTAL_REPL_COST_USD]])-1</f>
        <v>1.4067157710887788</v>
      </c>
      <c r="AL733"/>
      <c r="AM733"/>
    </row>
    <row r="734" spans="1:39" x14ac:dyDescent="0.2">
      <c r="A734" t="s">
        <v>145</v>
      </c>
      <c r="B734" t="s">
        <v>340</v>
      </c>
      <c r="C734" t="s">
        <v>364</v>
      </c>
      <c r="D734" t="s">
        <v>2240</v>
      </c>
      <c r="E734" t="s">
        <v>2241</v>
      </c>
      <c r="F734" s="2">
        <v>389498</v>
      </c>
      <c r="G734" s="2">
        <v>451015</v>
      </c>
      <c r="H734" s="2">
        <v>520054</v>
      </c>
      <c r="I734" s="2">
        <v>595443</v>
      </c>
      <c r="J734" s="2">
        <v>680355</v>
      </c>
      <c r="K734" s="2">
        <v>768396</v>
      </c>
      <c r="L734" s="2">
        <v>856843</v>
      </c>
      <c r="M734" s="2">
        <v>414730</v>
      </c>
      <c r="N734" s="2">
        <v>481346</v>
      </c>
      <c r="O734" s="2">
        <v>556218</v>
      </c>
      <c r="P734" s="2">
        <v>638220</v>
      </c>
      <c r="Q734" s="2">
        <v>730663</v>
      </c>
      <c r="R734" s="2">
        <v>826810</v>
      </c>
      <c r="S734" s="2">
        <v>923694</v>
      </c>
      <c r="T734" s="2">
        <v>1922874</v>
      </c>
      <c r="U734" s="2">
        <v>2219190</v>
      </c>
      <c r="V734" s="2">
        <v>2550939</v>
      </c>
      <c r="W734" s="2">
        <v>2911676</v>
      </c>
      <c r="X734" s="2">
        <v>3317514</v>
      </c>
      <c r="Y734" s="2">
        <v>3736223</v>
      </c>
      <c r="Z734" s="2">
        <v>4154944</v>
      </c>
      <c r="AA734" s="2">
        <v>7702780798</v>
      </c>
      <c r="AB734" s="2">
        <v>9075122338</v>
      </c>
      <c r="AC734" s="2">
        <v>10633282499</v>
      </c>
      <c r="AD734" s="2">
        <v>12366976034</v>
      </c>
      <c r="AE734" s="2">
        <v>14330284069</v>
      </c>
      <c r="AF734" s="2">
        <v>16408792858</v>
      </c>
      <c r="AG734" s="2">
        <v>18538404020</v>
      </c>
      <c r="AH734" s="1">
        <f>(Table1345[[#This Row],[2050_BUILDINGS]]/Table1345[[#This Row],[2020_BUILDINGS]])-1</f>
        <v>1.1998649543771727</v>
      </c>
      <c r="AI734" s="1">
        <f>(Table1345[[#This Row],[2050_DWELLINGS]]/Table1345[[#This Row],[2020_DWELLINGS]])-1</f>
        <v>1.2272177079063487</v>
      </c>
      <c r="AJ734" s="1">
        <f>(Table1345[[#This Row],[2050_OCCUPANTS]]/Table1345[[#This Row],[2020_OCCUPANTS]])-1</f>
        <v>1.160798887498609</v>
      </c>
      <c r="AK734" s="1">
        <f>(Table1345[[#This Row],[2050_TOTAL_REPL_COST_USD]]/Table1345[[#This Row],[2020_TOTAL_REPL_COST_USD]])-1</f>
        <v>1.406715770077922</v>
      </c>
      <c r="AL734"/>
      <c r="AM734"/>
    </row>
    <row r="735" spans="1:39" x14ac:dyDescent="0.2">
      <c r="A735" t="s">
        <v>145</v>
      </c>
      <c r="B735" t="s">
        <v>340</v>
      </c>
      <c r="C735" t="s">
        <v>365</v>
      </c>
      <c r="D735" t="s">
        <v>2242</v>
      </c>
      <c r="E735" t="s">
        <v>2243</v>
      </c>
      <c r="F735" s="2">
        <v>469072</v>
      </c>
      <c r="G735" s="2">
        <v>543154</v>
      </c>
      <c r="H735" s="2">
        <v>626293</v>
      </c>
      <c r="I735" s="2">
        <v>717091</v>
      </c>
      <c r="J735" s="2">
        <v>819351</v>
      </c>
      <c r="K735" s="2">
        <v>925378</v>
      </c>
      <c r="L735" s="2">
        <v>1031890</v>
      </c>
      <c r="M735" s="2">
        <v>499458</v>
      </c>
      <c r="N735" s="2">
        <v>579675</v>
      </c>
      <c r="O735" s="2">
        <v>669860</v>
      </c>
      <c r="P735" s="2">
        <v>768616</v>
      </c>
      <c r="Q735" s="2">
        <v>879933</v>
      </c>
      <c r="R735" s="2">
        <v>995724</v>
      </c>
      <c r="S735" s="2">
        <v>1112397</v>
      </c>
      <c r="T735" s="2">
        <v>2315697</v>
      </c>
      <c r="U735" s="2">
        <v>2672560</v>
      </c>
      <c r="V735" s="2">
        <v>3072087</v>
      </c>
      <c r="W735" s="2">
        <v>3506515</v>
      </c>
      <c r="X735" s="2">
        <v>3995264</v>
      </c>
      <c r="Y735" s="2">
        <v>4499514</v>
      </c>
      <c r="Z735" s="2">
        <v>5003768</v>
      </c>
      <c r="AA735" s="2">
        <v>9276418535</v>
      </c>
      <c r="AB735" s="2">
        <v>10929122254</v>
      </c>
      <c r="AC735" s="2">
        <v>12805606371</v>
      </c>
      <c r="AD735" s="2">
        <v>14893484415</v>
      </c>
      <c r="AE735" s="2">
        <v>17257885985</v>
      </c>
      <c r="AF735" s="2">
        <v>19761023220</v>
      </c>
      <c r="AG735" s="2">
        <v>22325702785</v>
      </c>
      <c r="AH735" s="1">
        <f>(Table1345[[#This Row],[2050_BUILDINGS]]/Table1345[[#This Row],[2020_BUILDINGS]])-1</f>
        <v>1.199854180168503</v>
      </c>
      <c r="AI735" s="1">
        <f>(Table1345[[#This Row],[2050_DWELLINGS]]/Table1345[[#This Row],[2020_DWELLINGS]])-1</f>
        <v>1.2272082937904689</v>
      </c>
      <c r="AJ735" s="1">
        <f>(Table1345[[#This Row],[2050_OCCUPANTS]]/Table1345[[#This Row],[2020_OCCUPANTS]])-1</f>
        <v>1.1608042848438287</v>
      </c>
      <c r="AK735" s="1">
        <f>(Table1345[[#This Row],[2050_TOTAL_REPL_COST_USD]]/Table1345[[#This Row],[2020_TOTAL_REPL_COST_USD]])-1</f>
        <v>1.4067157708295448</v>
      </c>
      <c r="AL735"/>
      <c r="AM735"/>
    </row>
    <row r="736" spans="1:39" x14ac:dyDescent="0.2">
      <c r="A736" t="s">
        <v>145</v>
      </c>
      <c r="B736" t="s">
        <v>340</v>
      </c>
      <c r="C736" t="s">
        <v>366</v>
      </c>
      <c r="D736" t="s">
        <v>2244</v>
      </c>
      <c r="E736" t="s">
        <v>2245</v>
      </c>
      <c r="F736" s="2">
        <v>610151</v>
      </c>
      <c r="G736" s="2">
        <v>706500</v>
      </c>
      <c r="H736" s="2">
        <v>814653</v>
      </c>
      <c r="I736" s="2">
        <v>932749</v>
      </c>
      <c r="J736" s="2">
        <v>1065775</v>
      </c>
      <c r="K736" s="2">
        <v>1203676</v>
      </c>
      <c r="L736" s="2">
        <v>1342225</v>
      </c>
      <c r="M736" s="2">
        <v>649671</v>
      </c>
      <c r="N736" s="2">
        <v>754001</v>
      </c>
      <c r="O736" s="2">
        <v>871317</v>
      </c>
      <c r="P736" s="2">
        <v>999769</v>
      </c>
      <c r="Q736" s="2">
        <v>1144574</v>
      </c>
      <c r="R736" s="2">
        <v>1295177</v>
      </c>
      <c r="S736" s="2">
        <v>1446945</v>
      </c>
      <c r="T736" s="2">
        <v>3012140</v>
      </c>
      <c r="U736" s="2">
        <v>3476319</v>
      </c>
      <c r="V736" s="2">
        <v>3996004</v>
      </c>
      <c r="W736" s="2">
        <v>4561095</v>
      </c>
      <c r="X736" s="2">
        <v>5196820</v>
      </c>
      <c r="Y736" s="2">
        <v>5852728</v>
      </c>
      <c r="Z736" s="2">
        <v>6508638</v>
      </c>
      <c r="AA736" s="2">
        <v>12066268162</v>
      </c>
      <c r="AB736" s="2">
        <v>14216016601</v>
      </c>
      <c r="AC736" s="2">
        <v>16656846587</v>
      </c>
      <c r="AD736" s="2">
        <v>19372646463</v>
      </c>
      <c r="AE736" s="2">
        <v>22448133337</v>
      </c>
      <c r="AF736" s="2">
        <v>25704080130</v>
      </c>
      <c r="AG736" s="2">
        <v>29040077877</v>
      </c>
      <c r="AH736" s="1">
        <f>(Table1345[[#This Row],[2050_BUILDINGS]]/Table1345[[#This Row],[2020_BUILDINGS]])-1</f>
        <v>1.1998243057866005</v>
      </c>
      <c r="AI736" s="1">
        <f>(Table1345[[#This Row],[2050_DWELLINGS]]/Table1345[[#This Row],[2020_DWELLINGS]])-1</f>
        <v>1.2271965348614913</v>
      </c>
      <c r="AJ736" s="1">
        <f>(Table1345[[#This Row],[2050_OCCUPANTS]]/Table1345[[#This Row],[2020_OCCUPANTS]])-1</f>
        <v>1.160801954756419</v>
      </c>
      <c r="AK736" s="1">
        <f>(Table1345[[#This Row],[2050_TOTAL_REPL_COST_USD]]/Table1345[[#This Row],[2020_TOTAL_REPL_COST_USD]])-1</f>
        <v>1.4067157705358482</v>
      </c>
      <c r="AL736"/>
      <c r="AM736"/>
    </row>
    <row r="737" spans="1:39" x14ac:dyDescent="0.2">
      <c r="A737" t="s">
        <v>145</v>
      </c>
      <c r="B737" t="s">
        <v>340</v>
      </c>
      <c r="C737" t="s">
        <v>367</v>
      </c>
      <c r="D737" t="s">
        <v>2246</v>
      </c>
      <c r="E737" t="s">
        <v>2247</v>
      </c>
      <c r="F737" s="2">
        <v>725554</v>
      </c>
      <c r="G737" s="2">
        <v>840138</v>
      </c>
      <c r="H737" s="2">
        <v>968746</v>
      </c>
      <c r="I737" s="2">
        <v>1109188</v>
      </c>
      <c r="J737" s="2">
        <v>1267360</v>
      </c>
      <c r="K737" s="2">
        <v>1431353</v>
      </c>
      <c r="L737" s="2">
        <v>1596118</v>
      </c>
      <c r="M737" s="2">
        <v>772554</v>
      </c>
      <c r="N737" s="2">
        <v>896630</v>
      </c>
      <c r="O737" s="2">
        <v>1036123</v>
      </c>
      <c r="P737" s="2">
        <v>1188879</v>
      </c>
      <c r="Q737" s="2">
        <v>1361068</v>
      </c>
      <c r="R737" s="2">
        <v>1540162</v>
      </c>
      <c r="S737" s="2">
        <v>1720636</v>
      </c>
      <c r="T737" s="2">
        <v>3581881</v>
      </c>
      <c r="U737" s="2">
        <v>4133857</v>
      </c>
      <c r="V737" s="2">
        <v>4751843</v>
      </c>
      <c r="W737" s="2">
        <v>5423823</v>
      </c>
      <c r="X737" s="2">
        <v>6179799</v>
      </c>
      <c r="Y737" s="2">
        <v>6959770</v>
      </c>
      <c r="Z737" s="2">
        <v>7739746</v>
      </c>
      <c r="AA737" s="2">
        <v>14348600550</v>
      </c>
      <c r="AB737" s="2">
        <v>16904973506</v>
      </c>
      <c r="AC737" s="2">
        <v>19807486035</v>
      </c>
      <c r="AD737" s="2">
        <v>23036978958</v>
      </c>
      <c r="AE737" s="2">
        <v>26694193603</v>
      </c>
      <c r="AF737" s="2">
        <v>30566002122</v>
      </c>
      <c r="AG737" s="2">
        <v>34533003226</v>
      </c>
      <c r="AH737" s="1">
        <f>(Table1345[[#This Row],[2050_BUILDINGS]]/Table1345[[#This Row],[2020_BUILDINGS]])-1</f>
        <v>1.1998610716776423</v>
      </c>
      <c r="AI737" s="1">
        <f>(Table1345[[#This Row],[2050_DWELLINGS]]/Table1345[[#This Row],[2020_DWELLINGS]])-1</f>
        <v>1.2272048296947529</v>
      </c>
      <c r="AJ737" s="1">
        <f>(Table1345[[#This Row],[2050_OCCUPANTS]]/Table1345[[#This Row],[2020_OCCUPANTS]])-1</f>
        <v>1.1608048955283552</v>
      </c>
      <c r="AK737" s="1">
        <f>(Table1345[[#This Row],[2050_TOTAL_REPL_COST_USD]]/Table1345[[#This Row],[2020_TOTAL_REPL_COST_USD]])-1</f>
        <v>1.4067157703404045</v>
      </c>
      <c r="AL737"/>
      <c r="AM737"/>
    </row>
    <row r="738" spans="1:39" x14ac:dyDescent="0.2">
      <c r="A738" t="s">
        <v>145</v>
      </c>
      <c r="B738" t="s">
        <v>340</v>
      </c>
      <c r="C738" t="s">
        <v>368</v>
      </c>
      <c r="D738" t="s">
        <v>2248</v>
      </c>
      <c r="E738" t="s">
        <v>2249</v>
      </c>
      <c r="F738" s="2">
        <v>359715</v>
      </c>
      <c r="G738" s="2">
        <v>416522</v>
      </c>
      <c r="H738" s="2">
        <v>480291</v>
      </c>
      <c r="I738" s="2">
        <v>549913</v>
      </c>
      <c r="J738" s="2">
        <v>628339</v>
      </c>
      <c r="K738" s="2">
        <v>709641</v>
      </c>
      <c r="L738" s="2">
        <v>791332</v>
      </c>
      <c r="M738" s="2">
        <v>383022</v>
      </c>
      <c r="N738" s="2">
        <v>444535</v>
      </c>
      <c r="O738" s="2">
        <v>513697</v>
      </c>
      <c r="P738" s="2">
        <v>589422</v>
      </c>
      <c r="Q738" s="2">
        <v>674798</v>
      </c>
      <c r="R738" s="2">
        <v>763589</v>
      </c>
      <c r="S738" s="2">
        <v>853063</v>
      </c>
      <c r="T738" s="2">
        <v>1775843</v>
      </c>
      <c r="U738" s="2">
        <v>2049501</v>
      </c>
      <c r="V738" s="2">
        <v>2355887</v>
      </c>
      <c r="W738" s="2">
        <v>2689044</v>
      </c>
      <c r="X738" s="2">
        <v>3063839</v>
      </c>
      <c r="Y738" s="2">
        <v>3450540</v>
      </c>
      <c r="Z738" s="2">
        <v>3837243</v>
      </c>
      <c r="AA738" s="2">
        <v>7113797934</v>
      </c>
      <c r="AB738" s="2">
        <v>8381205205</v>
      </c>
      <c r="AC738" s="2">
        <v>9820222726</v>
      </c>
      <c r="AD738" s="2">
        <v>11421351695</v>
      </c>
      <c r="AE738" s="2">
        <v>13234538003</v>
      </c>
      <c r="AF738" s="2">
        <v>15154116387</v>
      </c>
      <c r="AG738" s="2">
        <v>17120889672</v>
      </c>
      <c r="AH738" s="1">
        <f>(Table1345[[#This Row],[2050_BUILDINGS]]/Table1345[[#This Row],[2020_BUILDINGS]])-1</f>
        <v>1.1998860208776394</v>
      </c>
      <c r="AI738" s="1">
        <f>(Table1345[[#This Row],[2050_DWELLINGS]]/Table1345[[#This Row],[2020_DWELLINGS]])-1</f>
        <v>1.2271906052393859</v>
      </c>
      <c r="AJ738" s="1">
        <f>(Table1345[[#This Row],[2050_OCCUPANTS]]/Table1345[[#This Row],[2020_OCCUPANTS]])-1</f>
        <v>1.1608008140359254</v>
      </c>
      <c r="AK738" s="1">
        <f>(Table1345[[#This Row],[2050_TOTAL_REPL_COST_USD]]/Table1345[[#This Row],[2020_TOTAL_REPL_COST_USD]])-1</f>
        <v>1.4067157699506283</v>
      </c>
      <c r="AL738"/>
      <c r="AM738"/>
    </row>
    <row r="739" spans="1:39" x14ac:dyDescent="0.2">
      <c r="A739" t="s">
        <v>145</v>
      </c>
      <c r="B739" t="s">
        <v>340</v>
      </c>
      <c r="C739" t="s">
        <v>369</v>
      </c>
      <c r="D739" t="s">
        <v>2250</v>
      </c>
      <c r="E739" t="s">
        <v>2251</v>
      </c>
      <c r="F739" s="2">
        <v>302593</v>
      </c>
      <c r="G739" s="2">
        <v>350372</v>
      </c>
      <c r="H739" s="2">
        <v>404006</v>
      </c>
      <c r="I739" s="2">
        <v>462576</v>
      </c>
      <c r="J739" s="2">
        <v>528546</v>
      </c>
      <c r="K739" s="2">
        <v>596940</v>
      </c>
      <c r="L739" s="2">
        <v>665648</v>
      </c>
      <c r="M739" s="2">
        <v>322192</v>
      </c>
      <c r="N739" s="2">
        <v>373936</v>
      </c>
      <c r="O739" s="2">
        <v>432103</v>
      </c>
      <c r="P739" s="2">
        <v>495811</v>
      </c>
      <c r="Q739" s="2">
        <v>567626</v>
      </c>
      <c r="R739" s="2">
        <v>642311</v>
      </c>
      <c r="S739" s="2">
        <v>717578</v>
      </c>
      <c r="T739" s="2">
        <v>1493799</v>
      </c>
      <c r="U739" s="2">
        <v>1723996</v>
      </c>
      <c r="V739" s="2">
        <v>1981723</v>
      </c>
      <c r="W739" s="2">
        <v>2261966</v>
      </c>
      <c r="X739" s="2">
        <v>2577244</v>
      </c>
      <c r="Y739" s="2">
        <v>2902526</v>
      </c>
      <c r="Z739" s="2">
        <v>3227811</v>
      </c>
      <c r="AA739" s="2">
        <v>5983986406</v>
      </c>
      <c r="AB739" s="2">
        <v>7050104392</v>
      </c>
      <c r="AC739" s="2">
        <v>8260577532</v>
      </c>
      <c r="AD739" s="2">
        <v>9607415615</v>
      </c>
      <c r="AE739" s="2">
        <v>11132632155</v>
      </c>
      <c r="AF739" s="2">
        <v>12747343602</v>
      </c>
      <c r="AG739" s="2">
        <v>14401754473</v>
      </c>
      <c r="AH739" s="1">
        <f>(Table1345[[#This Row],[2050_BUILDINGS]]/Table1345[[#This Row],[2020_BUILDINGS]])-1</f>
        <v>1.1998129500682433</v>
      </c>
      <c r="AI739" s="1">
        <f>(Table1345[[#This Row],[2050_DWELLINGS]]/Table1345[[#This Row],[2020_DWELLINGS]])-1</f>
        <v>1.2271751005611562</v>
      </c>
      <c r="AJ739" s="1">
        <f>(Table1345[[#This Row],[2050_OCCUPANTS]]/Table1345[[#This Row],[2020_OCCUPANTS]])-1</f>
        <v>1.1608067752087128</v>
      </c>
      <c r="AK739" s="1">
        <f>(Table1345[[#This Row],[2050_TOTAL_REPL_COST_USD]]/Table1345[[#This Row],[2020_TOTAL_REPL_COST_USD]])-1</f>
        <v>1.4067157737122709</v>
      </c>
      <c r="AL739"/>
      <c r="AM739"/>
    </row>
    <row r="740" spans="1:39" x14ac:dyDescent="0.2">
      <c r="A740" t="s">
        <v>145</v>
      </c>
      <c r="B740" t="s">
        <v>340</v>
      </c>
      <c r="C740" t="s">
        <v>370</v>
      </c>
      <c r="D740" t="s">
        <v>2252</v>
      </c>
      <c r="E740" t="s">
        <v>2253</v>
      </c>
      <c r="F740" s="2">
        <v>222381</v>
      </c>
      <c r="G740" s="2">
        <v>257497</v>
      </c>
      <c r="H740" s="2">
        <v>296913</v>
      </c>
      <c r="I740" s="2">
        <v>339954</v>
      </c>
      <c r="J740" s="2">
        <v>388440</v>
      </c>
      <c r="K740" s="2">
        <v>438697</v>
      </c>
      <c r="L740" s="2">
        <v>489195</v>
      </c>
      <c r="M740" s="2">
        <v>236788</v>
      </c>
      <c r="N740" s="2">
        <v>274807</v>
      </c>
      <c r="O740" s="2">
        <v>317563</v>
      </c>
      <c r="P740" s="2">
        <v>364382</v>
      </c>
      <c r="Q740" s="2">
        <v>417163</v>
      </c>
      <c r="R740" s="2">
        <v>472047</v>
      </c>
      <c r="S740" s="2">
        <v>527363</v>
      </c>
      <c r="T740" s="2">
        <v>1097821</v>
      </c>
      <c r="U740" s="2">
        <v>1267002</v>
      </c>
      <c r="V740" s="2">
        <v>1456409</v>
      </c>
      <c r="W740" s="2">
        <v>1662361</v>
      </c>
      <c r="X740" s="2">
        <v>1894062</v>
      </c>
      <c r="Y740" s="2">
        <v>2133125</v>
      </c>
      <c r="Z740" s="2">
        <v>2372174</v>
      </c>
      <c r="AA740" s="2">
        <v>4397745165</v>
      </c>
      <c r="AB740" s="2">
        <v>5181255503</v>
      </c>
      <c r="AC740" s="2">
        <v>6070855179</v>
      </c>
      <c r="AD740" s="2">
        <v>7060672053</v>
      </c>
      <c r="AE740" s="2">
        <v>8181582623</v>
      </c>
      <c r="AF740" s="2">
        <v>9368264716</v>
      </c>
      <c r="AG740" s="2">
        <v>10584122649</v>
      </c>
      <c r="AH740" s="1">
        <f>(Table1345[[#This Row],[2050_BUILDINGS]]/Table1345[[#This Row],[2020_BUILDINGS]])-1</f>
        <v>1.1998057387996277</v>
      </c>
      <c r="AI740" s="1">
        <f>(Table1345[[#This Row],[2050_DWELLINGS]]/Table1345[[#This Row],[2020_DWELLINGS]])-1</f>
        <v>1.2271525584066758</v>
      </c>
      <c r="AJ740" s="1">
        <f>(Table1345[[#This Row],[2050_OCCUPANTS]]/Table1345[[#This Row],[2020_OCCUPANTS]])-1</f>
        <v>1.1608021708457024</v>
      </c>
      <c r="AK740" s="1">
        <f>(Table1345[[#This Row],[2050_TOTAL_REPL_COST_USD]]/Table1345[[#This Row],[2020_TOTAL_REPL_COST_USD]])-1</f>
        <v>1.4067157718084831</v>
      </c>
      <c r="AL740"/>
      <c r="AM740"/>
    </row>
    <row r="741" spans="1:39" x14ac:dyDescent="0.2">
      <c r="A741" t="s">
        <v>145</v>
      </c>
      <c r="B741" t="s">
        <v>371</v>
      </c>
      <c r="C741" t="s">
        <v>372</v>
      </c>
      <c r="D741" t="s">
        <v>1798</v>
      </c>
      <c r="E741" t="s">
        <v>2254</v>
      </c>
      <c r="F741" s="2">
        <v>1982391</v>
      </c>
      <c r="G741" s="2">
        <v>2274294</v>
      </c>
      <c r="H741" s="2">
        <v>2589832</v>
      </c>
      <c r="I741" s="2">
        <v>2924465</v>
      </c>
      <c r="J741" s="2">
        <v>3265476</v>
      </c>
      <c r="K741" s="2">
        <v>3603581</v>
      </c>
      <c r="L741" s="2">
        <v>3938998</v>
      </c>
      <c r="M741" s="2">
        <v>2088847</v>
      </c>
      <c r="N741" s="2">
        <v>2400198</v>
      </c>
      <c r="O741" s="2">
        <v>2737776</v>
      </c>
      <c r="P741" s="2">
        <v>3096660</v>
      </c>
      <c r="Q741" s="2">
        <v>3463623</v>
      </c>
      <c r="R741" s="2">
        <v>3828509</v>
      </c>
      <c r="S741" s="2">
        <v>4191663</v>
      </c>
      <c r="T741" s="2">
        <v>9412229</v>
      </c>
      <c r="U741" s="2">
        <v>10771543</v>
      </c>
      <c r="V741" s="2">
        <v>12233835</v>
      </c>
      <c r="W741" s="2">
        <v>13778510</v>
      </c>
      <c r="X741" s="2">
        <v>15343776</v>
      </c>
      <c r="Y741" s="2">
        <v>16888458</v>
      </c>
      <c r="Z741" s="2">
        <v>18412540</v>
      </c>
      <c r="AA741" s="2">
        <v>35328857707</v>
      </c>
      <c r="AB741" s="2">
        <v>41074681671</v>
      </c>
      <c r="AC741" s="2">
        <v>47430520364</v>
      </c>
      <c r="AD741" s="2">
        <v>54297408464</v>
      </c>
      <c r="AE741" s="2">
        <v>61474234927</v>
      </c>
      <c r="AF741" s="2">
        <v>68739317700</v>
      </c>
      <c r="AG741" s="2">
        <v>76116162054</v>
      </c>
      <c r="AH741" s="1">
        <f>(Table1345[[#This Row],[2050_BUILDINGS]]/Table1345[[#This Row],[2020_BUILDINGS]])-1</f>
        <v>0.98699348413103172</v>
      </c>
      <c r="AI741" s="1">
        <f>(Table1345[[#This Row],[2050_DWELLINGS]]/Table1345[[#This Row],[2020_DWELLINGS]])-1</f>
        <v>1.0066874213381833</v>
      </c>
      <c r="AJ741" s="1">
        <f>(Table1345[[#This Row],[2050_OCCUPANTS]]/Table1345[[#This Row],[2020_OCCUPANTS]])-1</f>
        <v>0.956235871439167</v>
      </c>
      <c r="AK741" s="1">
        <f>(Table1345[[#This Row],[2050_TOTAL_REPL_COST_USD]]/Table1345[[#This Row],[2020_TOTAL_REPL_COST_USD]])-1</f>
        <v>1.1545039096726435</v>
      </c>
      <c r="AL741"/>
      <c r="AM741"/>
    </row>
    <row r="742" spans="1:39" x14ac:dyDescent="0.2">
      <c r="A742" t="s">
        <v>145</v>
      </c>
      <c r="B742" t="s">
        <v>371</v>
      </c>
      <c r="C742" t="s">
        <v>373</v>
      </c>
      <c r="D742" t="s">
        <v>2255</v>
      </c>
      <c r="E742" t="s">
        <v>2256</v>
      </c>
      <c r="F742" s="2">
        <v>2513570</v>
      </c>
      <c r="G742" s="2">
        <v>2883689</v>
      </c>
      <c r="H742" s="2">
        <v>3283774</v>
      </c>
      <c r="I742" s="2">
        <v>3708081</v>
      </c>
      <c r="J742" s="2">
        <v>4140456</v>
      </c>
      <c r="K742" s="2">
        <v>4569166</v>
      </c>
      <c r="L742" s="2">
        <v>4994444</v>
      </c>
      <c r="M742" s="2">
        <v>2648555</v>
      </c>
      <c r="N742" s="2">
        <v>3043336</v>
      </c>
      <c r="O742" s="2">
        <v>3471362</v>
      </c>
      <c r="P742" s="2">
        <v>3926418</v>
      </c>
      <c r="Q742" s="2">
        <v>4391706</v>
      </c>
      <c r="R742" s="2">
        <v>4854360</v>
      </c>
      <c r="S742" s="2">
        <v>5314820</v>
      </c>
      <c r="T742" s="2">
        <v>11934233</v>
      </c>
      <c r="U742" s="2">
        <v>13657786</v>
      </c>
      <c r="V742" s="2">
        <v>15511896</v>
      </c>
      <c r="W742" s="2">
        <v>17470459</v>
      </c>
      <c r="X742" s="2">
        <v>19455148</v>
      </c>
      <c r="Y742" s="2">
        <v>21413719</v>
      </c>
      <c r="Z742" s="2">
        <v>23346175</v>
      </c>
      <c r="AA742" s="2">
        <v>44795225303</v>
      </c>
      <c r="AB742" s="2">
        <v>52080642815</v>
      </c>
      <c r="AC742" s="2">
        <v>60139528517</v>
      </c>
      <c r="AD742" s="2">
        <v>68846399313</v>
      </c>
      <c r="AE742" s="2">
        <v>77946256455</v>
      </c>
      <c r="AF742" s="2">
        <v>87158018200</v>
      </c>
      <c r="AG742" s="2">
        <v>96511488029</v>
      </c>
      <c r="AH742" s="1">
        <f>(Table1345[[#This Row],[2050_BUILDINGS]]/Table1345[[#This Row],[2020_BUILDINGS]])-1</f>
        <v>0.98699220630418094</v>
      </c>
      <c r="AI742" s="1">
        <f>(Table1345[[#This Row],[2050_DWELLINGS]]/Table1345[[#This Row],[2020_DWELLINGS]])-1</f>
        <v>1.0066866649927979</v>
      </c>
      <c r="AJ742" s="1">
        <f>(Table1345[[#This Row],[2050_OCCUPANTS]]/Table1345[[#This Row],[2020_OCCUPANTS]])-1</f>
        <v>0.95623589718752777</v>
      </c>
      <c r="AK742" s="1">
        <f>(Table1345[[#This Row],[2050_TOTAL_REPL_COST_USD]]/Table1345[[#This Row],[2020_TOTAL_REPL_COST_USD]])-1</f>
        <v>1.1545039092042804</v>
      </c>
      <c r="AL742"/>
      <c r="AM742"/>
    </row>
    <row r="743" spans="1:39" x14ac:dyDescent="0.2">
      <c r="A743" t="s">
        <v>145</v>
      </c>
      <c r="B743" t="s">
        <v>371</v>
      </c>
      <c r="C743" t="s">
        <v>374</v>
      </c>
      <c r="D743" t="s">
        <v>1794</v>
      </c>
      <c r="E743" t="s">
        <v>2257</v>
      </c>
      <c r="F743" s="2">
        <v>2674727</v>
      </c>
      <c r="G743" s="2">
        <v>3068576</v>
      </c>
      <c r="H743" s="2">
        <v>3494300</v>
      </c>
      <c r="I743" s="2">
        <v>3945820</v>
      </c>
      <c r="J743" s="2">
        <v>4405914</v>
      </c>
      <c r="K743" s="2">
        <v>4862107</v>
      </c>
      <c r="L743" s="2">
        <v>5314662</v>
      </c>
      <c r="M743" s="2">
        <v>2818355</v>
      </c>
      <c r="N743" s="2">
        <v>3238451</v>
      </c>
      <c r="O743" s="2">
        <v>3693915</v>
      </c>
      <c r="P743" s="2">
        <v>4178147</v>
      </c>
      <c r="Q743" s="2">
        <v>4673267</v>
      </c>
      <c r="R743" s="2">
        <v>5165581</v>
      </c>
      <c r="S743" s="2">
        <v>5655566</v>
      </c>
      <c r="T743" s="2">
        <v>12699365</v>
      </c>
      <c r="U743" s="2">
        <v>14533412</v>
      </c>
      <c r="V743" s="2">
        <v>16506392</v>
      </c>
      <c r="W743" s="2">
        <v>18590535</v>
      </c>
      <c r="X743" s="2">
        <v>20702459</v>
      </c>
      <c r="Y743" s="2">
        <v>22786611</v>
      </c>
      <c r="Z743" s="2">
        <v>24842957</v>
      </c>
      <c r="AA743" s="2">
        <v>47667153739</v>
      </c>
      <c r="AB743" s="2">
        <v>55419656710</v>
      </c>
      <c r="AC743" s="2">
        <v>63995216738</v>
      </c>
      <c r="AD743" s="2">
        <v>73260305726</v>
      </c>
      <c r="AE743" s="2">
        <v>82943576361</v>
      </c>
      <c r="AF743" s="2">
        <v>92745926053</v>
      </c>
      <c r="AG743" s="2">
        <v>102699069082</v>
      </c>
      <c r="AH743" s="1">
        <f>(Table1345[[#This Row],[2050_BUILDINGS]]/Table1345[[#This Row],[2020_BUILDINGS]])-1</f>
        <v>0.98699231734677961</v>
      </c>
      <c r="AI743" s="1">
        <f>(Table1345[[#This Row],[2050_DWELLINGS]]/Table1345[[#This Row],[2020_DWELLINGS]])-1</f>
        <v>1.0066904275721122</v>
      </c>
      <c r="AJ743" s="1">
        <f>(Table1345[[#This Row],[2050_OCCUPANTS]]/Table1345[[#This Row],[2020_OCCUPANTS]])-1</f>
        <v>0.95623615826460617</v>
      </c>
      <c r="AK743" s="1">
        <f>(Table1345[[#This Row],[2050_TOTAL_REPL_COST_USD]]/Table1345[[#This Row],[2020_TOTAL_REPL_COST_USD]])-1</f>
        <v>1.1545039094283984</v>
      </c>
      <c r="AL743"/>
      <c r="AM743"/>
    </row>
    <row r="744" spans="1:39" x14ac:dyDescent="0.2">
      <c r="A744" t="s">
        <v>145</v>
      </c>
      <c r="B744" t="s">
        <v>371</v>
      </c>
      <c r="C744" t="s">
        <v>375</v>
      </c>
      <c r="D744" t="s">
        <v>2258</v>
      </c>
      <c r="E744" t="s">
        <v>2259</v>
      </c>
      <c r="F744" s="2">
        <v>2449813</v>
      </c>
      <c r="G744" s="2">
        <v>2810543</v>
      </c>
      <c r="H744" s="2">
        <v>3200479</v>
      </c>
      <c r="I744" s="2">
        <v>3614021</v>
      </c>
      <c r="J744" s="2">
        <v>4035428</v>
      </c>
      <c r="K744" s="2">
        <v>4453262</v>
      </c>
      <c r="L744" s="2">
        <v>4867766</v>
      </c>
      <c r="M744" s="2">
        <v>2581369</v>
      </c>
      <c r="N744" s="2">
        <v>2966141</v>
      </c>
      <c r="O744" s="2">
        <v>3383314</v>
      </c>
      <c r="P744" s="2">
        <v>3826818</v>
      </c>
      <c r="Q744" s="2">
        <v>4280304</v>
      </c>
      <c r="R744" s="2">
        <v>4731225</v>
      </c>
      <c r="S744" s="2">
        <v>5180010</v>
      </c>
      <c r="T744" s="2">
        <v>11631513</v>
      </c>
      <c r="U744" s="2">
        <v>13311331</v>
      </c>
      <c r="V744" s="2">
        <v>15118428</v>
      </c>
      <c r="W744" s="2">
        <v>17027314</v>
      </c>
      <c r="X744" s="2">
        <v>18961660</v>
      </c>
      <c r="Y744" s="2">
        <v>20870548</v>
      </c>
      <c r="Z744" s="2">
        <v>22753988</v>
      </c>
      <c r="AA744" s="2">
        <v>43658971118</v>
      </c>
      <c r="AB744" s="2">
        <v>50759590232</v>
      </c>
      <c r="AC744" s="2">
        <v>58614058112</v>
      </c>
      <c r="AD744" s="2">
        <v>67100074593</v>
      </c>
      <c r="AE744" s="2">
        <v>75969109126</v>
      </c>
      <c r="AF744" s="2">
        <v>84947209744</v>
      </c>
      <c r="AG744" s="2">
        <v>94063423953</v>
      </c>
      <c r="AH744" s="1">
        <f>(Table1345[[#This Row],[2050_BUILDINGS]]/Table1345[[#This Row],[2020_BUILDINGS]])-1</f>
        <v>0.98699492573514802</v>
      </c>
      <c r="AI744" s="1">
        <f>(Table1345[[#This Row],[2050_DWELLINGS]]/Table1345[[#This Row],[2020_DWELLINGS]])-1</f>
        <v>1.0066910232516157</v>
      </c>
      <c r="AJ744" s="1">
        <f>(Table1345[[#This Row],[2050_OCCUPANTS]]/Table1345[[#This Row],[2020_OCCUPANTS]])-1</f>
        <v>0.956236303909904</v>
      </c>
      <c r="AK744" s="1">
        <f>(Table1345[[#This Row],[2050_TOTAL_REPL_COST_USD]]/Table1345[[#This Row],[2020_TOTAL_REPL_COST_USD]])-1</f>
        <v>1.154503909374514</v>
      </c>
      <c r="AL744"/>
      <c r="AM744"/>
    </row>
    <row r="745" spans="1:39" x14ac:dyDescent="0.2">
      <c r="A745" t="s">
        <v>529</v>
      </c>
      <c r="B745" t="s">
        <v>606</v>
      </c>
      <c r="C745" t="s">
        <v>607</v>
      </c>
      <c r="D745" t="s">
        <v>2260</v>
      </c>
      <c r="E745" t="s">
        <v>2261</v>
      </c>
      <c r="F745" s="2">
        <v>2141830</v>
      </c>
      <c r="G745" s="2">
        <v>2287986</v>
      </c>
      <c r="H745" s="2">
        <v>2429811</v>
      </c>
      <c r="I745" s="2">
        <v>2560747</v>
      </c>
      <c r="J745" s="2">
        <v>2687668</v>
      </c>
      <c r="K745" s="2">
        <v>2801119</v>
      </c>
      <c r="L745" s="2">
        <v>2908526</v>
      </c>
      <c r="M745" s="2">
        <v>2338514</v>
      </c>
      <c r="N745" s="2">
        <v>2490624</v>
      </c>
      <c r="O745" s="2">
        <v>2631728</v>
      </c>
      <c r="P745" s="2">
        <v>2756884</v>
      </c>
      <c r="Q745" s="2">
        <v>2874417</v>
      </c>
      <c r="R745" s="2">
        <v>2975367</v>
      </c>
      <c r="S745" s="2">
        <v>3064886</v>
      </c>
      <c r="T745" s="2">
        <v>7293740</v>
      </c>
      <c r="U745" s="2">
        <v>7724239</v>
      </c>
      <c r="V745" s="2">
        <v>8117834</v>
      </c>
      <c r="W745" s="2">
        <v>8462223</v>
      </c>
      <c r="X745" s="2">
        <v>8782018</v>
      </c>
      <c r="Y745" s="2">
        <v>9052614</v>
      </c>
      <c r="Z745" s="2">
        <v>9286303</v>
      </c>
      <c r="AA745" s="2">
        <v>83173780324</v>
      </c>
      <c r="AB745" s="2">
        <v>89455764867</v>
      </c>
      <c r="AC745" s="2">
        <v>95551541921</v>
      </c>
      <c r="AD745" s="2">
        <v>101179362947</v>
      </c>
      <c r="AE745" s="2">
        <v>106634300232</v>
      </c>
      <c r="AF745" s="2">
        <v>111510791881</v>
      </c>
      <c r="AG745" s="2">
        <v>116126982999</v>
      </c>
      <c r="AH745" s="1">
        <f>(Table1345[[#This Row],[2050_BUILDINGS]]/Table1345[[#This Row],[2020_BUILDINGS]])-1</f>
        <v>0.35796305028877184</v>
      </c>
      <c r="AI745" s="1">
        <f>(Table1345[[#This Row],[2050_DWELLINGS]]/Table1345[[#This Row],[2020_DWELLINGS]])-1</f>
        <v>0.31061263691386931</v>
      </c>
      <c r="AJ745" s="1">
        <f>(Table1345[[#This Row],[2050_OCCUPANTS]]/Table1345[[#This Row],[2020_OCCUPANTS]])-1</f>
        <v>0.27318810377117919</v>
      </c>
      <c r="AK745" s="1">
        <f>(Table1345[[#This Row],[2050_TOTAL_REPL_COST_USD]]/Table1345[[#This Row],[2020_TOTAL_REPL_COST_USD]])-1</f>
        <v>0.3961970051936099</v>
      </c>
      <c r="AL745"/>
      <c r="AM745"/>
    </row>
    <row r="746" spans="1:39" x14ac:dyDescent="0.2">
      <c r="A746" t="s">
        <v>529</v>
      </c>
      <c r="B746" t="s">
        <v>606</v>
      </c>
      <c r="C746" t="s">
        <v>608</v>
      </c>
      <c r="D746" t="s">
        <v>2262</v>
      </c>
      <c r="E746" t="s">
        <v>2263</v>
      </c>
      <c r="F746" s="2">
        <v>399214</v>
      </c>
      <c r="G746" s="2">
        <v>426476</v>
      </c>
      <c r="H746" s="2">
        <v>452932</v>
      </c>
      <c r="I746" s="2">
        <v>477353</v>
      </c>
      <c r="J746" s="2">
        <v>501026</v>
      </c>
      <c r="K746" s="2">
        <v>522191</v>
      </c>
      <c r="L746" s="2">
        <v>542224</v>
      </c>
      <c r="M746" s="2">
        <v>435006</v>
      </c>
      <c r="N746" s="2">
        <v>463308</v>
      </c>
      <c r="O746" s="2">
        <v>489552</v>
      </c>
      <c r="P746" s="2">
        <v>512832</v>
      </c>
      <c r="Q746" s="2">
        <v>534697</v>
      </c>
      <c r="R746" s="2">
        <v>553479</v>
      </c>
      <c r="S746" s="2">
        <v>570125</v>
      </c>
      <c r="T746" s="2">
        <v>1356779</v>
      </c>
      <c r="U746" s="2">
        <v>1436861</v>
      </c>
      <c r="V746" s="2">
        <v>1510077</v>
      </c>
      <c r="W746" s="2">
        <v>1574136</v>
      </c>
      <c r="X746" s="2">
        <v>1633631</v>
      </c>
      <c r="Y746" s="2">
        <v>1683961</v>
      </c>
      <c r="Z746" s="2">
        <v>1727434</v>
      </c>
      <c r="AA746" s="2">
        <v>15146602899</v>
      </c>
      <c r="AB746" s="2">
        <v>16279130603</v>
      </c>
      <c r="AC746" s="2">
        <v>17378088468</v>
      </c>
      <c r="AD746" s="2">
        <v>18392682377</v>
      </c>
      <c r="AE746" s="2">
        <v>19376108477</v>
      </c>
      <c r="AF746" s="2">
        <v>20255251341</v>
      </c>
      <c r="AG746" s="2">
        <v>21087466739</v>
      </c>
      <c r="AH746" s="1">
        <f>(Table1345[[#This Row],[2050_BUILDINGS]]/Table1345[[#This Row],[2020_BUILDINGS]])-1</f>
        <v>0.35822891982746086</v>
      </c>
      <c r="AI746" s="1">
        <f>(Table1345[[#This Row],[2050_DWELLINGS]]/Table1345[[#This Row],[2020_DWELLINGS]])-1</f>
        <v>0.31061410647209464</v>
      </c>
      <c r="AJ746" s="1">
        <f>(Table1345[[#This Row],[2050_OCCUPANTS]]/Table1345[[#This Row],[2020_OCCUPANTS]])-1</f>
        <v>0.27318745352043328</v>
      </c>
      <c r="AK746" s="1">
        <f>(Table1345[[#This Row],[2050_TOTAL_REPL_COST_USD]]/Table1345[[#This Row],[2020_TOTAL_REPL_COST_USD]])-1</f>
        <v>0.392224175916847</v>
      </c>
      <c r="AL746"/>
      <c r="AM746"/>
    </row>
    <row r="747" spans="1:39" x14ac:dyDescent="0.2">
      <c r="A747" t="s">
        <v>529</v>
      </c>
      <c r="B747" t="s">
        <v>606</v>
      </c>
      <c r="C747" t="s">
        <v>609</v>
      </c>
      <c r="D747" t="s">
        <v>2264</v>
      </c>
      <c r="E747" t="s">
        <v>2265</v>
      </c>
      <c r="F747" s="2">
        <v>1989621</v>
      </c>
      <c r="G747" s="2">
        <v>2125123</v>
      </c>
      <c r="H747" s="2">
        <v>2256610</v>
      </c>
      <c r="I747" s="2">
        <v>2378000</v>
      </c>
      <c r="J747" s="2">
        <v>2495660</v>
      </c>
      <c r="K747" s="2">
        <v>2600842</v>
      </c>
      <c r="L747" s="2">
        <v>2700418</v>
      </c>
      <c r="M747" s="2">
        <v>2184571</v>
      </c>
      <c r="N747" s="2">
        <v>2326668</v>
      </c>
      <c r="O747" s="2">
        <v>2458482</v>
      </c>
      <c r="P747" s="2">
        <v>2575403</v>
      </c>
      <c r="Q747" s="2">
        <v>2685191</v>
      </c>
      <c r="R747" s="2">
        <v>2779501</v>
      </c>
      <c r="S747" s="2">
        <v>2863121</v>
      </c>
      <c r="T747" s="2">
        <v>6813600</v>
      </c>
      <c r="U747" s="2">
        <v>7215753</v>
      </c>
      <c r="V747" s="2">
        <v>7583439</v>
      </c>
      <c r="W747" s="2">
        <v>7905157</v>
      </c>
      <c r="X747" s="2">
        <v>8203897</v>
      </c>
      <c r="Y747" s="2">
        <v>8456674</v>
      </c>
      <c r="Z747" s="2">
        <v>8674982</v>
      </c>
      <c r="AA747" s="2">
        <v>80999318187</v>
      </c>
      <c r="AB747" s="2">
        <v>87221472419</v>
      </c>
      <c r="AC747" s="2">
        <v>93259192609</v>
      </c>
      <c r="AD747" s="2">
        <v>98833413651</v>
      </c>
      <c r="AE747" s="2">
        <v>104236397510</v>
      </c>
      <c r="AF747" s="2">
        <v>109066444912</v>
      </c>
      <c r="AG747" s="2">
        <v>113638670912</v>
      </c>
      <c r="AH747" s="1">
        <f>(Table1345[[#This Row],[2050_BUILDINGS]]/Table1345[[#This Row],[2020_BUILDINGS]])-1</f>
        <v>0.35725246164973123</v>
      </c>
      <c r="AI747" s="1">
        <f>(Table1345[[#This Row],[2050_DWELLINGS]]/Table1345[[#This Row],[2020_DWELLINGS]])-1</f>
        <v>0.31061018387591899</v>
      </c>
      <c r="AJ747" s="1">
        <f>(Table1345[[#This Row],[2050_OCCUPANTS]]/Table1345[[#This Row],[2020_OCCUPANTS]])-1</f>
        <v>0.27318627450980393</v>
      </c>
      <c r="AK747" s="1">
        <f>(Table1345[[#This Row],[2050_TOTAL_REPL_COST_USD]]/Table1345[[#This Row],[2020_TOTAL_REPL_COST_USD]])-1</f>
        <v>0.40295836379322081</v>
      </c>
      <c r="AL747"/>
      <c r="AM747"/>
    </row>
    <row r="748" spans="1:39" x14ac:dyDescent="0.2">
      <c r="A748" t="s">
        <v>529</v>
      </c>
      <c r="B748" t="s">
        <v>606</v>
      </c>
      <c r="C748" t="s">
        <v>610</v>
      </c>
      <c r="D748" t="s">
        <v>2266</v>
      </c>
      <c r="E748" t="s">
        <v>2267</v>
      </c>
      <c r="F748" s="2">
        <v>816640</v>
      </c>
      <c r="G748" s="2">
        <v>872344</v>
      </c>
      <c r="H748" s="2">
        <v>926389</v>
      </c>
      <c r="I748" s="2">
        <v>976292</v>
      </c>
      <c r="J748" s="2">
        <v>1024669</v>
      </c>
      <c r="K748" s="2">
        <v>1067898</v>
      </c>
      <c r="L748" s="2">
        <v>1108833</v>
      </c>
      <c r="M748" s="2">
        <v>891104</v>
      </c>
      <c r="N748" s="2">
        <v>949068</v>
      </c>
      <c r="O748" s="2">
        <v>1002836</v>
      </c>
      <c r="P748" s="2">
        <v>1050527</v>
      </c>
      <c r="Q748" s="2">
        <v>1095317</v>
      </c>
      <c r="R748" s="2">
        <v>1133777</v>
      </c>
      <c r="S748" s="2">
        <v>1167887</v>
      </c>
      <c r="T748" s="2">
        <v>2779318</v>
      </c>
      <c r="U748" s="2">
        <v>2943359</v>
      </c>
      <c r="V748" s="2">
        <v>3093346</v>
      </c>
      <c r="W748" s="2">
        <v>3224579</v>
      </c>
      <c r="X748" s="2">
        <v>3346435</v>
      </c>
      <c r="Y748" s="2">
        <v>3449549</v>
      </c>
      <c r="Z748" s="2">
        <v>3538600</v>
      </c>
      <c r="AA748" s="2">
        <v>30838654582</v>
      </c>
      <c r="AB748" s="2">
        <v>33191385058</v>
      </c>
      <c r="AC748" s="2">
        <v>35474377043</v>
      </c>
      <c r="AD748" s="2">
        <v>37582110023</v>
      </c>
      <c r="AE748" s="2">
        <v>39625094537</v>
      </c>
      <c r="AF748" s="2">
        <v>41451439447</v>
      </c>
      <c r="AG748" s="2">
        <v>43180296531</v>
      </c>
      <c r="AH748" s="1">
        <f>(Table1345[[#This Row],[2050_BUILDINGS]]/Table1345[[#This Row],[2020_BUILDINGS]])-1</f>
        <v>0.35779903017241388</v>
      </c>
      <c r="AI748" s="1">
        <f>(Table1345[[#This Row],[2050_DWELLINGS]]/Table1345[[#This Row],[2020_DWELLINGS]])-1</f>
        <v>0.31060684274787231</v>
      </c>
      <c r="AJ748" s="1">
        <f>(Table1345[[#This Row],[2050_OCCUPANTS]]/Table1345[[#This Row],[2020_OCCUPANTS]])-1</f>
        <v>0.27319004158574156</v>
      </c>
      <c r="AK748" s="1">
        <f>(Table1345[[#This Row],[2050_TOTAL_REPL_COST_USD]]/Table1345[[#This Row],[2020_TOTAL_REPL_COST_USD]])-1</f>
        <v>0.40020040161556225</v>
      </c>
      <c r="AL748"/>
      <c r="AM748"/>
    </row>
    <row r="749" spans="1:39" x14ac:dyDescent="0.2">
      <c r="A749" t="s">
        <v>529</v>
      </c>
      <c r="B749" t="s">
        <v>606</v>
      </c>
      <c r="C749" t="s">
        <v>611</v>
      </c>
      <c r="D749" t="s">
        <v>2268</v>
      </c>
      <c r="E749" t="s">
        <v>2269</v>
      </c>
      <c r="F749" s="2">
        <v>4569844</v>
      </c>
      <c r="G749" s="2">
        <v>4881579</v>
      </c>
      <c r="H749" s="2">
        <v>5184075</v>
      </c>
      <c r="I749" s="2">
        <v>5463356</v>
      </c>
      <c r="J749" s="2">
        <v>5734051</v>
      </c>
      <c r="K749" s="2">
        <v>5976044</v>
      </c>
      <c r="L749" s="2">
        <v>6205115</v>
      </c>
      <c r="M749" s="2">
        <v>4978212</v>
      </c>
      <c r="N749" s="2">
        <v>5302026</v>
      </c>
      <c r="O749" s="2">
        <v>5602400</v>
      </c>
      <c r="P749" s="2">
        <v>5868833</v>
      </c>
      <c r="Q749" s="2">
        <v>6119036</v>
      </c>
      <c r="R749" s="2">
        <v>6333930</v>
      </c>
      <c r="S749" s="2">
        <v>6524491</v>
      </c>
      <c r="T749" s="2">
        <v>15526869</v>
      </c>
      <c r="U749" s="2">
        <v>16443286</v>
      </c>
      <c r="V749" s="2">
        <v>17281166</v>
      </c>
      <c r="W749" s="2">
        <v>18014304</v>
      </c>
      <c r="X749" s="2">
        <v>18695080</v>
      </c>
      <c r="Y749" s="2">
        <v>19271118</v>
      </c>
      <c r="Z749" s="2">
        <v>19768607</v>
      </c>
      <c r="AA749" s="2">
        <v>168750334499</v>
      </c>
      <c r="AB749" s="2">
        <v>181770304842</v>
      </c>
      <c r="AC749" s="2">
        <v>194404343624</v>
      </c>
      <c r="AD749" s="2">
        <v>206068502048</v>
      </c>
      <c r="AE749" s="2">
        <v>217374343549</v>
      </c>
      <c r="AF749" s="2">
        <v>227481305169</v>
      </c>
      <c r="AG749" s="2">
        <v>237048770829</v>
      </c>
      <c r="AH749" s="1">
        <f>(Table1345[[#This Row],[2050_BUILDINGS]]/Table1345[[#This Row],[2020_BUILDINGS]])-1</f>
        <v>0.35783956739004652</v>
      </c>
      <c r="AI749" s="1">
        <f>(Table1345[[#This Row],[2050_DWELLINGS]]/Table1345[[#This Row],[2020_DWELLINGS]])-1</f>
        <v>0.31060931113419832</v>
      </c>
      <c r="AJ749" s="1">
        <f>(Table1345[[#This Row],[2050_OCCUPANTS]]/Table1345[[#This Row],[2020_OCCUPANTS]])-1</f>
        <v>0.2731869509557916</v>
      </c>
      <c r="AK749" s="1">
        <f>(Table1345[[#This Row],[2050_TOTAL_REPL_COST_USD]]/Table1345[[#This Row],[2020_TOTAL_REPL_COST_USD]])-1</f>
        <v>0.40473067228441395</v>
      </c>
      <c r="AL749"/>
      <c r="AM749"/>
    </row>
    <row r="750" spans="1:39" x14ac:dyDescent="0.2">
      <c r="A750" t="s">
        <v>529</v>
      </c>
      <c r="B750" t="s">
        <v>606</v>
      </c>
      <c r="C750" t="s">
        <v>612</v>
      </c>
      <c r="D750" t="s">
        <v>2270</v>
      </c>
      <c r="E750" t="s">
        <v>2271</v>
      </c>
      <c r="F750" s="2">
        <v>3174362</v>
      </c>
      <c r="G750" s="2">
        <v>3390519</v>
      </c>
      <c r="H750" s="2">
        <v>3600266</v>
      </c>
      <c r="I750" s="2">
        <v>3793915</v>
      </c>
      <c r="J750" s="2">
        <v>3981607</v>
      </c>
      <c r="K750" s="2">
        <v>4149400</v>
      </c>
      <c r="L750" s="2">
        <v>4308239</v>
      </c>
      <c r="M750" s="2">
        <v>3495927</v>
      </c>
      <c r="N750" s="2">
        <v>3723321</v>
      </c>
      <c r="O750" s="2">
        <v>3934261</v>
      </c>
      <c r="P750" s="2">
        <v>4121364</v>
      </c>
      <c r="Q750" s="2">
        <v>4297069</v>
      </c>
      <c r="R750" s="2">
        <v>4447975</v>
      </c>
      <c r="S750" s="2">
        <v>4581788</v>
      </c>
      <c r="T750" s="2">
        <v>10903662</v>
      </c>
      <c r="U750" s="2">
        <v>11547220</v>
      </c>
      <c r="V750" s="2">
        <v>12135610</v>
      </c>
      <c r="W750" s="2">
        <v>12650460</v>
      </c>
      <c r="X750" s="2">
        <v>13128527</v>
      </c>
      <c r="Y750" s="2">
        <v>13533045</v>
      </c>
      <c r="Z750" s="2">
        <v>13882407</v>
      </c>
      <c r="AA750" s="2">
        <v>132458276056</v>
      </c>
      <c r="AB750" s="2">
        <v>142517553286</v>
      </c>
      <c r="AC750" s="2">
        <v>152278658371</v>
      </c>
      <c r="AD750" s="2">
        <v>161290430297</v>
      </c>
      <c r="AE750" s="2">
        <v>170025365256</v>
      </c>
      <c r="AF750" s="2">
        <v>177834041177</v>
      </c>
      <c r="AG750" s="2">
        <v>185225900527</v>
      </c>
      <c r="AH750" s="1">
        <f>(Table1345[[#This Row],[2050_BUILDINGS]]/Table1345[[#This Row],[2020_BUILDINGS]])-1</f>
        <v>0.35719839136179177</v>
      </c>
      <c r="AI750" s="1">
        <f>(Table1345[[#This Row],[2050_DWELLINGS]]/Table1345[[#This Row],[2020_DWELLINGS]])-1</f>
        <v>0.31060745833651571</v>
      </c>
      <c r="AJ750" s="1">
        <f>(Table1345[[#This Row],[2050_OCCUPANTS]]/Table1345[[#This Row],[2020_OCCUPANTS]])-1</f>
        <v>0.27318757679759331</v>
      </c>
      <c r="AK750" s="1">
        <f>(Table1345[[#This Row],[2050_TOTAL_REPL_COST_USD]]/Table1345[[#This Row],[2020_TOTAL_REPL_COST_USD]])-1</f>
        <v>0.39837166874111496</v>
      </c>
      <c r="AL750"/>
      <c r="AM750"/>
    </row>
    <row r="751" spans="1:39" x14ac:dyDescent="0.2">
      <c r="A751" t="s">
        <v>529</v>
      </c>
      <c r="B751" t="s">
        <v>606</v>
      </c>
      <c r="C751" t="s">
        <v>613</v>
      </c>
      <c r="D751" t="s">
        <v>2272</v>
      </c>
      <c r="E751" t="s">
        <v>2273</v>
      </c>
      <c r="F751" s="2">
        <v>1195923</v>
      </c>
      <c r="G751" s="2">
        <v>1277393</v>
      </c>
      <c r="H751" s="2">
        <v>1356453</v>
      </c>
      <c r="I751" s="2">
        <v>1429435</v>
      </c>
      <c r="J751" s="2">
        <v>1500184</v>
      </c>
      <c r="K751" s="2">
        <v>1563429</v>
      </c>
      <c r="L751" s="2">
        <v>1623296</v>
      </c>
      <c r="M751" s="2">
        <v>1308283</v>
      </c>
      <c r="N751" s="2">
        <v>1393377</v>
      </c>
      <c r="O751" s="2">
        <v>1472326</v>
      </c>
      <c r="P751" s="2">
        <v>1542339</v>
      </c>
      <c r="Q751" s="2">
        <v>1608094</v>
      </c>
      <c r="R751" s="2">
        <v>1664569</v>
      </c>
      <c r="S751" s="2">
        <v>1714651</v>
      </c>
      <c r="T751" s="2">
        <v>4080495</v>
      </c>
      <c r="U751" s="2">
        <v>4321326</v>
      </c>
      <c r="V751" s="2">
        <v>4541526</v>
      </c>
      <c r="W751" s="2">
        <v>4734199</v>
      </c>
      <c r="X751" s="2">
        <v>4913103</v>
      </c>
      <c r="Y751" s="2">
        <v>5064493</v>
      </c>
      <c r="Z751" s="2">
        <v>5195220</v>
      </c>
      <c r="AA751" s="2">
        <v>45892821206</v>
      </c>
      <c r="AB751" s="2">
        <v>49431208530</v>
      </c>
      <c r="AC751" s="2">
        <v>52864712706</v>
      </c>
      <c r="AD751" s="2">
        <v>56034636227</v>
      </c>
      <c r="AE751" s="2">
        <v>59107181343</v>
      </c>
      <c r="AF751" s="2">
        <v>61853911466</v>
      </c>
      <c r="AG751" s="2">
        <v>64454024852</v>
      </c>
      <c r="AH751" s="1">
        <f>(Table1345[[#This Row],[2050_BUILDINGS]]/Table1345[[#This Row],[2020_BUILDINGS]])-1</f>
        <v>0.35735829146190845</v>
      </c>
      <c r="AI751" s="1">
        <f>(Table1345[[#This Row],[2050_DWELLINGS]]/Table1345[[#This Row],[2020_DWELLINGS]])-1</f>
        <v>0.31061169487029949</v>
      </c>
      <c r="AJ751" s="1">
        <f>(Table1345[[#This Row],[2050_OCCUPANTS]]/Table1345[[#This Row],[2020_OCCUPANTS]])-1</f>
        <v>0.2731837681457765</v>
      </c>
      <c r="AK751" s="1">
        <f>(Table1345[[#This Row],[2050_TOTAL_REPL_COST_USD]]/Table1345[[#This Row],[2020_TOTAL_REPL_COST_USD]])-1</f>
        <v>0.40444677747493363</v>
      </c>
      <c r="AL751"/>
      <c r="AM751"/>
    </row>
    <row r="752" spans="1:39" x14ac:dyDescent="0.2">
      <c r="A752" t="s">
        <v>529</v>
      </c>
      <c r="B752" t="s">
        <v>606</v>
      </c>
      <c r="C752" t="s">
        <v>614</v>
      </c>
      <c r="D752" t="s">
        <v>2274</v>
      </c>
      <c r="E752" t="s">
        <v>2275</v>
      </c>
      <c r="F752" s="2">
        <v>1678180</v>
      </c>
      <c r="G752" s="2">
        <v>1792192</v>
      </c>
      <c r="H752" s="2">
        <v>1902823</v>
      </c>
      <c r="I752" s="2">
        <v>2004961</v>
      </c>
      <c r="J752" s="2">
        <v>2103961</v>
      </c>
      <c r="K752" s="2">
        <v>2192461</v>
      </c>
      <c r="L752" s="2">
        <v>2276245</v>
      </c>
      <c r="M752" s="2">
        <v>1853610</v>
      </c>
      <c r="N752" s="2">
        <v>1974178</v>
      </c>
      <c r="O752" s="2">
        <v>2086023</v>
      </c>
      <c r="P752" s="2">
        <v>2185222</v>
      </c>
      <c r="Q752" s="2">
        <v>2278386</v>
      </c>
      <c r="R752" s="2">
        <v>2358402</v>
      </c>
      <c r="S752" s="2">
        <v>2429359</v>
      </c>
      <c r="T752" s="2">
        <v>5781344</v>
      </c>
      <c r="U752" s="2">
        <v>6122567</v>
      </c>
      <c r="V752" s="2">
        <v>6434548</v>
      </c>
      <c r="W752" s="2">
        <v>6707525</v>
      </c>
      <c r="X752" s="2">
        <v>6961004</v>
      </c>
      <c r="Y752" s="2">
        <v>7175487</v>
      </c>
      <c r="Z752" s="2">
        <v>7360730</v>
      </c>
      <c r="AA752" s="2">
        <v>70909541281</v>
      </c>
      <c r="AB752" s="2">
        <v>76304629534</v>
      </c>
      <c r="AC752" s="2">
        <v>81539799243</v>
      </c>
      <c r="AD752" s="2">
        <v>86373079387</v>
      </c>
      <c r="AE752" s="2">
        <v>91057883659</v>
      </c>
      <c r="AF752" s="2">
        <v>95245907786</v>
      </c>
      <c r="AG752" s="2">
        <v>99210380847</v>
      </c>
      <c r="AH752" s="1">
        <f>(Table1345[[#This Row],[2050_BUILDINGS]]/Table1345[[#This Row],[2020_BUILDINGS]])-1</f>
        <v>0.35637714667079812</v>
      </c>
      <c r="AI752" s="1">
        <f>(Table1345[[#This Row],[2050_DWELLINGS]]/Table1345[[#This Row],[2020_DWELLINGS]])-1</f>
        <v>0.31060956727682743</v>
      </c>
      <c r="AJ752" s="1">
        <f>(Table1345[[#This Row],[2050_OCCUPANTS]]/Table1345[[#This Row],[2020_OCCUPANTS]])-1</f>
        <v>0.27318665002463094</v>
      </c>
      <c r="AK752" s="1">
        <f>(Table1345[[#This Row],[2050_TOTAL_REPL_COST_USD]]/Table1345[[#This Row],[2020_TOTAL_REPL_COST_USD]])-1</f>
        <v>0.39911186921728303</v>
      </c>
      <c r="AL752"/>
      <c r="AM752"/>
    </row>
    <row r="753" spans="1:39" x14ac:dyDescent="0.2">
      <c r="A753" t="s">
        <v>529</v>
      </c>
      <c r="B753" t="s">
        <v>606</v>
      </c>
      <c r="C753" t="s">
        <v>615</v>
      </c>
      <c r="D753" t="s">
        <v>2276</v>
      </c>
      <c r="E753" t="s">
        <v>2277</v>
      </c>
      <c r="F753" s="2">
        <v>1391610</v>
      </c>
      <c r="G753" s="2">
        <v>1486382</v>
      </c>
      <c r="H753" s="2">
        <v>1578337</v>
      </c>
      <c r="I753" s="2">
        <v>1663251</v>
      </c>
      <c r="J753" s="2">
        <v>1745532</v>
      </c>
      <c r="K753" s="2">
        <v>1819098</v>
      </c>
      <c r="L753" s="2">
        <v>1888735</v>
      </c>
      <c r="M753" s="2">
        <v>1526730</v>
      </c>
      <c r="N753" s="2">
        <v>1626039</v>
      </c>
      <c r="O753" s="2">
        <v>1718158</v>
      </c>
      <c r="P753" s="2">
        <v>1799871</v>
      </c>
      <c r="Q753" s="2">
        <v>1876602</v>
      </c>
      <c r="R753" s="2">
        <v>1942511</v>
      </c>
      <c r="S753" s="2">
        <v>2000947</v>
      </c>
      <c r="T753" s="2">
        <v>4761814</v>
      </c>
      <c r="U753" s="2">
        <v>5042868</v>
      </c>
      <c r="V753" s="2">
        <v>5299824</v>
      </c>
      <c r="W753" s="2">
        <v>5524676</v>
      </c>
      <c r="X753" s="2">
        <v>5733457</v>
      </c>
      <c r="Y753" s="2">
        <v>5910122</v>
      </c>
      <c r="Z753" s="2">
        <v>6062684</v>
      </c>
      <c r="AA753" s="2">
        <v>56049709577</v>
      </c>
      <c r="AB753" s="2">
        <v>60289155740</v>
      </c>
      <c r="AC753" s="2">
        <v>64402938326</v>
      </c>
      <c r="AD753" s="2">
        <v>68200917154</v>
      </c>
      <c r="AE753" s="2">
        <v>71882224029</v>
      </c>
      <c r="AF753" s="2">
        <v>75173162375</v>
      </c>
      <c r="AG753" s="2">
        <v>78288434875</v>
      </c>
      <c r="AH753" s="1">
        <f>(Table1345[[#This Row],[2050_BUILDINGS]]/Table1345[[#This Row],[2020_BUILDINGS]])-1</f>
        <v>0.35723011475916389</v>
      </c>
      <c r="AI753" s="1">
        <f>(Table1345[[#This Row],[2050_DWELLINGS]]/Table1345[[#This Row],[2020_DWELLINGS]])-1</f>
        <v>0.31060960353173117</v>
      </c>
      <c r="AJ753" s="1">
        <f>(Table1345[[#This Row],[2050_OCCUPANTS]]/Table1345[[#This Row],[2020_OCCUPANTS]])-1</f>
        <v>0.27318790696150663</v>
      </c>
      <c r="AK753" s="1">
        <f>(Table1345[[#This Row],[2050_TOTAL_REPL_COST_USD]]/Table1345[[#This Row],[2020_TOTAL_REPL_COST_USD]])-1</f>
        <v>0.39676789524571698</v>
      </c>
      <c r="AL753"/>
      <c r="AM753"/>
    </row>
    <row r="754" spans="1:39" x14ac:dyDescent="0.2">
      <c r="A754" t="s">
        <v>529</v>
      </c>
      <c r="B754" t="s">
        <v>616</v>
      </c>
      <c r="C754" t="s">
        <v>617</v>
      </c>
      <c r="D754" t="s">
        <v>12</v>
      </c>
      <c r="E754" t="s">
        <v>2278</v>
      </c>
      <c r="F754" s="2">
        <v>415160</v>
      </c>
      <c r="G754" s="2">
        <v>478803</v>
      </c>
      <c r="H754" s="2">
        <v>549379</v>
      </c>
      <c r="I754" s="2">
        <v>626883</v>
      </c>
      <c r="J754" s="2">
        <v>709074</v>
      </c>
      <c r="K754" s="2">
        <v>795961</v>
      </c>
      <c r="L754" s="2">
        <v>887540</v>
      </c>
      <c r="M754" s="2">
        <v>440190</v>
      </c>
      <c r="N754" s="2">
        <v>508266</v>
      </c>
      <c r="O754" s="2">
        <v>583868</v>
      </c>
      <c r="P754" s="2">
        <v>667033</v>
      </c>
      <c r="Q754" s="2">
        <v>755379</v>
      </c>
      <c r="R754" s="2">
        <v>848949</v>
      </c>
      <c r="S754" s="2">
        <v>947701</v>
      </c>
      <c r="T754" s="2">
        <v>2187880</v>
      </c>
      <c r="U754" s="2">
        <v>2520816</v>
      </c>
      <c r="V754" s="2">
        <v>2889425</v>
      </c>
      <c r="W754" s="2">
        <v>3293708</v>
      </c>
      <c r="X754" s="2">
        <v>3721770</v>
      </c>
      <c r="Y754" s="2">
        <v>4173614</v>
      </c>
      <c r="Z754" s="2">
        <v>4649243</v>
      </c>
      <c r="AA754" s="2">
        <v>11975343031</v>
      </c>
      <c r="AB754" s="2">
        <v>13954063710</v>
      </c>
      <c r="AC754" s="2">
        <v>16179951194</v>
      </c>
      <c r="AD754" s="2">
        <v>18655193051</v>
      </c>
      <c r="AE754" s="2">
        <v>21318546866</v>
      </c>
      <c r="AF754" s="2">
        <v>24174591276</v>
      </c>
      <c r="AG754" s="2">
        <v>27217959106</v>
      </c>
      <c r="AH754" s="1">
        <f>(Table1345[[#This Row],[2050_BUILDINGS]]/Table1345[[#This Row],[2020_BUILDINGS]])-1</f>
        <v>1.13782638019077</v>
      </c>
      <c r="AI754" s="1">
        <f>(Table1345[[#This Row],[2050_DWELLINGS]]/Table1345[[#This Row],[2020_DWELLINGS]])-1</f>
        <v>1.152936232081601</v>
      </c>
      <c r="AJ754" s="1">
        <f>(Table1345[[#This Row],[2050_OCCUPANTS]]/Table1345[[#This Row],[2020_OCCUPANTS]])-1</f>
        <v>1.1249990858730827</v>
      </c>
      <c r="AK754" s="1">
        <f>(Table1345[[#This Row],[2050_TOTAL_REPL_COST_USD]]/Table1345[[#This Row],[2020_TOTAL_REPL_COST_USD]])-1</f>
        <v>1.272833357302765</v>
      </c>
      <c r="AL754"/>
      <c r="AM754"/>
    </row>
    <row r="755" spans="1:39" x14ac:dyDescent="0.2">
      <c r="A755" t="s">
        <v>529</v>
      </c>
      <c r="B755" t="s">
        <v>616</v>
      </c>
      <c r="C755" t="s">
        <v>618</v>
      </c>
      <c r="D755" t="s">
        <v>1420</v>
      </c>
      <c r="E755" t="s">
        <v>2279</v>
      </c>
      <c r="F755" s="2">
        <v>203737</v>
      </c>
      <c r="G755" s="2">
        <v>234975</v>
      </c>
      <c r="H755" s="2">
        <v>269604</v>
      </c>
      <c r="I755" s="2">
        <v>307640</v>
      </c>
      <c r="J755" s="2">
        <v>347976</v>
      </c>
      <c r="K755" s="2">
        <v>390624</v>
      </c>
      <c r="L755" s="2">
        <v>435556</v>
      </c>
      <c r="M755" s="2">
        <v>216018</v>
      </c>
      <c r="N755" s="2">
        <v>249427</v>
      </c>
      <c r="O755" s="2">
        <v>286536</v>
      </c>
      <c r="P755" s="2">
        <v>327346</v>
      </c>
      <c r="Q755" s="2">
        <v>370702</v>
      </c>
      <c r="R755" s="2">
        <v>416627</v>
      </c>
      <c r="S755" s="2">
        <v>465085</v>
      </c>
      <c r="T755" s="2">
        <v>1073703</v>
      </c>
      <c r="U755" s="2">
        <v>1237095</v>
      </c>
      <c r="V755" s="2">
        <v>1417982</v>
      </c>
      <c r="W755" s="2">
        <v>1616383</v>
      </c>
      <c r="X755" s="2">
        <v>1826461</v>
      </c>
      <c r="Y755" s="2">
        <v>2048199</v>
      </c>
      <c r="Z755" s="2">
        <v>2281617</v>
      </c>
      <c r="AA755" s="2">
        <v>5876903012</v>
      </c>
      <c r="AB755" s="2">
        <v>6847960748</v>
      </c>
      <c r="AC755" s="2">
        <v>7940315661</v>
      </c>
      <c r="AD755" s="2">
        <v>9155041310</v>
      </c>
      <c r="AE755" s="2">
        <v>10462082960</v>
      </c>
      <c r="AF755" s="2">
        <v>11863687566</v>
      </c>
      <c r="AG755" s="2">
        <v>13357221192</v>
      </c>
      <c r="AH755" s="1">
        <f>(Table1345[[#This Row],[2050_BUILDINGS]]/Table1345[[#This Row],[2020_BUILDINGS]])-1</f>
        <v>1.1378345612235381</v>
      </c>
      <c r="AI755" s="1">
        <f>(Table1345[[#This Row],[2050_DWELLINGS]]/Table1345[[#This Row],[2020_DWELLINGS]])-1</f>
        <v>1.1529918803062706</v>
      </c>
      <c r="AJ755" s="1">
        <f>(Table1345[[#This Row],[2050_OCCUPANTS]]/Table1345[[#This Row],[2020_OCCUPANTS]])-1</f>
        <v>1.1249982537070307</v>
      </c>
      <c r="AK755" s="1">
        <f>(Table1345[[#This Row],[2050_TOTAL_REPL_COST_USD]]/Table1345[[#This Row],[2020_TOTAL_REPL_COST_USD]])-1</f>
        <v>1.2728333553788449</v>
      </c>
      <c r="AL755"/>
      <c r="AM755"/>
    </row>
    <row r="756" spans="1:39" x14ac:dyDescent="0.2">
      <c r="A756" t="s">
        <v>529</v>
      </c>
      <c r="B756" t="s">
        <v>616</v>
      </c>
      <c r="C756" t="s">
        <v>619</v>
      </c>
      <c r="D756" t="s">
        <v>2280</v>
      </c>
      <c r="E756" t="s">
        <v>2281</v>
      </c>
      <c r="F756" s="2">
        <v>475456</v>
      </c>
      <c r="G756" s="2">
        <v>548346</v>
      </c>
      <c r="H756" s="2">
        <v>629173</v>
      </c>
      <c r="I756" s="2">
        <v>717928</v>
      </c>
      <c r="J756" s="2">
        <v>812058</v>
      </c>
      <c r="K756" s="2">
        <v>911563</v>
      </c>
      <c r="L756" s="2">
        <v>1016443</v>
      </c>
      <c r="M756" s="2">
        <v>504120</v>
      </c>
      <c r="N756" s="2">
        <v>582074</v>
      </c>
      <c r="O756" s="2">
        <v>668672</v>
      </c>
      <c r="P756" s="2">
        <v>763909</v>
      </c>
      <c r="Q756" s="2">
        <v>865093</v>
      </c>
      <c r="R756" s="2">
        <v>972247</v>
      </c>
      <c r="S756" s="2">
        <v>1085348</v>
      </c>
      <c r="T756" s="2">
        <v>2505638</v>
      </c>
      <c r="U756" s="2">
        <v>2886937</v>
      </c>
      <c r="V756" s="2">
        <v>3309080</v>
      </c>
      <c r="W756" s="2">
        <v>3772077</v>
      </c>
      <c r="X756" s="2">
        <v>4262311</v>
      </c>
      <c r="Y756" s="2">
        <v>4779781</v>
      </c>
      <c r="Z756" s="2">
        <v>5324486</v>
      </c>
      <c r="AA756" s="2">
        <v>13714618940</v>
      </c>
      <c r="AB756" s="2">
        <v>15980725219</v>
      </c>
      <c r="AC756" s="2">
        <v>18529896339</v>
      </c>
      <c r="AD756" s="2">
        <v>21364637594</v>
      </c>
      <c r="AE756" s="2">
        <v>24414811814</v>
      </c>
      <c r="AF756" s="2">
        <v>27685662653</v>
      </c>
      <c r="AG756" s="2">
        <v>31171043397</v>
      </c>
      <c r="AH756" s="1">
        <f>(Table1345[[#This Row],[2050_BUILDINGS]]/Table1345[[#This Row],[2020_BUILDINGS]])-1</f>
        <v>1.1378276854219949</v>
      </c>
      <c r="AI756" s="1">
        <f>(Table1345[[#This Row],[2050_DWELLINGS]]/Table1345[[#This Row],[2020_DWELLINGS]])-1</f>
        <v>1.1529556454812346</v>
      </c>
      <c r="AJ756" s="1">
        <f>(Table1345[[#This Row],[2050_OCCUPANTS]]/Table1345[[#This Row],[2020_OCCUPANTS]])-1</f>
        <v>1.1250020952747364</v>
      </c>
      <c r="AK756" s="1">
        <f>(Table1345[[#This Row],[2050_TOTAL_REPL_COST_USD]]/Table1345[[#This Row],[2020_TOTAL_REPL_COST_USD]])-1</f>
        <v>1.272833356389266</v>
      </c>
      <c r="AL756"/>
      <c r="AM756"/>
    </row>
    <row r="757" spans="1:39" x14ac:dyDescent="0.2">
      <c r="A757" t="s">
        <v>529</v>
      </c>
      <c r="B757" t="s">
        <v>616</v>
      </c>
      <c r="C757" t="s">
        <v>620</v>
      </c>
      <c r="D757" t="s">
        <v>1422</v>
      </c>
      <c r="E757" t="s">
        <v>2282</v>
      </c>
      <c r="F757" s="2">
        <v>405646</v>
      </c>
      <c r="G757" s="2">
        <v>467840</v>
      </c>
      <c r="H757" s="2">
        <v>536793</v>
      </c>
      <c r="I757" s="2">
        <v>612526</v>
      </c>
      <c r="J757" s="2">
        <v>692825</v>
      </c>
      <c r="K757" s="2">
        <v>777731</v>
      </c>
      <c r="L757" s="2">
        <v>867206</v>
      </c>
      <c r="M757" s="2">
        <v>430107</v>
      </c>
      <c r="N757" s="2">
        <v>496620</v>
      </c>
      <c r="O757" s="2">
        <v>570494</v>
      </c>
      <c r="P757" s="2">
        <v>651754</v>
      </c>
      <c r="Q757" s="2">
        <v>738076</v>
      </c>
      <c r="R757" s="2">
        <v>829505</v>
      </c>
      <c r="S757" s="2">
        <v>925986</v>
      </c>
      <c r="T757" s="2">
        <v>2137761</v>
      </c>
      <c r="U757" s="2">
        <v>2463072</v>
      </c>
      <c r="V757" s="2">
        <v>2823239</v>
      </c>
      <c r="W757" s="2">
        <v>3218259</v>
      </c>
      <c r="X757" s="2">
        <v>3636518</v>
      </c>
      <c r="Y757" s="2">
        <v>4078010</v>
      </c>
      <c r="Z757" s="2">
        <v>4542740</v>
      </c>
      <c r="AA757" s="2">
        <v>11701018256</v>
      </c>
      <c r="AB757" s="2">
        <v>13634411450</v>
      </c>
      <c r="AC757" s="2">
        <v>15809309484</v>
      </c>
      <c r="AD757" s="2">
        <v>18227849824</v>
      </c>
      <c r="AE757" s="2">
        <v>20830192950</v>
      </c>
      <c r="AF757" s="2">
        <v>23620812611</v>
      </c>
      <c r="AG757" s="2">
        <v>26594464594</v>
      </c>
      <c r="AH757" s="1">
        <f>(Table1345[[#This Row],[2050_BUILDINGS]]/Table1345[[#This Row],[2020_BUILDINGS]])-1</f>
        <v>1.1378393969125788</v>
      </c>
      <c r="AI757" s="1">
        <f>(Table1345[[#This Row],[2050_DWELLINGS]]/Table1345[[#This Row],[2020_DWELLINGS]])-1</f>
        <v>1.1529200873271068</v>
      </c>
      <c r="AJ757" s="1">
        <f>(Table1345[[#This Row],[2050_OCCUPANTS]]/Table1345[[#This Row],[2020_OCCUPANTS]])-1</f>
        <v>1.1249990059693298</v>
      </c>
      <c r="AK757" s="1">
        <f>(Table1345[[#This Row],[2050_TOTAL_REPL_COST_USD]]/Table1345[[#This Row],[2020_TOTAL_REPL_COST_USD]])-1</f>
        <v>1.2728333562220535</v>
      </c>
      <c r="AL757"/>
      <c r="AM757"/>
    </row>
    <row r="758" spans="1:39" x14ac:dyDescent="0.2">
      <c r="A758" t="s">
        <v>529</v>
      </c>
      <c r="B758" t="s">
        <v>616</v>
      </c>
      <c r="C758" t="s">
        <v>621</v>
      </c>
      <c r="D758" t="s">
        <v>2283</v>
      </c>
      <c r="E758" t="s">
        <v>2284</v>
      </c>
      <c r="F758" s="2">
        <v>315291</v>
      </c>
      <c r="G758" s="2">
        <v>363623</v>
      </c>
      <c r="H758" s="2">
        <v>417225</v>
      </c>
      <c r="I758" s="2">
        <v>476080</v>
      </c>
      <c r="J758" s="2">
        <v>538504</v>
      </c>
      <c r="K758" s="2">
        <v>604493</v>
      </c>
      <c r="L758" s="2">
        <v>674036</v>
      </c>
      <c r="M758" s="2">
        <v>334301</v>
      </c>
      <c r="N758" s="2">
        <v>385992</v>
      </c>
      <c r="O758" s="2">
        <v>443415</v>
      </c>
      <c r="P758" s="2">
        <v>506576</v>
      </c>
      <c r="Q758" s="2">
        <v>573673</v>
      </c>
      <c r="R758" s="2">
        <v>644731</v>
      </c>
      <c r="S758" s="2">
        <v>719732</v>
      </c>
      <c r="T758" s="2">
        <v>1661577</v>
      </c>
      <c r="U758" s="2">
        <v>1914424</v>
      </c>
      <c r="V758" s="2">
        <v>2194369</v>
      </c>
      <c r="W758" s="2">
        <v>2501397</v>
      </c>
      <c r="X758" s="2">
        <v>2826486</v>
      </c>
      <c r="Y758" s="2">
        <v>3169640</v>
      </c>
      <c r="Z758" s="2">
        <v>3530856</v>
      </c>
      <c r="AA758" s="2">
        <v>9094635883</v>
      </c>
      <c r="AB758" s="2">
        <v>10597368963</v>
      </c>
      <c r="AC758" s="2">
        <v>12287812074</v>
      </c>
      <c r="AD758" s="2">
        <v>14167626570</v>
      </c>
      <c r="AE758" s="2">
        <v>16190302091</v>
      </c>
      <c r="AF758" s="2">
        <v>18359315868</v>
      </c>
      <c r="AG758" s="2">
        <v>20670591811</v>
      </c>
      <c r="AH758" s="1">
        <f>(Table1345[[#This Row],[2050_BUILDINGS]]/Table1345[[#This Row],[2020_BUILDINGS]])-1</f>
        <v>1.1378218851790884</v>
      </c>
      <c r="AI758" s="1">
        <f>(Table1345[[#This Row],[2050_DWELLINGS]]/Table1345[[#This Row],[2020_DWELLINGS]])-1</f>
        <v>1.1529459977684779</v>
      </c>
      <c r="AJ758" s="1">
        <f>(Table1345[[#This Row],[2050_OCCUPANTS]]/Table1345[[#This Row],[2020_OCCUPANTS]])-1</f>
        <v>1.1250029339597263</v>
      </c>
      <c r="AK758" s="1">
        <f>(Table1345[[#This Row],[2050_TOTAL_REPL_COST_USD]]/Table1345[[#This Row],[2020_TOTAL_REPL_COST_USD]])-1</f>
        <v>1.2728333576980435</v>
      </c>
      <c r="AL758"/>
      <c r="AM758"/>
    </row>
    <row r="759" spans="1:39" x14ac:dyDescent="0.2">
      <c r="A759" t="s">
        <v>529</v>
      </c>
      <c r="B759" t="s">
        <v>616</v>
      </c>
      <c r="C759" t="s">
        <v>622</v>
      </c>
      <c r="D759" t="s">
        <v>2285</v>
      </c>
      <c r="E759" t="s">
        <v>2286</v>
      </c>
      <c r="F759" s="2">
        <v>575597</v>
      </c>
      <c r="G759" s="2">
        <v>663835</v>
      </c>
      <c r="H759" s="2">
        <v>761681</v>
      </c>
      <c r="I759" s="2">
        <v>869132</v>
      </c>
      <c r="J759" s="2">
        <v>983087</v>
      </c>
      <c r="K759" s="2">
        <v>1103558</v>
      </c>
      <c r="L759" s="2">
        <v>1230521</v>
      </c>
      <c r="M759" s="2">
        <v>610295</v>
      </c>
      <c r="N759" s="2">
        <v>704670</v>
      </c>
      <c r="O759" s="2">
        <v>809497</v>
      </c>
      <c r="P759" s="2">
        <v>924798</v>
      </c>
      <c r="Q759" s="2">
        <v>1047293</v>
      </c>
      <c r="R759" s="2">
        <v>1177025</v>
      </c>
      <c r="S759" s="2">
        <v>1313930</v>
      </c>
      <c r="T759" s="2">
        <v>3033360</v>
      </c>
      <c r="U759" s="2">
        <v>3494960</v>
      </c>
      <c r="V759" s="2">
        <v>4006011</v>
      </c>
      <c r="W759" s="2">
        <v>4566528</v>
      </c>
      <c r="X759" s="2">
        <v>5160008</v>
      </c>
      <c r="Y759" s="2">
        <v>5786465</v>
      </c>
      <c r="Z759" s="2">
        <v>6445892</v>
      </c>
      <c r="AA759" s="2">
        <v>16603084083</v>
      </c>
      <c r="AB759" s="2">
        <v>19346459845</v>
      </c>
      <c r="AC759" s="2">
        <v>22432517321</v>
      </c>
      <c r="AD759" s="2">
        <v>25864289480</v>
      </c>
      <c r="AE759" s="2">
        <v>29556867402</v>
      </c>
      <c r="AF759" s="2">
        <v>33516599105</v>
      </c>
      <c r="AG759" s="2">
        <v>37736043326</v>
      </c>
      <c r="AH759" s="1">
        <f>(Table1345[[#This Row],[2050_BUILDINGS]]/Table1345[[#This Row],[2020_BUILDINGS]])-1</f>
        <v>1.1378169100950837</v>
      </c>
      <c r="AI759" s="1">
        <f>(Table1345[[#This Row],[2050_DWELLINGS]]/Table1345[[#This Row],[2020_DWELLINGS]])-1</f>
        <v>1.152942429480825</v>
      </c>
      <c r="AJ759" s="1">
        <f>(Table1345[[#This Row],[2050_OCCUPANTS]]/Table1345[[#This Row],[2020_OCCUPANTS]])-1</f>
        <v>1.1250006593348632</v>
      </c>
      <c r="AK759" s="1">
        <f>(Table1345[[#This Row],[2050_TOTAL_REPL_COST_USD]]/Table1345[[#This Row],[2020_TOTAL_REPL_COST_USD]])-1</f>
        <v>1.272833356583321</v>
      </c>
      <c r="AL759"/>
      <c r="AM759"/>
    </row>
    <row r="760" spans="1:39" x14ac:dyDescent="0.2">
      <c r="A760" t="s">
        <v>529</v>
      </c>
      <c r="B760" t="s">
        <v>616</v>
      </c>
      <c r="C760" t="s">
        <v>623</v>
      </c>
      <c r="D760" t="s">
        <v>2287</v>
      </c>
      <c r="E760" t="s">
        <v>2288</v>
      </c>
      <c r="F760" s="2">
        <v>188782</v>
      </c>
      <c r="G760" s="2">
        <v>217725</v>
      </c>
      <c r="H760" s="2">
        <v>249817</v>
      </c>
      <c r="I760" s="2">
        <v>285061</v>
      </c>
      <c r="J760" s="2">
        <v>322436</v>
      </c>
      <c r="K760" s="2">
        <v>361945</v>
      </c>
      <c r="L760" s="2">
        <v>403591</v>
      </c>
      <c r="M760" s="2">
        <v>200166</v>
      </c>
      <c r="N760" s="2">
        <v>231120</v>
      </c>
      <c r="O760" s="2">
        <v>265501</v>
      </c>
      <c r="P760" s="2">
        <v>303316</v>
      </c>
      <c r="Q760" s="2">
        <v>343493</v>
      </c>
      <c r="R760" s="2">
        <v>386041</v>
      </c>
      <c r="S760" s="2">
        <v>430950</v>
      </c>
      <c r="T760" s="2">
        <v>994892</v>
      </c>
      <c r="U760" s="2">
        <v>1146286</v>
      </c>
      <c r="V760" s="2">
        <v>1313904</v>
      </c>
      <c r="W760" s="2">
        <v>1497742</v>
      </c>
      <c r="X760" s="2">
        <v>1692393</v>
      </c>
      <c r="Y760" s="2">
        <v>1897862</v>
      </c>
      <c r="Z760" s="2">
        <v>2114143</v>
      </c>
      <c r="AA760" s="2">
        <v>5445524125</v>
      </c>
      <c r="AB760" s="2">
        <v>6345303876</v>
      </c>
      <c r="AC760" s="2">
        <v>7357477306</v>
      </c>
      <c r="AD760" s="2">
        <v>8483039155</v>
      </c>
      <c r="AE760" s="2">
        <v>9694140781</v>
      </c>
      <c r="AF760" s="2">
        <v>10992864226</v>
      </c>
      <c r="AG760" s="2">
        <v>12376768874</v>
      </c>
      <c r="AH760" s="1">
        <f>(Table1345[[#This Row],[2050_BUILDINGS]]/Table1345[[#This Row],[2020_BUILDINGS]])-1</f>
        <v>1.1378680170778992</v>
      </c>
      <c r="AI760" s="1">
        <f>(Table1345[[#This Row],[2050_DWELLINGS]]/Table1345[[#This Row],[2020_DWELLINGS]])-1</f>
        <v>1.1529630406762386</v>
      </c>
      <c r="AJ760" s="1">
        <f>(Table1345[[#This Row],[2050_OCCUPANTS]]/Table1345[[#This Row],[2020_OCCUPANTS]])-1</f>
        <v>1.1249974871644359</v>
      </c>
      <c r="AK760" s="1">
        <f>(Table1345[[#This Row],[2050_TOTAL_REPL_COST_USD]]/Table1345[[#This Row],[2020_TOTAL_REPL_COST_USD]])-1</f>
        <v>1.2728333563300485</v>
      </c>
      <c r="AL760"/>
      <c r="AM760"/>
    </row>
    <row r="761" spans="1:39" x14ac:dyDescent="0.2">
      <c r="A761" t="s">
        <v>529</v>
      </c>
      <c r="B761" t="s">
        <v>616</v>
      </c>
      <c r="C761" t="s">
        <v>624</v>
      </c>
      <c r="D761" t="s">
        <v>2289</v>
      </c>
      <c r="E761" t="s">
        <v>2290</v>
      </c>
      <c r="F761" s="2">
        <v>198813</v>
      </c>
      <c r="G761" s="2">
        <v>229282</v>
      </c>
      <c r="H761" s="2">
        <v>263084</v>
      </c>
      <c r="I761" s="2">
        <v>300193</v>
      </c>
      <c r="J761" s="2">
        <v>339557</v>
      </c>
      <c r="K761" s="2">
        <v>381163</v>
      </c>
      <c r="L761" s="2">
        <v>425020</v>
      </c>
      <c r="M761" s="2">
        <v>210796</v>
      </c>
      <c r="N761" s="2">
        <v>243390</v>
      </c>
      <c r="O761" s="2">
        <v>279602</v>
      </c>
      <c r="P761" s="2">
        <v>319424</v>
      </c>
      <c r="Q761" s="2">
        <v>361736</v>
      </c>
      <c r="R761" s="2">
        <v>406540</v>
      </c>
      <c r="S761" s="2">
        <v>453834</v>
      </c>
      <c r="T761" s="2">
        <v>1047728</v>
      </c>
      <c r="U761" s="2">
        <v>1207161</v>
      </c>
      <c r="V761" s="2">
        <v>1383681</v>
      </c>
      <c r="W761" s="2">
        <v>1577282</v>
      </c>
      <c r="X761" s="2">
        <v>1782271</v>
      </c>
      <c r="Y761" s="2">
        <v>1998648</v>
      </c>
      <c r="Z761" s="2">
        <v>2226414</v>
      </c>
      <c r="AA761" s="2">
        <v>5734718687</v>
      </c>
      <c r="AB761" s="2">
        <v>6682282891</v>
      </c>
      <c r="AC761" s="2">
        <v>7748209648</v>
      </c>
      <c r="AD761" s="2">
        <v>8933546528</v>
      </c>
      <c r="AE761" s="2">
        <v>10208965935</v>
      </c>
      <c r="AF761" s="2">
        <v>11576660465</v>
      </c>
      <c r="AG761" s="2">
        <v>13034059919</v>
      </c>
      <c r="AH761" s="1">
        <f>(Table1345[[#This Row],[2050_BUILDINGS]]/Table1345[[#This Row],[2020_BUILDINGS]])-1</f>
        <v>1.1377877704174275</v>
      </c>
      <c r="AI761" s="1">
        <f>(Table1345[[#This Row],[2050_DWELLINGS]]/Table1345[[#This Row],[2020_DWELLINGS]])-1</f>
        <v>1.1529535664813375</v>
      </c>
      <c r="AJ761" s="1">
        <f>(Table1345[[#This Row],[2050_OCCUPANTS]]/Table1345[[#This Row],[2020_OCCUPANTS]])-1</f>
        <v>1.1249923644304629</v>
      </c>
      <c r="AK761" s="1">
        <f>(Table1345[[#This Row],[2050_TOTAL_REPL_COST_USD]]/Table1345[[#This Row],[2020_TOTAL_REPL_COST_USD]])-1</f>
        <v>1.2728333559842846</v>
      </c>
      <c r="AL761"/>
      <c r="AM761"/>
    </row>
    <row r="762" spans="1:39" x14ac:dyDescent="0.2">
      <c r="A762" t="s">
        <v>529</v>
      </c>
      <c r="B762" t="s">
        <v>616</v>
      </c>
      <c r="C762" t="s">
        <v>625</v>
      </c>
      <c r="D762" t="s">
        <v>1430</v>
      </c>
      <c r="E762" t="s">
        <v>2291</v>
      </c>
      <c r="F762" s="2">
        <v>292290</v>
      </c>
      <c r="G762" s="2">
        <v>337097</v>
      </c>
      <c r="H762" s="2">
        <v>386790</v>
      </c>
      <c r="I762" s="2">
        <v>441350</v>
      </c>
      <c r="J762" s="2">
        <v>499213</v>
      </c>
      <c r="K762" s="2">
        <v>560389</v>
      </c>
      <c r="L762" s="2">
        <v>624863</v>
      </c>
      <c r="M762" s="2">
        <v>309909</v>
      </c>
      <c r="N762" s="2">
        <v>357836</v>
      </c>
      <c r="O762" s="2">
        <v>411068</v>
      </c>
      <c r="P762" s="2">
        <v>469616</v>
      </c>
      <c r="Q762" s="2">
        <v>531820</v>
      </c>
      <c r="R762" s="2">
        <v>597691</v>
      </c>
      <c r="S762" s="2">
        <v>667221</v>
      </c>
      <c r="T762" s="2">
        <v>1540349</v>
      </c>
      <c r="U762" s="2">
        <v>1774749</v>
      </c>
      <c r="V762" s="2">
        <v>2034266</v>
      </c>
      <c r="W762" s="2">
        <v>2318899</v>
      </c>
      <c r="X762" s="2">
        <v>2620273</v>
      </c>
      <c r="Y762" s="2">
        <v>2938387</v>
      </c>
      <c r="Z762" s="2">
        <v>3273247</v>
      </c>
      <c r="AA762" s="2">
        <v>8431104482</v>
      </c>
      <c r="AB762" s="2">
        <v>9824200339</v>
      </c>
      <c r="AC762" s="2">
        <v>11391311181</v>
      </c>
      <c r="AD762" s="2">
        <v>13133977152</v>
      </c>
      <c r="AE762" s="2">
        <v>15009081209</v>
      </c>
      <c r="AF762" s="2">
        <v>17019846887</v>
      </c>
      <c r="AG762" s="2">
        <v>19162495501</v>
      </c>
      <c r="AH762" s="1">
        <f>(Table1345[[#This Row],[2050_BUILDINGS]]/Table1345[[#This Row],[2020_BUILDINGS]])-1</f>
        <v>1.137818604810291</v>
      </c>
      <c r="AI762" s="1">
        <f>(Table1345[[#This Row],[2050_DWELLINGS]]/Table1345[[#This Row],[2020_DWELLINGS]])-1</f>
        <v>1.1529578037423889</v>
      </c>
      <c r="AJ762" s="1">
        <f>(Table1345[[#This Row],[2050_OCCUPANTS]]/Table1345[[#This Row],[2020_OCCUPANTS]])-1</f>
        <v>1.1250034894689449</v>
      </c>
      <c r="AK762" s="1">
        <f>(Table1345[[#This Row],[2050_TOTAL_REPL_COST_USD]]/Table1345[[#This Row],[2020_TOTAL_REPL_COST_USD]])-1</f>
        <v>1.2728333567578245</v>
      </c>
      <c r="AL762"/>
      <c r="AM762"/>
    </row>
    <row r="763" spans="1:39" x14ac:dyDescent="0.2">
      <c r="A763" t="s">
        <v>529</v>
      </c>
      <c r="B763" t="s">
        <v>616</v>
      </c>
      <c r="C763" t="s">
        <v>626</v>
      </c>
      <c r="D763" t="s">
        <v>1990</v>
      </c>
      <c r="E763" t="s">
        <v>2292</v>
      </c>
      <c r="F763" s="2">
        <v>400903</v>
      </c>
      <c r="G763" s="2">
        <v>462367</v>
      </c>
      <c r="H763" s="2">
        <v>530513</v>
      </c>
      <c r="I763" s="2">
        <v>605356</v>
      </c>
      <c r="J763" s="2">
        <v>684721</v>
      </c>
      <c r="K763" s="2">
        <v>768633</v>
      </c>
      <c r="L763" s="2">
        <v>857056</v>
      </c>
      <c r="M763" s="2">
        <v>425069</v>
      </c>
      <c r="N763" s="2">
        <v>490808</v>
      </c>
      <c r="O763" s="2">
        <v>563818</v>
      </c>
      <c r="P763" s="2">
        <v>644127</v>
      </c>
      <c r="Q763" s="2">
        <v>729444</v>
      </c>
      <c r="R763" s="2">
        <v>819797</v>
      </c>
      <c r="S763" s="2">
        <v>915160</v>
      </c>
      <c r="T763" s="2">
        <v>2112748</v>
      </c>
      <c r="U763" s="2">
        <v>2434259</v>
      </c>
      <c r="V763" s="2">
        <v>2790205</v>
      </c>
      <c r="W763" s="2">
        <v>3180602</v>
      </c>
      <c r="X763" s="2">
        <v>3593967</v>
      </c>
      <c r="Y763" s="2">
        <v>4030295</v>
      </c>
      <c r="Z763" s="2">
        <v>4489586</v>
      </c>
      <c r="AA763" s="2">
        <v>11564105592</v>
      </c>
      <c r="AB763" s="2">
        <v>13474876312</v>
      </c>
      <c r="AC763" s="2">
        <v>15624326042</v>
      </c>
      <c r="AD763" s="2">
        <v>18014567236</v>
      </c>
      <c r="AE763" s="2">
        <v>20586460556</v>
      </c>
      <c r="AF763" s="2">
        <v>23344427403</v>
      </c>
      <c r="AG763" s="2">
        <v>26283284928</v>
      </c>
      <c r="AH763" s="1">
        <f>(Table1345[[#This Row],[2050_BUILDINGS]]/Table1345[[#This Row],[2020_BUILDINGS]])-1</f>
        <v>1.1378138851542641</v>
      </c>
      <c r="AI763" s="1">
        <f>(Table1345[[#This Row],[2050_DWELLINGS]]/Table1345[[#This Row],[2020_DWELLINGS]])-1</f>
        <v>1.1529681063544976</v>
      </c>
      <c r="AJ763" s="1">
        <f>(Table1345[[#This Row],[2050_OCCUPANTS]]/Table1345[[#This Row],[2020_OCCUPANTS]])-1</f>
        <v>1.1249983433897466</v>
      </c>
      <c r="AK763" s="1">
        <f>(Table1345[[#This Row],[2050_TOTAL_REPL_COST_USD]]/Table1345[[#This Row],[2020_TOTAL_REPL_COST_USD]])-1</f>
        <v>1.2728333565358194</v>
      </c>
      <c r="AL763"/>
      <c r="AM763"/>
    </row>
    <row r="764" spans="1:39" x14ac:dyDescent="0.2">
      <c r="A764" t="s">
        <v>529</v>
      </c>
      <c r="B764" t="s">
        <v>627</v>
      </c>
      <c r="C764" t="s">
        <v>628</v>
      </c>
      <c r="D764" t="s">
        <v>2293</v>
      </c>
      <c r="E764" t="s">
        <v>2294</v>
      </c>
      <c r="F764" s="2">
        <v>192833</v>
      </c>
      <c r="G764" s="2">
        <v>208540</v>
      </c>
      <c r="H764" s="2">
        <v>228335</v>
      </c>
      <c r="I764" s="2">
        <v>249772</v>
      </c>
      <c r="J764" s="2">
        <v>272895</v>
      </c>
      <c r="K764" s="2">
        <v>294936</v>
      </c>
      <c r="L764" s="2">
        <v>314547</v>
      </c>
      <c r="M764" s="2">
        <v>202478</v>
      </c>
      <c r="N764" s="2">
        <v>219027</v>
      </c>
      <c r="O764" s="2">
        <v>239919</v>
      </c>
      <c r="P764" s="2">
        <v>262644</v>
      </c>
      <c r="Q764" s="2">
        <v>287240</v>
      </c>
      <c r="R764" s="2">
        <v>310778</v>
      </c>
      <c r="S764" s="2">
        <v>331803</v>
      </c>
      <c r="T764" s="2">
        <v>804988</v>
      </c>
      <c r="U764" s="2">
        <v>869824</v>
      </c>
      <c r="V764" s="2">
        <v>950869</v>
      </c>
      <c r="W764" s="2">
        <v>1037299</v>
      </c>
      <c r="X764" s="2">
        <v>1129146</v>
      </c>
      <c r="Y764" s="2">
        <v>1215587</v>
      </c>
      <c r="Z764" s="2">
        <v>1291233</v>
      </c>
      <c r="AA764" s="2">
        <v>4905467729</v>
      </c>
      <c r="AB764" s="2">
        <v>5317792734</v>
      </c>
      <c r="AC764" s="2">
        <v>5848267361</v>
      </c>
      <c r="AD764" s="2">
        <v>6444595274</v>
      </c>
      <c r="AE764" s="2">
        <v>7111200930</v>
      </c>
      <c r="AF764" s="2">
        <v>7765827349</v>
      </c>
      <c r="AG764" s="2">
        <v>8369780255</v>
      </c>
      <c r="AH764" s="1">
        <f>(Table1345[[#This Row],[2050_BUILDINGS]]/Table1345[[#This Row],[2020_BUILDINGS]])-1</f>
        <v>0.63118864509705297</v>
      </c>
      <c r="AI764" s="1">
        <f>(Table1345[[#This Row],[2050_DWELLINGS]]/Table1345[[#This Row],[2020_DWELLINGS]])-1</f>
        <v>0.63871136617311519</v>
      </c>
      <c r="AJ764" s="1">
        <f>(Table1345[[#This Row],[2050_OCCUPANTS]]/Table1345[[#This Row],[2020_OCCUPANTS]])-1</f>
        <v>0.60404006022450019</v>
      </c>
      <c r="AK764" s="1">
        <f>(Table1345[[#This Row],[2050_TOTAL_REPL_COST_USD]]/Table1345[[#This Row],[2020_TOTAL_REPL_COST_USD]])-1</f>
        <v>0.70621451763300347</v>
      </c>
      <c r="AL764"/>
      <c r="AM764"/>
    </row>
    <row r="765" spans="1:39" x14ac:dyDescent="0.2">
      <c r="A765" t="s">
        <v>529</v>
      </c>
      <c r="B765" t="s">
        <v>627</v>
      </c>
      <c r="C765" t="s">
        <v>629</v>
      </c>
      <c r="D765" t="s">
        <v>2295</v>
      </c>
      <c r="E765" t="s">
        <v>2296</v>
      </c>
      <c r="F765" s="2">
        <v>574763</v>
      </c>
      <c r="G765" s="2">
        <v>621589</v>
      </c>
      <c r="H765" s="2">
        <v>680602</v>
      </c>
      <c r="I765" s="2">
        <v>744478</v>
      </c>
      <c r="J765" s="2">
        <v>813391</v>
      </c>
      <c r="K765" s="2">
        <v>879091</v>
      </c>
      <c r="L765" s="2">
        <v>937554</v>
      </c>
      <c r="M765" s="2">
        <v>603512</v>
      </c>
      <c r="N765" s="2">
        <v>652837</v>
      </c>
      <c r="O765" s="2">
        <v>715125</v>
      </c>
      <c r="P765" s="2">
        <v>782840</v>
      </c>
      <c r="Q765" s="2">
        <v>856160</v>
      </c>
      <c r="R765" s="2">
        <v>926304</v>
      </c>
      <c r="S765" s="2">
        <v>988984</v>
      </c>
      <c r="T765" s="2">
        <v>2399393</v>
      </c>
      <c r="U765" s="2">
        <v>2592638</v>
      </c>
      <c r="V765" s="2">
        <v>2834189</v>
      </c>
      <c r="W765" s="2">
        <v>3091834</v>
      </c>
      <c r="X765" s="2">
        <v>3365590</v>
      </c>
      <c r="Y765" s="2">
        <v>3623244</v>
      </c>
      <c r="Z765" s="2">
        <v>3848693</v>
      </c>
      <c r="AA765" s="2">
        <v>14621459690</v>
      </c>
      <c r="AB765" s="2">
        <v>15850454330</v>
      </c>
      <c r="AC765" s="2">
        <v>17431611052</v>
      </c>
      <c r="AD765" s="2">
        <v>19209053094</v>
      </c>
      <c r="AE765" s="2">
        <v>21195968153</v>
      </c>
      <c r="AF765" s="2">
        <v>23147177365</v>
      </c>
      <c r="AG765" s="2">
        <v>24947346818</v>
      </c>
      <c r="AH765" s="1">
        <f>(Table1345[[#This Row],[2050_BUILDINGS]]/Table1345[[#This Row],[2020_BUILDINGS]])-1</f>
        <v>0.63120103416538642</v>
      </c>
      <c r="AI765" s="1">
        <f>(Table1345[[#This Row],[2050_DWELLINGS]]/Table1345[[#This Row],[2020_DWELLINGS]])-1</f>
        <v>0.6387147231538064</v>
      </c>
      <c r="AJ765" s="1">
        <f>(Table1345[[#This Row],[2050_OCCUPANTS]]/Table1345[[#This Row],[2020_OCCUPANTS]])-1</f>
        <v>0.60402776868983121</v>
      </c>
      <c r="AK765" s="1">
        <f>(Table1345[[#This Row],[2050_TOTAL_REPL_COST_USD]]/Table1345[[#This Row],[2020_TOTAL_REPL_COST_USD]])-1</f>
        <v>0.70621451940685143</v>
      </c>
      <c r="AL765"/>
      <c r="AM765"/>
    </row>
    <row r="766" spans="1:39" x14ac:dyDescent="0.2">
      <c r="A766" t="s">
        <v>529</v>
      </c>
      <c r="B766" t="s">
        <v>627</v>
      </c>
      <c r="C766" t="s">
        <v>630</v>
      </c>
      <c r="D766" t="s">
        <v>2297</v>
      </c>
      <c r="E766" t="s">
        <v>2298</v>
      </c>
      <c r="F766" s="2">
        <v>175295</v>
      </c>
      <c r="G766" s="2">
        <v>189577</v>
      </c>
      <c r="H766" s="2">
        <v>207574</v>
      </c>
      <c r="I766" s="2">
        <v>227059</v>
      </c>
      <c r="J766" s="2">
        <v>248070</v>
      </c>
      <c r="K766" s="2">
        <v>268113</v>
      </c>
      <c r="L766" s="2">
        <v>285941</v>
      </c>
      <c r="M766" s="2">
        <v>184069</v>
      </c>
      <c r="N766" s="2">
        <v>199105</v>
      </c>
      <c r="O766" s="2">
        <v>218106</v>
      </c>
      <c r="P766" s="2">
        <v>238754</v>
      </c>
      <c r="Q766" s="2">
        <v>261114</v>
      </c>
      <c r="R766" s="2">
        <v>282510</v>
      </c>
      <c r="S766" s="2">
        <v>301627</v>
      </c>
      <c r="T766" s="2">
        <v>731778</v>
      </c>
      <c r="U766" s="2">
        <v>790713</v>
      </c>
      <c r="V766" s="2">
        <v>864380</v>
      </c>
      <c r="W766" s="2">
        <v>942963</v>
      </c>
      <c r="X766" s="2">
        <v>1026455</v>
      </c>
      <c r="Y766" s="2">
        <v>1105032</v>
      </c>
      <c r="Z766" s="2">
        <v>1173796</v>
      </c>
      <c r="AA766" s="2">
        <v>4459320732</v>
      </c>
      <c r="AB766" s="2">
        <v>4834145227</v>
      </c>
      <c r="AC766" s="2">
        <v>5316373754</v>
      </c>
      <c r="AD766" s="2">
        <v>5858466298</v>
      </c>
      <c r="AE766" s="2">
        <v>6464444880</v>
      </c>
      <c r="AF766" s="2">
        <v>7059533729</v>
      </c>
      <c r="AG766" s="2">
        <v>7608557784</v>
      </c>
      <c r="AH766" s="1">
        <f>(Table1345[[#This Row],[2050_BUILDINGS]]/Table1345[[#This Row],[2020_BUILDINGS]])-1</f>
        <v>0.63119883624746853</v>
      </c>
      <c r="AI766" s="1">
        <f>(Table1345[[#This Row],[2050_DWELLINGS]]/Table1345[[#This Row],[2020_DWELLINGS]])-1</f>
        <v>0.63866267540976485</v>
      </c>
      <c r="AJ766" s="1">
        <f>(Table1345[[#This Row],[2050_OCCUPANTS]]/Table1345[[#This Row],[2020_OCCUPANTS]])-1</f>
        <v>0.60403291708687612</v>
      </c>
      <c r="AK766" s="1">
        <f>(Table1345[[#This Row],[2050_TOTAL_REPL_COST_USD]]/Table1345[[#This Row],[2020_TOTAL_REPL_COST_USD]])-1</f>
        <v>0.70621452038673405</v>
      </c>
      <c r="AL766"/>
      <c r="AM766"/>
    </row>
    <row r="767" spans="1:39" x14ac:dyDescent="0.2">
      <c r="A767" t="s">
        <v>529</v>
      </c>
      <c r="B767" t="s">
        <v>627</v>
      </c>
      <c r="C767" t="s">
        <v>631</v>
      </c>
      <c r="D767" t="s">
        <v>2299</v>
      </c>
      <c r="E767" t="s">
        <v>2300</v>
      </c>
      <c r="F767" s="2">
        <v>475102</v>
      </c>
      <c r="G767" s="2">
        <v>513813</v>
      </c>
      <c r="H767" s="2">
        <v>562591</v>
      </c>
      <c r="I767" s="2">
        <v>615393</v>
      </c>
      <c r="J767" s="2">
        <v>672357</v>
      </c>
      <c r="K767" s="2">
        <v>726669</v>
      </c>
      <c r="L767" s="2">
        <v>774992</v>
      </c>
      <c r="M767" s="2">
        <v>498866</v>
      </c>
      <c r="N767" s="2">
        <v>539646</v>
      </c>
      <c r="O767" s="2">
        <v>591129</v>
      </c>
      <c r="P767" s="2">
        <v>647102</v>
      </c>
      <c r="Q767" s="2">
        <v>707706</v>
      </c>
      <c r="R767" s="2">
        <v>765700</v>
      </c>
      <c r="S767" s="2">
        <v>817506</v>
      </c>
      <c r="T767" s="2">
        <v>1983360</v>
      </c>
      <c r="U767" s="2">
        <v>2143097</v>
      </c>
      <c r="V767" s="2">
        <v>2342762</v>
      </c>
      <c r="W767" s="2">
        <v>2555746</v>
      </c>
      <c r="X767" s="2">
        <v>2782031</v>
      </c>
      <c r="Y767" s="2">
        <v>2995006</v>
      </c>
      <c r="Z767" s="2">
        <v>3181371</v>
      </c>
      <c r="AA767" s="2">
        <v>12086235991</v>
      </c>
      <c r="AB767" s="2">
        <v>13102134516</v>
      </c>
      <c r="AC767" s="2">
        <v>14409133519</v>
      </c>
      <c r="AD767" s="2">
        <v>15878383819</v>
      </c>
      <c r="AE767" s="2">
        <v>17520786473</v>
      </c>
      <c r="AF767" s="2">
        <v>19133674348</v>
      </c>
      <c r="AG767" s="2">
        <v>20621711335</v>
      </c>
      <c r="AH767" s="1">
        <f>(Table1345[[#This Row],[2050_BUILDINGS]]/Table1345[[#This Row],[2020_BUILDINGS]])-1</f>
        <v>0.63121182398727016</v>
      </c>
      <c r="AI767" s="1">
        <f>(Table1345[[#This Row],[2050_DWELLINGS]]/Table1345[[#This Row],[2020_DWELLINGS]])-1</f>
        <v>0.63872863654769008</v>
      </c>
      <c r="AJ767" s="1">
        <f>(Table1345[[#This Row],[2050_OCCUPANTS]]/Table1345[[#This Row],[2020_OCCUPANTS]])-1</f>
        <v>0.6040310382381413</v>
      </c>
      <c r="AK767" s="1">
        <f>(Table1345[[#This Row],[2050_TOTAL_REPL_COST_USD]]/Table1345[[#This Row],[2020_TOTAL_REPL_COST_USD]])-1</f>
        <v>0.70621451958706838</v>
      </c>
      <c r="AL767"/>
      <c r="AM767"/>
    </row>
    <row r="768" spans="1:39" x14ac:dyDescent="0.2">
      <c r="A768" t="s">
        <v>529</v>
      </c>
      <c r="B768" t="s">
        <v>627</v>
      </c>
      <c r="C768" t="s">
        <v>632</v>
      </c>
      <c r="D768" t="s">
        <v>2301</v>
      </c>
      <c r="E768" t="s">
        <v>2302</v>
      </c>
      <c r="F768" s="2">
        <v>320112</v>
      </c>
      <c r="G768" s="2">
        <v>346186</v>
      </c>
      <c r="H768" s="2">
        <v>379049</v>
      </c>
      <c r="I768" s="2">
        <v>414633</v>
      </c>
      <c r="J768" s="2">
        <v>453006</v>
      </c>
      <c r="K768" s="2">
        <v>489600</v>
      </c>
      <c r="L768" s="2">
        <v>522164</v>
      </c>
      <c r="M768" s="2">
        <v>336125</v>
      </c>
      <c r="N768" s="2">
        <v>363594</v>
      </c>
      <c r="O768" s="2">
        <v>398286</v>
      </c>
      <c r="P768" s="2">
        <v>435991</v>
      </c>
      <c r="Q768" s="2">
        <v>476828</v>
      </c>
      <c r="R768" s="2">
        <v>515901</v>
      </c>
      <c r="S768" s="2">
        <v>550808</v>
      </c>
      <c r="T768" s="2">
        <v>1336325</v>
      </c>
      <c r="U768" s="2">
        <v>1443942</v>
      </c>
      <c r="V768" s="2">
        <v>1578465</v>
      </c>
      <c r="W768" s="2">
        <v>1721969</v>
      </c>
      <c r="X768" s="2">
        <v>1874435</v>
      </c>
      <c r="Y768" s="2">
        <v>2017927</v>
      </c>
      <c r="Z768" s="2">
        <v>2143494</v>
      </c>
      <c r="AA768" s="2">
        <v>8143285435</v>
      </c>
      <c r="AB768" s="2">
        <v>8827762522</v>
      </c>
      <c r="AC768" s="2">
        <v>9708372999</v>
      </c>
      <c r="AD768" s="2">
        <v>10698302745</v>
      </c>
      <c r="AE768" s="2">
        <v>11804896532</v>
      </c>
      <c r="AF768" s="2">
        <v>12891604281</v>
      </c>
      <c r="AG768" s="2">
        <v>13894191848</v>
      </c>
      <c r="AH768" s="1">
        <f>(Table1345[[#This Row],[2050_BUILDINGS]]/Table1345[[#This Row],[2020_BUILDINGS]])-1</f>
        <v>0.63119158294596889</v>
      </c>
      <c r="AI768" s="1">
        <f>(Table1345[[#This Row],[2050_DWELLINGS]]/Table1345[[#This Row],[2020_DWELLINGS]])-1</f>
        <v>0.63869988843436221</v>
      </c>
      <c r="AJ768" s="1">
        <f>(Table1345[[#This Row],[2050_OCCUPANTS]]/Table1345[[#This Row],[2020_OCCUPANTS]])-1</f>
        <v>0.6040214768114045</v>
      </c>
      <c r="AK768" s="1">
        <f>(Table1345[[#This Row],[2050_TOTAL_REPL_COST_USD]]/Table1345[[#This Row],[2020_TOTAL_REPL_COST_USD]])-1</f>
        <v>0.70621451979105276</v>
      </c>
      <c r="AL768"/>
      <c r="AM768"/>
    </row>
    <row r="769" spans="1:39" x14ac:dyDescent="0.2">
      <c r="A769" t="s">
        <v>529</v>
      </c>
      <c r="B769" t="s">
        <v>627</v>
      </c>
      <c r="C769" t="s">
        <v>633</v>
      </c>
      <c r="D769" t="s">
        <v>2303</v>
      </c>
      <c r="E769" t="s">
        <v>2304</v>
      </c>
      <c r="F769" s="2">
        <v>404531</v>
      </c>
      <c r="G769" s="2">
        <v>437487</v>
      </c>
      <c r="H769" s="2">
        <v>479022</v>
      </c>
      <c r="I769" s="2">
        <v>523983</v>
      </c>
      <c r="J769" s="2">
        <v>572484</v>
      </c>
      <c r="K769" s="2">
        <v>618728</v>
      </c>
      <c r="L769" s="2">
        <v>659870</v>
      </c>
      <c r="M769" s="2">
        <v>424769</v>
      </c>
      <c r="N769" s="2">
        <v>459487</v>
      </c>
      <c r="O769" s="2">
        <v>503324</v>
      </c>
      <c r="P769" s="2">
        <v>550984</v>
      </c>
      <c r="Q769" s="2">
        <v>602584</v>
      </c>
      <c r="R769" s="2">
        <v>651956</v>
      </c>
      <c r="S769" s="2">
        <v>696065</v>
      </c>
      <c r="T769" s="2">
        <v>1688744</v>
      </c>
      <c r="U769" s="2">
        <v>1824750</v>
      </c>
      <c r="V769" s="2">
        <v>1994758</v>
      </c>
      <c r="W769" s="2">
        <v>2176103</v>
      </c>
      <c r="X769" s="2">
        <v>2368781</v>
      </c>
      <c r="Y769" s="2">
        <v>2550119</v>
      </c>
      <c r="Z769" s="2">
        <v>2708797</v>
      </c>
      <c r="AA769" s="2">
        <v>10290895483</v>
      </c>
      <c r="AB769" s="2">
        <v>11155888152</v>
      </c>
      <c r="AC769" s="2">
        <v>12268740012</v>
      </c>
      <c r="AD769" s="2">
        <v>13519741670</v>
      </c>
      <c r="AE769" s="2">
        <v>14918174904</v>
      </c>
      <c r="AF769" s="2">
        <v>16291477601</v>
      </c>
      <c r="AG769" s="2">
        <v>17558475295</v>
      </c>
      <c r="AH769" s="1">
        <f>(Table1345[[#This Row],[2050_BUILDINGS]]/Table1345[[#This Row],[2020_BUILDINGS]])-1</f>
        <v>0.63119760908311107</v>
      </c>
      <c r="AI769" s="1">
        <f>(Table1345[[#This Row],[2050_DWELLINGS]]/Table1345[[#This Row],[2020_DWELLINGS]])-1</f>
        <v>0.63869067657950551</v>
      </c>
      <c r="AJ769" s="1">
        <f>(Table1345[[#This Row],[2050_OCCUPANTS]]/Table1345[[#This Row],[2020_OCCUPANTS]])-1</f>
        <v>0.60403056946464351</v>
      </c>
      <c r="AK769" s="1">
        <f>(Table1345[[#This Row],[2050_TOTAL_REPL_COST_USD]]/Table1345[[#This Row],[2020_TOTAL_REPL_COST_USD]])-1</f>
        <v>0.70621451981566108</v>
      </c>
      <c r="AL769"/>
      <c r="AM769"/>
    </row>
    <row r="770" spans="1:39" x14ac:dyDescent="0.2">
      <c r="A770" t="s">
        <v>529</v>
      </c>
      <c r="B770" t="s">
        <v>627</v>
      </c>
      <c r="C770" t="s">
        <v>634</v>
      </c>
      <c r="D770" t="s">
        <v>2305</v>
      </c>
      <c r="E770" t="s">
        <v>2306</v>
      </c>
      <c r="F770" s="2">
        <v>432770</v>
      </c>
      <c r="G770" s="2">
        <v>468029</v>
      </c>
      <c r="H770" s="2">
        <v>512457</v>
      </c>
      <c r="I770" s="2">
        <v>560559</v>
      </c>
      <c r="J770" s="2">
        <v>612444</v>
      </c>
      <c r="K770" s="2">
        <v>661914</v>
      </c>
      <c r="L770" s="2">
        <v>705941</v>
      </c>
      <c r="M770" s="2">
        <v>454416</v>
      </c>
      <c r="N770" s="2">
        <v>491555</v>
      </c>
      <c r="O770" s="2">
        <v>538456</v>
      </c>
      <c r="P770" s="2">
        <v>589439</v>
      </c>
      <c r="Q770" s="2">
        <v>644645</v>
      </c>
      <c r="R770" s="2">
        <v>697471</v>
      </c>
      <c r="S770" s="2">
        <v>744668</v>
      </c>
      <c r="T770" s="2">
        <v>1806637</v>
      </c>
      <c r="U770" s="2">
        <v>1952139</v>
      </c>
      <c r="V770" s="2">
        <v>2134009</v>
      </c>
      <c r="W770" s="2">
        <v>2328012</v>
      </c>
      <c r="X770" s="2">
        <v>2534138</v>
      </c>
      <c r="Y770" s="2">
        <v>2728139</v>
      </c>
      <c r="Z770" s="2">
        <v>2897895</v>
      </c>
      <c r="AA770" s="2">
        <v>11009291897</v>
      </c>
      <c r="AB770" s="2">
        <v>11934668767</v>
      </c>
      <c r="AC770" s="2">
        <v>13125207634</v>
      </c>
      <c r="AD770" s="2">
        <v>14463540376</v>
      </c>
      <c r="AE770" s="2">
        <v>15959596740</v>
      </c>
      <c r="AF770" s="2">
        <v>17428768232</v>
      </c>
      <c r="AG770" s="2">
        <v>18784213681</v>
      </c>
      <c r="AH770" s="1">
        <f>(Table1345[[#This Row],[2050_BUILDINGS]]/Table1345[[#This Row],[2020_BUILDINGS]])-1</f>
        <v>0.63121519513829516</v>
      </c>
      <c r="AI770" s="1">
        <f>(Table1345[[#This Row],[2050_DWELLINGS]]/Table1345[[#This Row],[2020_DWELLINGS]])-1</f>
        <v>0.63873631210168647</v>
      </c>
      <c r="AJ770" s="1">
        <f>(Table1345[[#This Row],[2050_OCCUPANTS]]/Table1345[[#This Row],[2020_OCCUPANTS]])-1</f>
        <v>0.60402726170226773</v>
      </c>
      <c r="AK770" s="1">
        <f>(Table1345[[#This Row],[2050_TOTAL_REPL_COST_USD]]/Table1345[[#This Row],[2020_TOTAL_REPL_COST_USD]])-1</f>
        <v>0.70621451922068146</v>
      </c>
      <c r="AL770"/>
      <c r="AM770"/>
    </row>
    <row r="771" spans="1:39" x14ac:dyDescent="0.2">
      <c r="A771" t="s">
        <v>529</v>
      </c>
      <c r="B771" t="s">
        <v>627</v>
      </c>
      <c r="C771" t="s">
        <v>635</v>
      </c>
      <c r="D771" t="s">
        <v>2307</v>
      </c>
      <c r="E771" t="s">
        <v>2308</v>
      </c>
      <c r="F771" s="2">
        <v>159262</v>
      </c>
      <c r="G771" s="2">
        <v>172244</v>
      </c>
      <c r="H771" s="2">
        <v>188588</v>
      </c>
      <c r="I771" s="2">
        <v>206294</v>
      </c>
      <c r="J771" s="2">
        <v>225385</v>
      </c>
      <c r="K771" s="2">
        <v>243594</v>
      </c>
      <c r="L771" s="2">
        <v>259793</v>
      </c>
      <c r="M771" s="2">
        <v>167227</v>
      </c>
      <c r="N771" s="2">
        <v>180903</v>
      </c>
      <c r="O771" s="2">
        <v>198160</v>
      </c>
      <c r="P771" s="2">
        <v>216921</v>
      </c>
      <c r="Q771" s="2">
        <v>237236</v>
      </c>
      <c r="R771" s="2">
        <v>256682</v>
      </c>
      <c r="S771" s="2">
        <v>274045</v>
      </c>
      <c r="T771" s="2">
        <v>664874</v>
      </c>
      <c r="U771" s="2">
        <v>718417</v>
      </c>
      <c r="V771" s="2">
        <v>785347</v>
      </c>
      <c r="W771" s="2">
        <v>856747</v>
      </c>
      <c r="X771" s="2">
        <v>932602</v>
      </c>
      <c r="Y771" s="2">
        <v>1004000</v>
      </c>
      <c r="Z771" s="2">
        <v>1066463</v>
      </c>
      <c r="AA771" s="2">
        <v>4051581887</v>
      </c>
      <c r="AB771" s="2">
        <v>4392134241</v>
      </c>
      <c r="AC771" s="2">
        <v>4830270098</v>
      </c>
      <c r="AD771" s="2">
        <v>5322796310</v>
      </c>
      <c r="AE771" s="2">
        <v>5873367127</v>
      </c>
      <c r="AF771" s="2">
        <v>6414043917</v>
      </c>
      <c r="AG771" s="2">
        <v>6912867850</v>
      </c>
      <c r="AH771" s="1">
        <f>(Table1345[[#This Row],[2050_BUILDINGS]]/Table1345[[#This Row],[2020_BUILDINGS]])-1</f>
        <v>0.63123029975763201</v>
      </c>
      <c r="AI771" s="1">
        <f>(Table1345[[#This Row],[2050_DWELLINGS]]/Table1345[[#This Row],[2020_DWELLINGS]])-1</f>
        <v>0.63876048724189283</v>
      </c>
      <c r="AJ771" s="1">
        <f>(Table1345[[#This Row],[2050_OCCUPANTS]]/Table1345[[#This Row],[2020_OCCUPANTS]])-1</f>
        <v>0.60400767664249155</v>
      </c>
      <c r="AK771" s="1">
        <f>(Table1345[[#This Row],[2050_TOTAL_REPL_COST_USD]]/Table1345[[#This Row],[2020_TOTAL_REPL_COST_USD]])-1</f>
        <v>0.70621452134061236</v>
      </c>
      <c r="AL771"/>
      <c r="AM771"/>
    </row>
    <row r="772" spans="1:39" x14ac:dyDescent="0.2">
      <c r="A772" t="s">
        <v>529</v>
      </c>
      <c r="B772" t="s">
        <v>627</v>
      </c>
      <c r="C772" t="s">
        <v>636</v>
      </c>
      <c r="D772" t="s">
        <v>2309</v>
      </c>
      <c r="E772" t="s">
        <v>2302</v>
      </c>
      <c r="F772" s="2">
        <v>428302</v>
      </c>
      <c r="G772" s="2">
        <v>463200</v>
      </c>
      <c r="H772" s="2">
        <v>507166</v>
      </c>
      <c r="I772" s="2">
        <v>554775</v>
      </c>
      <c r="J772" s="2">
        <v>606131</v>
      </c>
      <c r="K772" s="2">
        <v>655090</v>
      </c>
      <c r="L772" s="2">
        <v>698653</v>
      </c>
      <c r="M772" s="2">
        <v>449723</v>
      </c>
      <c r="N772" s="2">
        <v>486486</v>
      </c>
      <c r="O772" s="2">
        <v>532898</v>
      </c>
      <c r="P772" s="2">
        <v>583358</v>
      </c>
      <c r="Q772" s="2">
        <v>638005</v>
      </c>
      <c r="R772" s="2">
        <v>690275</v>
      </c>
      <c r="S772" s="2">
        <v>736976</v>
      </c>
      <c r="T772" s="2">
        <v>1787993</v>
      </c>
      <c r="U772" s="2">
        <v>1931988</v>
      </c>
      <c r="V772" s="2">
        <v>2111990</v>
      </c>
      <c r="W772" s="2">
        <v>2303989</v>
      </c>
      <c r="X772" s="2">
        <v>2507982</v>
      </c>
      <c r="Y772" s="2">
        <v>2699988</v>
      </c>
      <c r="Z772" s="2">
        <v>2867980</v>
      </c>
      <c r="AA772" s="2">
        <v>10895670490</v>
      </c>
      <c r="AB772" s="2">
        <v>11811497018</v>
      </c>
      <c r="AC772" s="2">
        <v>12989748912</v>
      </c>
      <c r="AD772" s="2">
        <v>14314269395</v>
      </c>
      <c r="AE772" s="2">
        <v>15794885713</v>
      </c>
      <c r="AF772" s="2">
        <v>17248894617</v>
      </c>
      <c r="AG772" s="2">
        <v>18590351189</v>
      </c>
      <c r="AH772" s="1">
        <f>(Table1345[[#This Row],[2050_BUILDINGS]]/Table1345[[#This Row],[2020_BUILDINGS]])-1</f>
        <v>0.6312158243482402</v>
      </c>
      <c r="AI772" s="1">
        <f>(Table1345[[#This Row],[2050_DWELLINGS]]/Table1345[[#This Row],[2020_DWELLINGS]])-1</f>
        <v>0.63873317575485355</v>
      </c>
      <c r="AJ772" s="1">
        <f>(Table1345[[#This Row],[2050_OCCUPANTS]]/Table1345[[#This Row],[2020_OCCUPANTS]])-1</f>
        <v>0.60402193968320894</v>
      </c>
      <c r="AK772" s="1">
        <f>(Table1345[[#This Row],[2050_TOTAL_REPL_COST_USD]]/Table1345[[#This Row],[2020_TOTAL_REPL_COST_USD]])-1</f>
        <v>0.70621451943339753</v>
      </c>
      <c r="AL772"/>
      <c r="AM772"/>
    </row>
    <row r="773" spans="1:39" x14ac:dyDescent="0.2">
      <c r="A773" t="s">
        <v>529</v>
      </c>
      <c r="B773" t="s">
        <v>627</v>
      </c>
      <c r="C773" t="s">
        <v>637</v>
      </c>
      <c r="D773" t="s">
        <v>2310</v>
      </c>
      <c r="E773" t="s">
        <v>2311</v>
      </c>
      <c r="F773" s="2">
        <v>396975</v>
      </c>
      <c r="G773" s="2">
        <v>429311</v>
      </c>
      <c r="H773" s="2">
        <v>470069</v>
      </c>
      <c r="I773" s="2">
        <v>514194</v>
      </c>
      <c r="J773" s="2">
        <v>561790</v>
      </c>
      <c r="K773" s="2">
        <v>607169</v>
      </c>
      <c r="L773" s="2">
        <v>647547</v>
      </c>
      <c r="M773" s="2">
        <v>416831</v>
      </c>
      <c r="N773" s="2">
        <v>450903</v>
      </c>
      <c r="O773" s="2">
        <v>493920</v>
      </c>
      <c r="P773" s="2">
        <v>540680</v>
      </c>
      <c r="Q773" s="2">
        <v>591328</v>
      </c>
      <c r="R773" s="2">
        <v>639776</v>
      </c>
      <c r="S773" s="2">
        <v>683071</v>
      </c>
      <c r="T773" s="2">
        <v>1657201</v>
      </c>
      <c r="U773" s="2">
        <v>1790675</v>
      </c>
      <c r="V773" s="2">
        <v>1957503</v>
      </c>
      <c r="W773" s="2">
        <v>2135456</v>
      </c>
      <c r="X773" s="2">
        <v>2324539</v>
      </c>
      <c r="Y773" s="2">
        <v>2502488</v>
      </c>
      <c r="Z773" s="2">
        <v>2658208</v>
      </c>
      <c r="AA773" s="2">
        <v>10098689050</v>
      </c>
      <c r="AB773" s="2">
        <v>10947525960</v>
      </c>
      <c r="AC773" s="2">
        <v>12039592720</v>
      </c>
      <c r="AD773" s="2">
        <v>13267229009</v>
      </c>
      <c r="AE773" s="2">
        <v>14639543252</v>
      </c>
      <c r="AF773" s="2">
        <v>15987196319</v>
      </c>
      <c r="AG773" s="2">
        <v>17230529878</v>
      </c>
      <c r="AH773" s="1">
        <f>(Table1345[[#This Row],[2050_BUILDINGS]]/Table1345[[#This Row],[2020_BUILDINGS]])-1</f>
        <v>0.63120347628943896</v>
      </c>
      <c r="AI773" s="1">
        <f>(Table1345[[#This Row],[2050_DWELLINGS]]/Table1345[[#This Row],[2020_DWELLINGS]])-1</f>
        <v>0.6387240872200004</v>
      </c>
      <c r="AJ773" s="1">
        <f>(Table1345[[#This Row],[2050_OCCUPANTS]]/Table1345[[#This Row],[2020_OCCUPANTS]])-1</f>
        <v>0.60403475498747583</v>
      </c>
      <c r="AK773" s="1">
        <f>(Table1345[[#This Row],[2050_TOTAL_REPL_COST_USD]]/Table1345[[#This Row],[2020_TOTAL_REPL_COST_USD]])-1</f>
        <v>0.70621451880429964</v>
      </c>
      <c r="AL773"/>
      <c r="AM773"/>
    </row>
  </sheetData>
  <mergeCells count="5">
    <mergeCell ref="A1:E1"/>
    <mergeCell ref="F1:L1"/>
    <mergeCell ref="M1:S1"/>
    <mergeCell ref="T1:Z1"/>
    <mergeCell ref="AA1:AG1"/>
  </mergeCells>
  <conditionalFormatting sqref="F2:L1048576 F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{224A355B-B07B-4F4F-93F2-06CFD6A739C0}</x14:id>
        </ext>
      </extLst>
    </cfRule>
  </conditionalFormatting>
  <conditionalFormatting sqref="AH1:AH773 AM774:AM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{C34B6DCA-2AFA-2442-A512-71375D2162FE}</x14:id>
        </ext>
      </extLst>
    </cfRule>
  </conditionalFormatting>
  <conditionalFormatting sqref="AI3:AI7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{B60F9D27-699D-E546-99CD-71564B387EFA}</x14:id>
        </ext>
      </extLst>
    </cfRule>
  </conditionalFormatting>
  <conditionalFormatting sqref="AJ3:AJ77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{22788796-3408-F947-B5D7-BF12289D9A93}</x14:id>
        </ext>
      </extLst>
    </cfRule>
  </conditionalFormatting>
  <conditionalFormatting sqref="AJ2:AJ773 AC774:AC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{5A7D4B54-0475-794E-B26F-9C0E72741654}</x14:id>
        </ext>
      </extLst>
    </cfRule>
  </conditionalFormatting>
  <conditionalFormatting sqref="AK3:AK7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{D3755943-3AC0-9D40-984A-B3B9B6C2BCCB}</x14:id>
        </ext>
      </extLst>
    </cfRule>
  </conditionalFormatting>
  <conditionalFormatting sqref="AK3:AK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{22B7DB25-6EAB-2F41-9688-773AA8D328F3}</x14:id>
        </ext>
      </extLst>
    </cfRule>
  </conditionalFormatting>
  <conditionalFormatting sqref="AD774:AJ1048576 AA1 AA2:AG77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{CC09F3E4-89E1-D549-A219-DF3366C143D3}</x14:id>
        </ext>
      </extLst>
    </cfRule>
  </conditionalFormatting>
  <conditionalFormatting sqref="N774:S1048576 AI2 U774:U1048576 AL774:AL1048576 M2:S77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{4F200785-C58A-0E41-84D2-F13B6ECA0496}</x14:id>
        </ext>
      </extLst>
    </cfRule>
  </conditionalFormatting>
  <conditionalFormatting sqref="V774:Z1048576 AJ2 AB774:AC1048576 AK774:AK1048576 AJ4:AJ773 T2:Z77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{F10313A6-9C1E-B341-B279-C970BD0805C6}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A355B-B07B-4F4F-93F2-06CFD6A73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F2:L1048576 F1</xm:sqref>
        </x14:conditionalFormatting>
        <x14:conditionalFormatting xmlns:xm="http://schemas.microsoft.com/office/excel/2006/main">
          <x14:cfRule type="dataBar" id="{C34B6DCA-2AFA-2442-A512-71375D216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AH1:AH773 AM774:AM1048576</xm:sqref>
        </x14:conditionalFormatting>
        <x14:conditionalFormatting xmlns:xm="http://schemas.microsoft.com/office/excel/2006/main">
          <x14:cfRule type="dataBar" id="{B60F9D27-699D-E546-99CD-71564B387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AI3:AI773</xm:sqref>
        </x14:conditionalFormatting>
        <x14:conditionalFormatting xmlns:xm="http://schemas.microsoft.com/office/excel/2006/main">
          <x14:cfRule type="dataBar" id="{22788796-3408-F947-B5D7-BF12289D9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AJ3:AJ773</xm:sqref>
        </x14:conditionalFormatting>
        <x14:conditionalFormatting xmlns:xm="http://schemas.microsoft.com/office/excel/2006/main">
          <x14:cfRule type="dataBar" id="{5A7D4B54-0475-794E-B26F-9C0E72741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AJ2:AJ773 AC774:AC1048576</xm:sqref>
        </x14:conditionalFormatting>
        <x14:conditionalFormatting xmlns:xm="http://schemas.microsoft.com/office/excel/2006/main">
          <x14:cfRule type="dataBar" id="{D3755943-3AC0-9D40-984A-B3B9B6C2B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AK3:AK773</xm:sqref>
        </x14:conditionalFormatting>
        <x14:conditionalFormatting xmlns:xm="http://schemas.microsoft.com/office/excel/2006/main">
          <x14:cfRule type="dataBar" id="{22B7DB25-6EAB-2F41-9688-773AA8D32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AK3:AK773</xm:sqref>
        </x14:conditionalFormatting>
        <x14:conditionalFormatting xmlns:xm="http://schemas.microsoft.com/office/excel/2006/main">
          <x14:cfRule type="dataBar" id="{CC09F3E4-89E1-D549-A219-DF3366C143D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AD774:AJ1048576 AA1 AA2:AG773</xm:sqref>
        </x14:conditionalFormatting>
        <x14:conditionalFormatting xmlns:xm="http://schemas.microsoft.com/office/excel/2006/main">
          <x14:cfRule type="dataBar" id="{4F200785-C58A-0E41-84D2-F13B6ECA04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N774:S1048576 AI2 U774:U1048576 AL774:AL1048576 M2:S773</xm:sqref>
        </x14:conditionalFormatting>
        <x14:conditionalFormatting xmlns:xm="http://schemas.microsoft.com/office/excel/2006/main">
          <x14:cfRule type="dataBar" id="{F10313A6-9C1E-B341-B279-C970BD0805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V774:Z1048576 AJ2 AB774:AC1048576 AK774:AK1048576 AJ4:AJ773 T2:Z773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297A-FA21-7C49-9468-04C2D3465829}">
  <dimension ref="A1:W773"/>
  <sheetViews>
    <sheetView workbookViewId="0">
      <selection activeCell="H17" sqref="H17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5" width="11.33203125" bestFit="1" customWidth="1"/>
    <col min="6" max="12" width="18" style="2" customWidth="1"/>
    <col min="13" max="13" width="18" customWidth="1"/>
    <col min="14" max="21" width="18" style="2" customWidth="1"/>
    <col min="22" max="22" width="18.33203125" style="2" customWidth="1"/>
    <col min="23" max="23" width="17.6640625" style="1" customWidth="1"/>
  </cols>
  <sheetData>
    <row r="1" spans="1:23" s="4" customFormat="1" x14ac:dyDescent="0.2">
      <c r="A1" s="9" t="s">
        <v>2312</v>
      </c>
      <c r="B1" s="9"/>
      <c r="C1" s="9"/>
      <c r="D1" s="9"/>
      <c r="E1" s="9"/>
      <c r="F1" s="8" t="s">
        <v>2313</v>
      </c>
      <c r="G1" s="8"/>
      <c r="H1" s="8"/>
      <c r="I1" s="8"/>
      <c r="J1" s="8"/>
      <c r="K1" s="8"/>
      <c r="L1" s="8"/>
      <c r="M1" s="8" t="s">
        <v>2316</v>
      </c>
      <c r="N1" s="8"/>
      <c r="O1" s="8"/>
      <c r="P1" s="8"/>
      <c r="Q1" s="8"/>
      <c r="R1" s="8"/>
      <c r="S1" s="8"/>
      <c r="T1" s="3"/>
      <c r="U1" s="6"/>
    </row>
    <row r="2" spans="1:23" x14ac:dyDescent="0.2">
      <c r="A2" t="s">
        <v>0</v>
      </c>
      <c r="B2" t="s">
        <v>1</v>
      </c>
      <c r="C2" t="s">
        <v>2</v>
      </c>
      <c r="D2" t="s">
        <v>865</v>
      </c>
      <c r="E2" t="s">
        <v>866</v>
      </c>
      <c r="F2" s="2" t="s">
        <v>3</v>
      </c>
      <c r="G2" s="2" t="s">
        <v>846</v>
      </c>
      <c r="H2" s="2" t="s">
        <v>847</v>
      </c>
      <c r="I2" s="2" t="s">
        <v>4</v>
      </c>
      <c r="J2" s="2" t="s">
        <v>848</v>
      </c>
      <c r="K2" s="2" t="s">
        <v>849</v>
      </c>
      <c r="L2" s="2" t="s">
        <v>5</v>
      </c>
      <c r="M2" s="2" t="s">
        <v>9</v>
      </c>
      <c r="N2" s="2" t="s">
        <v>861</v>
      </c>
      <c r="O2" s="2" t="s">
        <v>862</v>
      </c>
      <c r="P2" s="2" t="s">
        <v>10</v>
      </c>
      <c r="Q2" s="2" t="s">
        <v>863</v>
      </c>
      <c r="R2" s="2" t="s">
        <v>864</v>
      </c>
      <c r="S2" s="2" t="s">
        <v>11</v>
      </c>
      <c r="T2" s="1" t="s">
        <v>842</v>
      </c>
      <c r="U2" t="s">
        <v>845</v>
      </c>
      <c r="V2"/>
      <c r="W2"/>
    </row>
    <row r="3" spans="1:23" x14ac:dyDescent="0.2">
      <c r="A3" t="s">
        <v>529</v>
      </c>
      <c r="B3" t="s">
        <v>530</v>
      </c>
      <c r="C3" t="s">
        <v>531</v>
      </c>
      <c r="D3" t="s">
        <v>867</v>
      </c>
      <c r="E3" t="s">
        <v>868</v>
      </c>
      <c r="F3" s="2">
        <v>11300</v>
      </c>
      <c r="G3" s="2">
        <v>13209</v>
      </c>
      <c r="H3" s="2">
        <v>15355</v>
      </c>
      <c r="I3" s="2">
        <v>17799</v>
      </c>
      <c r="J3" s="2">
        <v>20462</v>
      </c>
      <c r="K3" s="2">
        <v>23346</v>
      </c>
      <c r="L3" s="2">
        <v>26439</v>
      </c>
      <c r="M3" s="2">
        <v>675113958</v>
      </c>
      <c r="N3" s="2">
        <v>794967855</v>
      </c>
      <c r="O3" s="2">
        <v>929875573</v>
      </c>
      <c r="P3" s="2">
        <v>1084486368</v>
      </c>
      <c r="Q3" s="2">
        <v>1252110551</v>
      </c>
      <c r="R3" s="2">
        <v>1435175637</v>
      </c>
      <c r="S3" s="2">
        <v>1631839493</v>
      </c>
      <c r="T3" s="1">
        <f>(Table134[[#This Row],[2050_BUILDINGS]]/Table134[[#This Row],[2020_BUILDINGS]])-1</f>
        <v>1.3397345132743363</v>
      </c>
      <c r="U3" s="1">
        <f>(Table134[[#This Row],[2050_TOTAL_REPL_COST_USD]]/Table134[[#This Row],[2020_TOTAL_REPL_COST_USD]])-1</f>
        <v>1.4171319133058127</v>
      </c>
      <c r="V3"/>
      <c r="W3"/>
    </row>
    <row r="4" spans="1:23" x14ac:dyDescent="0.2">
      <c r="A4" t="s">
        <v>529</v>
      </c>
      <c r="B4" t="s">
        <v>530</v>
      </c>
      <c r="C4" t="s">
        <v>532</v>
      </c>
      <c r="D4" t="s">
        <v>869</v>
      </c>
      <c r="E4" t="s">
        <v>870</v>
      </c>
      <c r="F4" s="2">
        <v>3192</v>
      </c>
      <c r="G4" s="2">
        <v>3726</v>
      </c>
      <c r="H4" s="2">
        <v>4340</v>
      </c>
      <c r="I4" s="2">
        <v>5035</v>
      </c>
      <c r="J4" s="2">
        <v>5774</v>
      </c>
      <c r="K4" s="2">
        <v>6596</v>
      </c>
      <c r="L4" s="2">
        <v>7468</v>
      </c>
      <c r="M4" s="2">
        <v>190744179</v>
      </c>
      <c r="N4" s="2">
        <v>224607266</v>
      </c>
      <c r="O4" s="2">
        <v>262723585</v>
      </c>
      <c r="P4" s="2">
        <v>306406747</v>
      </c>
      <c r="Q4" s="2">
        <v>353766661</v>
      </c>
      <c r="R4" s="2">
        <v>405489194</v>
      </c>
      <c r="S4" s="2">
        <v>461053859</v>
      </c>
      <c r="T4" s="1">
        <f>(Table134[[#This Row],[2050_BUILDINGS]]/Table134[[#This Row],[2020_BUILDINGS]])-1</f>
        <v>1.3395989974937343</v>
      </c>
      <c r="U4" s="1">
        <f>(Table134[[#This Row],[2050_TOTAL_REPL_COST_USD]]/Table134[[#This Row],[2020_TOTAL_REPL_COST_USD]])-1</f>
        <v>1.4171320006572783</v>
      </c>
      <c r="V4"/>
      <c r="W4"/>
    </row>
    <row r="5" spans="1:23" x14ac:dyDescent="0.2">
      <c r="A5" t="s">
        <v>529</v>
      </c>
      <c r="B5" t="s">
        <v>530</v>
      </c>
      <c r="C5" t="s">
        <v>533</v>
      </c>
      <c r="D5" t="s">
        <v>871</v>
      </c>
      <c r="E5" t="s">
        <v>872</v>
      </c>
      <c r="F5" s="2">
        <v>17149</v>
      </c>
      <c r="G5" s="2">
        <v>20025</v>
      </c>
      <c r="H5" s="2">
        <v>23291</v>
      </c>
      <c r="I5" s="2">
        <v>26998</v>
      </c>
      <c r="J5" s="2">
        <v>31034</v>
      </c>
      <c r="K5" s="2">
        <v>35408</v>
      </c>
      <c r="L5" s="2">
        <v>40097</v>
      </c>
      <c r="M5" s="2">
        <v>1023792882</v>
      </c>
      <c r="N5" s="2">
        <v>1205548219</v>
      </c>
      <c r="O5" s="2">
        <v>1410132288</v>
      </c>
      <c r="P5" s="2">
        <v>1644595572</v>
      </c>
      <c r="Q5" s="2">
        <v>1898793317</v>
      </c>
      <c r="R5" s="2">
        <v>2176406787</v>
      </c>
      <c r="S5" s="2">
        <v>2474642436</v>
      </c>
      <c r="T5" s="1">
        <f>(Table134[[#This Row],[2050_BUILDINGS]]/Table134[[#This Row],[2020_BUILDINGS]])-1</f>
        <v>1.3381538282115577</v>
      </c>
      <c r="U5" s="1">
        <f>(Table134[[#This Row],[2050_TOTAL_REPL_COST_USD]]/Table134[[#This Row],[2020_TOTAL_REPL_COST_USD]])-1</f>
        <v>1.4171319018801305</v>
      </c>
      <c r="V5"/>
      <c r="W5"/>
    </row>
    <row r="6" spans="1:23" x14ac:dyDescent="0.2">
      <c r="A6" t="s">
        <v>529</v>
      </c>
      <c r="B6" t="s">
        <v>530</v>
      </c>
      <c r="C6" t="s">
        <v>534</v>
      </c>
      <c r="D6" t="s">
        <v>873</v>
      </c>
      <c r="E6" t="s">
        <v>874</v>
      </c>
      <c r="F6" s="2">
        <v>15309</v>
      </c>
      <c r="G6" s="2">
        <v>17894</v>
      </c>
      <c r="H6" s="2">
        <v>20795</v>
      </c>
      <c r="I6" s="2">
        <v>24119</v>
      </c>
      <c r="J6" s="2">
        <v>27705</v>
      </c>
      <c r="K6" s="2">
        <v>31623</v>
      </c>
      <c r="L6" s="2">
        <v>35820</v>
      </c>
      <c r="M6" s="2">
        <v>914381565</v>
      </c>
      <c r="N6" s="2">
        <v>1076712963</v>
      </c>
      <c r="O6" s="2">
        <v>1259433431</v>
      </c>
      <c r="P6" s="2">
        <v>1468839941</v>
      </c>
      <c r="Q6" s="2">
        <v>1695871938</v>
      </c>
      <c r="R6" s="2">
        <v>1943817248</v>
      </c>
      <c r="S6" s="2">
        <v>2210180870</v>
      </c>
      <c r="T6" s="1">
        <f>(Table134[[#This Row],[2050_BUILDINGS]]/Table134[[#This Row],[2020_BUILDINGS]])-1</f>
        <v>1.3398001175778953</v>
      </c>
      <c r="U6" s="1">
        <f>(Table134[[#This Row],[2050_TOTAL_REPL_COST_USD]]/Table134[[#This Row],[2020_TOTAL_REPL_COST_USD]])-1</f>
        <v>1.4171319223829717</v>
      </c>
      <c r="V6"/>
      <c r="W6"/>
    </row>
    <row r="7" spans="1:23" x14ac:dyDescent="0.2">
      <c r="A7" t="s">
        <v>529</v>
      </c>
      <c r="B7" t="s">
        <v>530</v>
      </c>
      <c r="C7" t="s">
        <v>535</v>
      </c>
      <c r="D7" t="s">
        <v>875</v>
      </c>
      <c r="E7" t="s">
        <v>876</v>
      </c>
      <c r="F7" s="2">
        <v>29106</v>
      </c>
      <c r="G7" s="2">
        <v>34018</v>
      </c>
      <c r="H7" s="2">
        <v>39549</v>
      </c>
      <c r="I7" s="2">
        <v>45860</v>
      </c>
      <c r="J7" s="2">
        <v>52688</v>
      </c>
      <c r="K7" s="2">
        <v>60131</v>
      </c>
      <c r="L7" s="2">
        <v>68099</v>
      </c>
      <c r="M7" s="2">
        <v>1738715211</v>
      </c>
      <c r="N7" s="2">
        <v>2047391689</v>
      </c>
      <c r="O7" s="2">
        <v>2394838374</v>
      </c>
      <c r="P7" s="2">
        <v>2793029129</v>
      </c>
      <c r="Q7" s="2">
        <v>3224735102</v>
      </c>
      <c r="R7" s="2">
        <v>3696208167</v>
      </c>
      <c r="S7" s="2">
        <v>4202704031</v>
      </c>
      <c r="T7" s="1">
        <f>(Table134[[#This Row],[2050_BUILDINGS]]/Table134[[#This Row],[2020_BUILDINGS]])-1</f>
        <v>1.3396894111179827</v>
      </c>
      <c r="U7" s="1">
        <f>(Table134[[#This Row],[2050_TOTAL_REPL_COST_USD]]/Table134[[#This Row],[2020_TOTAL_REPL_COST_USD]])-1</f>
        <v>1.4171319169531325</v>
      </c>
      <c r="V7"/>
      <c r="W7"/>
    </row>
    <row r="8" spans="1:23" x14ac:dyDescent="0.2">
      <c r="A8" t="s">
        <v>529</v>
      </c>
      <c r="B8" t="s">
        <v>530</v>
      </c>
      <c r="C8" t="s">
        <v>536</v>
      </c>
      <c r="D8" t="s">
        <v>877</v>
      </c>
      <c r="E8" t="s">
        <v>878</v>
      </c>
      <c r="F8" s="2">
        <v>152405</v>
      </c>
      <c r="G8" s="2">
        <v>178119</v>
      </c>
      <c r="H8" s="2">
        <v>207032</v>
      </c>
      <c r="I8" s="2">
        <v>240074</v>
      </c>
      <c r="J8" s="2">
        <v>275854</v>
      </c>
      <c r="K8" s="2">
        <v>314836</v>
      </c>
      <c r="L8" s="2">
        <v>356518</v>
      </c>
      <c r="M8" s="2">
        <v>9102539835</v>
      </c>
      <c r="N8" s="2">
        <v>10718526097</v>
      </c>
      <c r="O8" s="2">
        <v>12537482556</v>
      </c>
      <c r="P8" s="2">
        <v>14622094934</v>
      </c>
      <c r="Q8" s="2">
        <v>16882166486</v>
      </c>
      <c r="R8" s="2">
        <v>19350427153</v>
      </c>
      <c r="S8" s="2">
        <v>22002039559</v>
      </c>
      <c r="T8" s="1">
        <f>(Table134[[#This Row],[2050_BUILDINGS]]/Table134[[#This Row],[2020_BUILDINGS]])-1</f>
        <v>1.3392802073422789</v>
      </c>
      <c r="U8" s="1">
        <f>(Table134[[#This Row],[2050_TOTAL_REPL_COST_USD]]/Table134[[#This Row],[2020_TOTAL_REPL_COST_USD]])-1</f>
        <v>1.4171319167866074</v>
      </c>
      <c r="V8"/>
      <c r="W8"/>
    </row>
    <row r="9" spans="1:23" x14ac:dyDescent="0.2">
      <c r="A9" t="s">
        <v>529</v>
      </c>
      <c r="B9" t="s">
        <v>530</v>
      </c>
      <c r="C9" t="s">
        <v>537</v>
      </c>
      <c r="D9" t="s">
        <v>879</v>
      </c>
      <c r="E9" t="s">
        <v>880</v>
      </c>
      <c r="F9" s="2">
        <v>8007</v>
      </c>
      <c r="G9" s="2">
        <v>9361</v>
      </c>
      <c r="H9" s="2">
        <v>10879</v>
      </c>
      <c r="I9" s="2">
        <v>12620</v>
      </c>
      <c r="J9" s="2">
        <v>14498</v>
      </c>
      <c r="K9" s="2">
        <v>16539</v>
      </c>
      <c r="L9" s="2">
        <v>18731</v>
      </c>
      <c r="M9" s="2">
        <v>478355665</v>
      </c>
      <c r="N9" s="2">
        <v>563278799</v>
      </c>
      <c r="O9" s="2">
        <v>658868405</v>
      </c>
      <c r="P9" s="2">
        <v>768418718</v>
      </c>
      <c r="Q9" s="2">
        <v>887189755</v>
      </c>
      <c r="R9" s="2">
        <v>1016901519</v>
      </c>
      <c r="S9" s="2">
        <v>1156248758</v>
      </c>
      <c r="T9" s="1">
        <f>(Table134[[#This Row],[2050_BUILDINGS]]/Table134[[#This Row],[2020_BUILDINGS]])-1</f>
        <v>1.3393280879230671</v>
      </c>
      <c r="U9" s="1">
        <f>(Table134[[#This Row],[2050_TOTAL_REPL_COST_USD]]/Table134[[#This Row],[2020_TOTAL_REPL_COST_USD]])-1</f>
        <v>1.417131943028207</v>
      </c>
      <c r="V9"/>
      <c r="W9"/>
    </row>
    <row r="10" spans="1:23" x14ac:dyDescent="0.2">
      <c r="A10" t="s">
        <v>529</v>
      </c>
      <c r="B10" t="s">
        <v>530</v>
      </c>
      <c r="C10" t="s">
        <v>538</v>
      </c>
      <c r="D10" t="s">
        <v>881</v>
      </c>
      <c r="E10" t="s">
        <v>882</v>
      </c>
      <c r="F10" s="2">
        <v>4627</v>
      </c>
      <c r="G10" s="2">
        <v>5411</v>
      </c>
      <c r="H10" s="2">
        <v>6287</v>
      </c>
      <c r="I10" s="2">
        <v>7291</v>
      </c>
      <c r="J10" s="2">
        <v>8383</v>
      </c>
      <c r="K10" s="2">
        <v>9571</v>
      </c>
      <c r="L10" s="2">
        <v>10829</v>
      </c>
      <c r="M10" s="2">
        <v>276568868</v>
      </c>
      <c r="N10" s="2">
        <v>325668518</v>
      </c>
      <c r="O10" s="2">
        <v>380935149</v>
      </c>
      <c r="P10" s="2">
        <v>444273394</v>
      </c>
      <c r="Q10" s="2">
        <v>512942746</v>
      </c>
      <c r="R10" s="2">
        <v>587937649</v>
      </c>
      <c r="S10" s="2">
        <v>668503448</v>
      </c>
      <c r="T10" s="1">
        <f>(Table134[[#This Row],[2050_BUILDINGS]]/Table134[[#This Row],[2020_BUILDINGS]])-1</f>
        <v>1.3403933434190622</v>
      </c>
      <c r="U10" s="1">
        <f>(Table134[[#This Row],[2050_TOTAL_REPL_COST_USD]]/Table134[[#This Row],[2020_TOTAL_REPL_COST_USD]])-1</f>
        <v>1.4171319528270261</v>
      </c>
      <c r="V10"/>
      <c r="W10"/>
    </row>
    <row r="11" spans="1:23" x14ac:dyDescent="0.2">
      <c r="A11" t="s">
        <v>529</v>
      </c>
      <c r="B11" t="s">
        <v>530</v>
      </c>
      <c r="C11" t="s">
        <v>539</v>
      </c>
      <c r="D11" t="s">
        <v>883</v>
      </c>
      <c r="E11" t="s">
        <v>884</v>
      </c>
      <c r="F11" s="2">
        <v>10883</v>
      </c>
      <c r="G11" s="2">
        <v>12726</v>
      </c>
      <c r="H11" s="2">
        <v>14798</v>
      </c>
      <c r="I11" s="2">
        <v>17157</v>
      </c>
      <c r="J11" s="2">
        <v>19718</v>
      </c>
      <c r="K11" s="2">
        <v>22498</v>
      </c>
      <c r="L11" s="2">
        <v>25475</v>
      </c>
      <c r="M11" s="2">
        <v>650585542</v>
      </c>
      <c r="N11" s="2">
        <v>766084878</v>
      </c>
      <c r="O11" s="2">
        <v>896091102</v>
      </c>
      <c r="P11" s="2">
        <v>1045084533</v>
      </c>
      <c r="Q11" s="2">
        <v>1206618559</v>
      </c>
      <c r="R11" s="2">
        <v>1383032475</v>
      </c>
      <c r="S11" s="2">
        <v>1572551082</v>
      </c>
      <c r="T11" s="1">
        <f>(Table134[[#This Row],[2050_BUILDINGS]]/Table134[[#This Row],[2020_BUILDINGS]])-1</f>
        <v>1.3408067628411282</v>
      </c>
      <c r="U11" s="1">
        <f>(Table134[[#This Row],[2050_TOTAL_REPL_COST_USD]]/Table134[[#This Row],[2020_TOTAL_REPL_COST_USD]])-1</f>
        <v>1.4171319226765111</v>
      </c>
      <c r="V11"/>
      <c r="W11"/>
    </row>
    <row r="12" spans="1:23" x14ac:dyDescent="0.2">
      <c r="A12" t="s">
        <v>529</v>
      </c>
      <c r="B12" t="s">
        <v>530</v>
      </c>
      <c r="C12" t="s">
        <v>540</v>
      </c>
      <c r="D12" t="s">
        <v>885</v>
      </c>
      <c r="E12" t="s">
        <v>886</v>
      </c>
      <c r="F12" s="2">
        <v>5782</v>
      </c>
      <c r="G12" s="2">
        <v>6750</v>
      </c>
      <c r="H12" s="2">
        <v>7851</v>
      </c>
      <c r="I12" s="2">
        <v>9098</v>
      </c>
      <c r="J12" s="2">
        <v>10454</v>
      </c>
      <c r="K12" s="2">
        <v>11938</v>
      </c>
      <c r="L12" s="2">
        <v>13516</v>
      </c>
      <c r="M12" s="2">
        <v>345145723</v>
      </c>
      <c r="N12" s="2">
        <v>406419918</v>
      </c>
      <c r="O12" s="2">
        <v>475390236</v>
      </c>
      <c r="P12" s="2">
        <v>554433565</v>
      </c>
      <c r="Q12" s="2">
        <v>640129863</v>
      </c>
      <c r="R12" s="2">
        <v>733720189</v>
      </c>
      <c r="S12" s="2">
        <v>834262752</v>
      </c>
      <c r="T12" s="1">
        <f>(Table134[[#This Row],[2050_BUILDINGS]]/Table134[[#This Row],[2020_BUILDINGS]])-1</f>
        <v>1.3375994465582841</v>
      </c>
      <c r="U12" s="1">
        <f>(Table134[[#This Row],[2050_TOTAL_REPL_COST_USD]]/Table134[[#This Row],[2020_TOTAL_REPL_COST_USD]])-1</f>
        <v>1.4171319428460656</v>
      </c>
      <c r="V12"/>
      <c r="W12"/>
    </row>
    <row r="13" spans="1:23" x14ac:dyDescent="0.2">
      <c r="A13" t="s">
        <v>529</v>
      </c>
      <c r="B13" t="s">
        <v>530</v>
      </c>
      <c r="C13" t="s">
        <v>541</v>
      </c>
      <c r="D13" t="s">
        <v>887</v>
      </c>
      <c r="E13" t="s">
        <v>888</v>
      </c>
      <c r="F13" s="2">
        <v>12767</v>
      </c>
      <c r="G13" s="2">
        <v>14922</v>
      </c>
      <c r="H13" s="2">
        <v>17347</v>
      </c>
      <c r="I13" s="2">
        <v>20113</v>
      </c>
      <c r="J13" s="2">
        <v>23114</v>
      </c>
      <c r="K13" s="2">
        <v>26381</v>
      </c>
      <c r="L13" s="2">
        <v>29872</v>
      </c>
      <c r="M13" s="2">
        <v>762657984</v>
      </c>
      <c r="N13" s="2">
        <v>898053688</v>
      </c>
      <c r="O13" s="2">
        <v>1050455293</v>
      </c>
      <c r="P13" s="2">
        <v>1225114933</v>
      </c>
      <c r="Q13" s="2">
        <v>1414475441</v>
      </c>
      <c r="R13" s="2">
        <v>1621279121</v>
      </c>
      <c r="S13" s="2">
        <v>1843444962</v>
      </c>
      <c r="T13" s="1">
        <f>(Table134[[#This Row],[2050_BUILDINGS]]/Table134[[#This Row],[2020_BUILDINGS]])-1</f>
        <v>1.339782251116159</v>
      </c>
      <c r="U13" s="1">
        <f>(Table134[[#This Row],[2050_TOTAL_REPL_COST_USD]]/Table134[[#This Row],[2020_TOTAL_REPL_COST_USD]])-1</f>
        <v>1.4171319263340982</v>
      </c>
      <c r="V13"/>
      <c r="W13"/>
    </row>
    <row r="14" spans="1:23" x14ac:dyDescent="0.2">
      <c r="A14" t="s">
        <v>529</v>
      </c>
      <c r="B14" t="s">
        <v>530</v>
      </c>
      <c r="C14" t="s">
        <v>542</v>
      </c>
      <c r="D14" t="s">
        <v>889</v>
      </c>
      <c r="E14" t="s">
        <v>890</v>
      </c>
      <c r="F14" s="2">
        <v>7165</v>
      </c>
      <c r="G14" s="2">
        <v>8365</v>
      </c>
      <c r="H14" s="2">
        <v>9723</v>
      </c>
      <c r="I14" s="2">
        <v>11283</v>
      </c>
      <c r="J14" s="2">
        <v>12961</v>
      </c>
      <c r="K14" s="2">
        <v>14792</v>
      </c>
      <c r="L14" s="2">
        <v>16749</v>
      </c>
      <c r="M14" s="2">
        <v>427774224</v>
      </c>
      <c r="N14" s="2">
        <v>503717568</v>
      </c>
      <c r="O14" s="2">
        <v>589199510</v>
      </c>
      <c r="P14" s="2">
        <v>687165947</v>
      </c>
      <c r="Q14" s="2">
        <v>793378108</v>
      </c>
      <c r="R14" s="2">
        <v>909374113</v>
      </c>
      <c r="S14" s="2">
        <v>1033986753</v>
      </c>
      <c r="T14" s="1">
        <f>(Table134[[#This Row],[2050_BUILDINGS]]/Table134[[#This Row],[2020_BUILDINGS]])-1</f>
        <v>1.3376133984647591</v>
      </c>
      <c r="U14" s="1">
        <f>(Table134[[#This Row],[2050_TOTAL_REPL_COST_USD]]/Table134[[#This Row],[2020_TOTAL_REPL_COST_USD]])-1</f>
        <v>1.4171319705321936</v>
      </c>
      <c r="V14"/>
      <c r="W14"/>
    </row>
    <row r="15" spans="1:23" x14ac:dyDescent="0.2">
      <c r="A15" t="s">
        <v>529</v>
      </c>
      <c r="B15" t="s">
        <v>530</v>
      </c>
      <c r="C15" t="s">
        <v>543</v>
      </c>
      <c r="D15" t="s">
        <v>891</v>
      </c>
      <c r="E15" t="s">
        <v>892</v>
      </c>
      <c r="F15" s="2">
        <v>8254</v>
      </c>
      <c r="G15" s="2">
        <v>9642</v>
      </c>
      <c r="H15" s="2">
        <v>11207</v>
      </c>
      <c r="I15" s="2">
        <v>12995</v>
      </c>
      <c r="J15" s="2">
        <v>14939</v>
      </c>
      <c r="K15" s="2">
        <v>17041</v>
      </c>
      <c r="L15" s="2">
        <v>19308</v>
      </c>
      <c r="M15" s="2">
        <v>492863864</v>
      </c>
      <c r="N15" s="2">
        <v>580362656</v>
      </c>
      <c r="O15" s="2">
        <v>678851423</v>
      </c>
      <c r="P15" s="2">
        <v>791724318</v>
      </c>
      <c r="Q15" s="2">
        <v>914097608</v>
      </c>
      <c r="R15" s="2">
        <v>1047743430</v>
      </c>
      <c r="S15" s="2">
        <v>1191316983</v>
      </c>
      <c r="T15" s="1">
        <f>(Table134[[#This Row],[2050_BUILDINGS]]/Table134[[#This Row],[2020_BUILDINGS]])-1</f>
        <v>1.3392294645020595</v>
      </c>
      <c r="U15" s="1">
        <f>(Table134[[#This Row],[2050_TOTAL_REPL_COST_USD]]/Table134[[#This Row],[2020_TOTAL_REPL_COST_USD]])-1</f>
        <v>1.4171319303701275</v>
      </c>
      <c r="V15"/>
      <c r="W15"/>
    </row>
    <row r="16" spans="1:23" x14ac:dyDescent="0.2">
      <c r="A16" t="s">
        <v>529</v>
      </c>
      <c r="B16" t="s">
        <v>530</v>
      </c>
      <c r="C16" t="s">
        <v>544</v>
      </c>
      <c r="D16" t="s">
        <v>893</v>
      </c>
      <c r="E16" t="s">
        <v>894</v>
      </c>
      <c r="F16" s="2">
        <v>8646</v>
      </c>
      <c r="G16" s="2">
        <v>10095</v>
      </c>
      <c r="H16" s="2">
        <v>11735</v>
      </c>
      <c r="I16" s="2">
        <v>13617</v>
      </c>
      <c r="J16" s="2">
        <v>15650</v>
      </c>
      <c r="K16" s="2">
        <v>17855</v>
      </c>
      <c r="L16" s="2">
        <v>20217</v>
      </c>
      <c r="M16" s="2">
        <v>516305425</v>
      </c>
      <c r="N16" s="2">
        <v>607965825</v>
      </c>
      <c r="O16" s="2">
        <v>711138903</v>
      </c>
      <c r="P16" s="2">
        <v>829380265</v>
      </c>
      <c r="Q16" s="2">
        <v>957573844</v>
      </c>
      <c r="R16" s="2">
        <v>1097576131</v>
      </c>
      <c r="S16" s="2">
        <v>1247978311</v>
      </c>
      <c r="T16" s="1">
        <f>(Table134[[#This Row],[2050_BUILDINGS]]/Table134[[#This Row],[2020_BUILDINGS]])-1</f>
        <v>1.3383067314365023</v>
      </c>
      <c r="U16" s="1">
        <f>(Table134[[#This Row],[2050_TOTAL_REPL_COST_USD]]/Table134[[#This Row],[2020_TOTAL_REPL_COST_USD]])-1</f>
        <v>1.4171318962995594</v>
      </c>
      <c r="V16"/>
      <c r="W16"/>
    </row>
    <row r="17" spans="1:23" x14ac:dyDescent="0.2">
      <c r="A17" t="s">
        <v>529</v>
      </c>
      <c r="B17" t="s">
        <v>530</v>
      </c>
      <c r="C17" t="s">
        <v>545</v>
      </c>
      <c r="D17" t="s">
        <v>895</v>
      </c>
      <c r="E17" t="s">
        <v>896</v>
      </c>
      <c r="F17" s="2">
        <v>3800</v>
      </c>
      <c r="G17" s="2">
        <v>4444</v>
      </c>
      <c r="H17" s="2">
        <v>5168</v>
      </c>
      <c r="I17" s="2">
        <v>5987</v>
      </c>
      <c r="J17" s="2">
        <v>6888</v>
      </c>
      <c r="K17" s="2">
        <v>7857</v>
      </c>
      <c r="L17" s="2">
        <v>8893</v>
      </c>
      <c r="M17" s="2">
        <v>227228506</v>
      </c>
      <c r="N17" s="2">
        <v>267568691</v>
      </c>
      <c r="O17" s="2">
        <v>312975659</v>
      </c>
      <c r="P17" s="2">
        <v>365014248</v>
      </c>
      <c r="Q17" s="2">
        <v>421432865</v>
      </c>
      <c r="R17" s="2">
        <v>483048539</v>
      </c>
      <c r="S17" s="2">
        <v>549241261</v>
      </c>
      <c r="T17" s="1">
        <f>(Table134[[#This Row],[2050_BUILDINGS]]/Table134[[#This Row],[2020_BUILDINGS]])-1</f>
        <v>1.340263157894737</v>
      </c>
      <c r="U17" s="1">
        <f>(Table134[[#This Row],[2050_TOTAL_REPL_COST_USD]]/Table134[[#This Row],[2020_TOTAL_REPL_COST_USD]])-1</f>
        <v>1.4171318584473727</v>
      </c>
      <c r="V17"/>
      <c r="W17"/>
    </row>
    <row r="18" spans="1:23" x14ac:dyDescent="0.2">
      <c r="A18" t="s">
        <v>529</v>
      </c>
      <c r="B18" t="s">
        <v>530</v>
      </c>
      <c r="C18" t="s">
        <v>546</v>
      </c>
      <c r="D18" t="s">
        <v>897</v>
      </c>
      <c r="E18" t="s">
        <v>898</v>
      </c>
      <c r="F18" s="2">
        <v>4065</v>
      </c>
      <c r="G18" s="2">
        <v>4761</v>
      </c>
      <c r="H18" s="2">
        <v>5535</v>
      </c>
      <c r="I18" s="2">
        <v>6413</v>
      </c>
      <c r="J18" s="2">
        <v>7375</v>
      </c>
      <c r="K18" s="2">
        <v>8418</v>
      </c>
      <c r="L18" s="2">
        <v>9532</v>
      </c>
      <c r="M18" s="2">
        <v>243390943</v>
      </c>
      <c r="N18" s="2">
        <v>286600474</v>
      </c>
      <c r="O18" s="2">
        <v>335237178</v>
      </c>
      <c r="P18" s="2">
        <v>390977193</v>
      </c>
      <c r="Q18" s="2">
        <v>451408786</v>
      </c>
      <c r="R18" s="2">
        <v>517407108</v>
      </c>
      <c r="S18" s="2">
        <v>588308020</v>
      </c>
      <c r="T18" s="1">
        <f>(Table134[[#This Row],[2050_BUILDINGS]]/Table134[[#This Row],[2020_BUILDINGS]])-1</f>
        <v>1.3448954489544898</v>
      </c>
      <c r="U18" s="1">
        <f>(Table134[[#This Row],[2050_TOTAL_REPL_COST_USD]]/Table134[[#This Row],[2020_TOTAL_REPL_COST_USD]])-1</f>
        <v>1.4171319308294885</v>
      </c>
      <c r="V18"/>
      <c r="W18"/>
    </row>
    <row r="19" spans="1:23" x14ac:dyDescent="0.2">
      <c r="A19" t="s">
        <v>529</v>
      </c>
      <c r="B19" t="s">
        <v>530</v>
      </c>
      <c r="C19" t="s">
        <v>547</v>
      </c>
      <c r="D19" t="s">
        <v>899</v>
      </c>
      <c r="E19" t="s">
        <v>900</v>
      </c>
      <c r="F19" s="2">
        <v>17929</v>
      </c>
      <c r="G19" s="2">
        <v>20952</v>
      </c>
      <c r="H19" s="2">
        <v>24353</v>
      </c>
      <c r="I19" s="2">
        <v>28227</v>
      </c>
      <c r="J19" s="2">
        <v>32439</v>
      </c>
      <c r="K19" s="2">
        <v>37024</v>
      </c>
      <c r="L19" s="2">
        <v>41923</v>
      </c>
      <c r="M19" s="2">
        <v>1070420263</v>
      </c>
      <c r="N19" s="2">
        <v>1260453422</v>
      </c>
      <c r="O19" s="2">
        <v>1474355028</v>
      </c>
      <c r="P19" s="2">
        <v>1719496643</v>
      </c>
      <c r="Q19" s="2">
        <v>1985271515</v>
      </c>
      <c r="R19" s="2">
        <v>2275528559</v>
      </c>
      <c r="S19" s="2">
        <v>2587346977</v>
      </c>
      <c r="T19" s="1">
        <f>(Table134[[#This Row],[2050_BUILDINGS]]/Table134[[#This Row],[2020_BUILDINGS]])-1</f>
        <v>1.3382787662446316</v>
      </c>
      <c r="U19" s="1">
        <f>(Table134[[#This Row],[2050_TOTAL_REPL_COST_USD]]/Table134[[#This Row],[2020_TOTAL_REPL_COST_USD]])-1</f>
        <v>1.4171319120478945</v>
      </c>
      <c r="V19"/>
      <c r="W19"/>
    </row>
    <row r="20" spans="1:23" x14ac:dyDescent="0.2">
      <c r="A20" t="s">
        <v>529</v>
      </c>
      <c r="B20" t="s">
        <v>530</v>
      </c>
      <c r="C20" t="s">
        <v>548</v>
      </c>
      <c r="D20" t="s">
        <v>901</v>
      </c>
      <c r="E20" t="s">
        <v>902</v>
      </c>
      <c r="F20" s="2">
        <v>9781</v>
      </c>
      <c r="G20" s="2">
        <v>11425</v>
      </c>
      <c r="H20" s="2">
        <v>13284</v>
      </c>
      <c r="I20" s="2">
        <v>15404</v>
      </c>
      <c r="J20" s="2">
        <v>17698</v>
      </c>
      <c r="K20" s="2">
        <v>20197</v>
      </c>
      <c r="L20" s="2">
        <v>22872</v>
      </c>
      <c r="M20" s="2">
        <v>584046458</v>
      </c>
      <c r="N20" s="2">
        <v>687733017</v>
      </c>
      <c r="O20" s="2">
        <v>804442767</v>
      </c>
      <c r="P20" s="2">
        <v>938197787</v>
      </c>
      <c r="Q20" s="2">
        <v>1083210808</v>
      </c>
      <c r="R20" s="2">
        <v>1241581872</v>
      </c>
      <c r="S20" s="2">
        <v>1411717331</v>
      </c>
      <c r="T20" s="1">
        <f>(Table134[[#This Row],[2050_BUILDINGS]]/Table134[[#This Row],[2020_BUILDINGS]])-1</f>
        <v>1.3384112053982209</v>
      </c>
      <c r="U20" s="1">
        <f>(Table134[[#This Row],[2050_TOTAL_REPL_COST_USD]]/Table134[[#This Row],[2020_TOTAL_REPL_COST_USD]])-1</f>
        <v>1.4171319107631675</v>
      </c>
      <c r="V20"/>
      <c r="W20"/>
    </row>
    <row r="21" spans="1:23" x14ac:dyDescent="0.2">
      <c r="A21" t="s">
        <v>12</v>
      </c>
      <c r="B21" t="s">
        <v>13</v>
      </c>
      <c r="C21" t="s">
        <v>14</v>
      </c>
      <c r="D21" t="s">
        <v>903</v>
      </c>
      <c r="E21" t="s">
        <v>904</v>
      </c>
      <c r="F21" s="2">
        <v>1534</v>
      </c>
      <c r="G21" s="2">
        <v>1783</v>
      </c>
      <c r="H21" s="2">
        <v>2036</v>
      </c>
      <c r="I21" s="2">
        <v>2309</v>
      </c>
      <c r="J21" s="2">
        <v>2617</v>
      </c>
      <c r="K21" s="2">
        <v>2924</v>
      </c>
      <c r="L21" s="2">
        <v>3247</v>
      </c>
      <c r="M21" s="2">
        <v>58856329</v>
      </c>
      <c r="N21" s="2">
        <v>68411663</v>
      </c>
      <c r="O21" s="2">
        <v>78537588</v>
      </c>
      <c r="P21" s="2">
        <v>89238179</v>
      </c>
      <c r="Q21" s="2">
        <v>101513176</v>
      </c>
      <c r="R21" s="2">
        <v>113904856</v>
      </c>
      <c r="S21" s="2">
        <v>127418229</v>
      </c>
      <c r="T21" s="1">
        <f>(Table134[[#This Row],[2050_BUILDINGS]]/Table134[[#This Row],[2020_BUILDINGS]])-1</f>
        <v>1.1166883963494132</v>
      </c>
      <c r="U21" s="1">
        <f>(Table134[[#This Row],[2050_TOTAL_REPL_COST_USD]]/Table134[[#This Row],[2020_TOTAL_REPL_COST_USD]])-1</f>
        <v>1.1649027583762486</v>
      </c>
      <c r="V21"/>
      <c r="W21"/>
    </row>
    <row r="22" spans="1:23" x14ac:dyDescent="0.2">
      <c r="A22" t="s">
        <v>12</v>
      </c>
      <c r="B22" t="s">
        <v>13</v>
      </c>
      <c r="C22" t="s">
        <v>15</v>
      </c>
      <c r="D22" t="s">
        <v>905</v>
      </c>
      <c r="E22" t="s">
        <v>906</v>
      </c>
      <c r="F22" s="2">
        <v>1564</v>
      </c>
      <c r="G22" s="2">
        <v>1815</v>
      </c>
      <c r="H22" s="2">
        <v>2079</v>
      </c>
      <c r="I22" s="2">
        <v>2359</v>
      </c>
      <c r="J22" s="2">
        <v>2672</v>
      </c>
      <c r="K22" s="2">
        <v>2989</v>
      </c>
      <c r="L22" s="2">
        <v>3333</v>
      </c>
      <c r="M22" s="2">
        <v>55354867</v>
      </c>
      <c r="N22" s="2">
        <v>64208808</v>
      </c>
      <c r="O22" s="2">
        <v>73535510</v>
      </c>
      <c r="P22" s="2">
        <v>83335365</v>
      </c>
      <c r="Q22" s="2">
        <v>94539766</v>
      </c>
      <c r="R22" s="2">
        <v>105755803</v>
      </c>
      <c r="S22" s="2">
        <v>117915401</v>
      </c>
      <c r="T22" s="1">
        <f>(Table134[[#This Row],[2050_BUILDINGS]]/Table134[[#This Row],[2020_BUILDINGS]])-1</f>
        <v>1.1310741687979537</v>
      </c>
      <c r="U22" s="1">
        <f>(Table134[[#This Row],[2050_TOTAL_REPL_COST_USD]]/Table134[[#This Row],[2020_TOTAL_REPL_COST_USD]])-1</f>
        <v>1.1301722394166354</v>
      </c>
      <c r="V22"/>
      <c r="W22"/>
    </row>
    <row r="23" spans="1:23" x14ac:dyDescent="0.2">
      <c r="A23" t="s">
        <v>12</v>
      </c>
      <c r="B23" t="s">
        <v>13</v>
      </c>
      <c r="C23" t="s">
        <v>16</v>
      </c>
      <c r="D23" t="s">
        <v>907</v>
      </c>
      <c r="E23" t="s">
        <v>908</v>
      </c>
      <c r="F23" s="2">
        <v>640</v>
      </c>
      <c r="G23" s="2">
        <v>743</v>
      </c>
      <c r="H23" s="2">
        <v>852</v>
      </c>
      <c r="I23" s="2">
        <v>972</v>
      </c>
      <c r="J23" s="2">
        <v>1102</v>
      </c>
      <c r="K23" s="2">
        <v>1225</v>
      </c>
      <c r="L23" s="2">
        <v>1368</v>
      </c>
      <c r="M23" s="2">
        <v>22942795</v>
      </c>
      <c r="N23" s="2">
        <v>26614521</v>
      </c>
      <c r="O23" s="2">
        <v>30483155</v>
      </c>
      <c r="P23" s="2">
        <v>34548957</v>
      </c>
      <c r="Q23" s="2">
        <v>39198061</v>
      </c>
      <c r="R23" s="2">
        <v>43853511</v>
      </c>
      <c r="S23" s="2">
        <v>48901740</v>
      </c>
      <c r="T23" s="1">
        <f>(Table134[[#This Row],[2050_BUILDINGS]]/Table134[[#This Row],[2020_BUILDINGS]])-1</f>
        <v>1.1375000000000002</v>
      </c>
      <c r="U23" s="1">
        <f>(Table134[[#This Row],[2050_TOTAL_REPL_COST_USD]]/Table134[[#This Row],[2020_TOTAL_REPL_COST_USD]])-1</f>
        <v>1.1314639301793874</v>
      </c>
      <c r="V23"/>
      <c r="W23"/>
    </row>
    <row r="24" spans="1:23" x14ac:dyDescent="0.2">
      <c r="A24" t="s">
        <v>12</v>
      </c>
      <c r="B24" t="s">
        <v>13</v>
      </c>
      <c r="C24" t="s">
        <v>17</v>
      </c>
      <c r="D24" t="s">
        <v>909</v>
      </c>
      <c r="E24" t="s">
        <v>910</v>
      </c>
      <c r="F24" s="2">
        <v>617</v>
      </c>
      <c r="G24" s="2">
        <v>717</v>
      </c>
      <c r="H24" s="2">
        <v>815</v>
      </c>
      <c r="I24" s="2">
        <v>929</v>
      </c>
      <c r="J24" s="2">
        <v>1054</v>
      </c>
      <c r="K24" s="2">
        <v>1173</v>
      </c>
      <c r="L24" s="2">
        <v>1312</v>
      </c>
      <c r="M24" s="2">
        <v>21884478</v>
      </c>
      <c r="N24" s="2">
        <v>25383544</v>
      </c>
      <c r="O24" s="2">
        <v>29068860</v>
      </c>
      <c r="P24" s="2">
        <v>32940554</v>
      </c>
      <c r="Q24" s="2">
        <v>37366780</v>
      </c>
      <c r="R24" s="2">
        <v>41796600</v>
      </c>
      <c r="S24" s="2">
        <v>46598342</v>
      </c>
      <c r="T24" s="1">
        <f>(Table134[[#This Row],[2050_BUILDINGS]]/Table134[[#This Row],[2020_BUILDINGS]])-1</f>
        <v>1.1264181523500811</v>
      </c>
      <c r="U24" s="1">
        <f>(Table134[[#This Row],[2050_TOTAL_REPL_COST_USD]]/Table134[[#This Row],[2020_TOTAL_REPL_COST_USD]])-1</f>
        <v>1.1292873423802936</v>
      </c>
      <c r="V24"/>
      <c r="W24"/>
    </row>
    <row r="25" spans="1:23" x14ac:dyDescent="0.2">
      <c r="A25" t="s">
        <v>12</v>
      </c>
      <c r="B25" t="s">
        <v>13</v>
      </c>
      <c r="C25" t="s">
        <v>18</v>
      </c>
      <c r="D25" t="s">
        <v>911</v>
      </c>
      <c r="E25" t="s">
        <v>912</v>
      </c>
      <c r="F25" s="2">
        <v>1602</v>
      </c>
      <c r="G25" s="2">
        <v>1859</v>
      </c>
      <c r="H25" s="2">
        <v>2124</v>
      </c>
      <c r="I25" s="2">
        <v>2412</v>
      </c>
      <c r="J25" s="2">
        <v>2736</v>
      </c>
      <c r="K25" s="2">
        <v>3070</v>
      </c>
      <c r="L25" s="2">
        <v>3414</v>
      </c>
      <c r="M25" s="2">
        <v>56793084</v>
      </c>
      <c r="N25" s="2">
        <v>65881441</v>
      </c>
      <c r="O25" s="2">
        <v>75456924</v>
      </c>
      <c r="P25" s="2">
        <v>85520073</v>
      </c>
      <c r="Q25" s="2">
        <v>97026763</v>
      </c>
      <c r="R25" s="2">
        <v>108548620</v>
      </c>
      <c r="S25" s="2">
        <v>121042194</v>
      </c>
      <c r="T25" s="1">
        <f>(Table134[[#This Row],[2050_BUILDINGS]]/Table134[[#This Row],[2020_BUILDINGS]])-1</f>
        <v>1.1310861423220975</v>
      </c>
      <c r="U25" s="1">
        <f>(Table134[[#This Row],[2050_TOTAL_REPL_COST_USD]]/Table134[[#This Row],[2020_TOTAL_REPL_COST_USD]])-1</f>
        <v>1.1312840486000022</v>
      </c>
      <c r="V25"/>
      <c r="W25"/>
    </row>
    <row r="26" spans="1:23" x14ac:dyDescent="0.2">
      <c r="A26" t="s">
        <v>12</v>
      </c>
      <c r="B26" t="s">
        <v>13</v>
      </c>
      <c r="C26" t="s">
        <v>19</v>
      </c>
      <c r="D26" t="s">
        <v>913</v>
      </c>
      <c r="E26" t="s">
        <v>914</v>
      </c>
      <c r="F26" s="2">
        <v>961</v>
      </c>
      <c r="G26" s="2">
        <v>1114</v>
      </c>
      <c r="H26" s="2">
        <v>1272</v>
      </c>
      <c r="I26" s="2">
        <v>1442</v>
      </c>
      <c r="J26" s="2">
        <v>1639</v>
      </c>
      <c r="K26" s="2">
        <v>1839</v>
      </c>
      <c r="L26" s="2">
        <v>2049</v>
      </c>
      <c r="M26" s="2">
        <v>33925248</v>
      </c>
      <c r="N26" s="2">
        <v>39347218</v>
      </c>
      <c r="O26" s="2">
        <v>45056829</v>
      </c>
      <c r="P26" s="2">
        <v>51054232</v>
      </c>
      <c r="Q26" s="2">
        <v>57909943</v>
      </c>
      <c r="R26" s="2">
        <v>64769588</v>
      </c>
      <c r="S26" s="2">
        <v>72203874</v>
      </c>
      <c r="T26" s="1">
        <f>(Table134[[#This Row],[2050_BUILDINGS]]/Table134[[#This Row],[2020_BUILDINGS]])-1</f>
        <v>1.1321540062434963</v>
      </c>
      <c r="U26" s="1">
        <f>(Table134[[#This Row],[2050_TOTAL_REPL_COST_USD]]/Table134[[#This Row],[2020_TOTAL_REPL_COST_USD]])-1</f>
        <v>1.1283226580981811</v>
      </c>
      <c r="V26"/>
      <c r="W26"/>
    </row>
    <row r="27" spans="1:23" x14ac:dyDescent="0.2">
      <c r="A27" t="s">
        <v>12</v>
      </c>
      <c r="B27" t="s">
        <v>13</v>
      </c>
      <c r="C27" t="s">
        <v>20</v>
      </c>
      <c r="D27" t="s">
        <v>915</v>
      </c>
      <c r="E27" t="s">
        <v>916</v>
      </c>
      <c r="F27" s="2">
        <v>1551</v>
      </c>
      <c r="G27" s="2">
        <v>1804</v>
      </c>
      <c r="H27" s="2">
        <v>2064</v>
      </c>
      <c r="I27" s="2">
        <v>2343</v>
      </c>
      <c r="J27" s="2">
        <v>2651</v>
      </c>
      <c r="K27" s="2">
        <v>2971</v>
      </c>
      <c r="L27" s="2">
        <v>3306</v>
      </c>
      <c r="M27" s="2">
        <v>54881931</v>
      </c>
      <c r="N27" s="2">
        <v>63654647</v>
      </c>
      <c r="O27" s="2">
        <v>72893403</v>
      </c>
      <c r="P27" s="2">
        <v>82598445</v>
      </c>
      <c r="Q27" s="2">
        <v>93692821</v>
      </c>
      <c r="R27" s="2">
        <v>104794636</v>
      </c>
      <c r="S27" s="2">
        <v>116827267</v>
      </c>
      <c r="T27" s="1">
        <f>(Table134[[#This Row],[2050_BUILDINGS]]/Table134[[#This Row],[2020_BUILDINGS]])-1</f>
        <v>1.1315280464216633</v>
      </c>
      <c r="U27" s="1">
        <f>(Table134[[#This Row],[2050_TOTAL_REPL_COST_USD]]/Table134[[#This Row],[2020_TOTAL_REPL_COST_USD]])-1</f>
        <v>1.1287018308448369</v>
      </c>
      <c r="V27"/>
      <c r="W27"/>
    </row>
    <row r="28" spans="1:23" x14ac:dyDescent="0.2">
      <c r="A28" t="s">
        <v>12</v>
      </c>
      <c r="B28" t="s">
        <v>13</v>
      </c>
      <c r="C28" t="s">
        <v>21</v>
      </c>
      <c r="D28" t="s">
        <v>917</v>
      </c>
      <c r="E28" t="s">
        <v>918</v>
      </c>
      <c r="F28" s="2">
        <v>1918</v>
      </c>
      <c r="G28" s="2">
        <v>2230</v>
      </c>
      <c r="H28" s="2">
        <v>2553</v>
      </c>
      <c r="I28" s="2">
        <v>2885</v>
      </c>
      <c r="J28" s="2">
        <v>3275</v>
      </c>
      <c r="K28" s="2">
        <v>3665</v>
      </c>
      <c r="L28" s="2">
        <v>4091</v>
      </c>
      <c r="M28" s="2">
        <v>67900906</v>
      </c>
      <c r="N28" s="2">
        <v>78757882</v>
      </c>
      <c r="O28" s="2">
        <v>90192984</v>
      </c>
      <c r="P28" s="2">
        <v>102206603</v>
      </c>
      <c r="Q28" s="2">
        <v>115940983</v>
      </c>
      <c r="R28" s="2">
        <v>129686919</v>
      </c>
      <c r="S28" s="2">
        <v>144587168</v>
      </c>
      <c r="T28" s="1">
        <f>(Table134[[#This Row],[2050_BUILDINGS]]/Table134[[#This Row],[2020_BUILDINGS]])-1</f>
        <v>1.1329509906152242</v>
      </c>
      <c r="U28" s="1">
        <f>(Table134[[#This Row],[2050_TOTAL_REPL_COST_USD]]/Table134[[#This Row],[2020_TOTAL_REPL_COST_USD]])-1</f>
        <v>1.1293849599002406</v>
      </c>
      <c r="V28"/>
      <c r="W28"/>
    </row>
    <row r="29" spans="1:23" x14ac:dyDescent="0.2">
      <c r="A29" t="s">
        <v>12</v>
      </c>
      <c r="B29" t="s">
        <v>13</v>
      </c>
      <c r="C29" t="s">
        <v>22</v>
      </c>
      <c r="D29" t="s">
        <v>919</v>
      </c>
      <c r="E29" t="s">
        <v>920</v>
      </c>
      <c r="F29" s="2">
        <v>1508</v>
      </c>
      <c r="G29" s="2">
        <v>1747</v>
      </c>
      <c r="H29" s="2">
        <v>2003</v>
      </c>
      <c r="I29" s="2">
        <v>2266</v>
      </c>
      <c r="J29" s="2">
        <v>2577</v>
      </c>
      <c r="K29" s="2">
        <v>2880</v>
      </c>
      <c r="L29" s="2">
        <v>3207</v>
      </c>
      <c r="M29" s="2">
        <v>53495905</v>
      </c>
      <c r="N29" s="2">
        <v>62056210</v>
      </c>
      <c r="O29" s="2">
        <v>71075165</v>
      </c>
      <c r="P29" s="2">
        <v>80553250</v>
      </c>
      <c r="Q29" s="2">
        <v>91390829</v>
      </c>
      <c r="R29" s="2">
        <v>102242386</v>
      </c>
      <c r="S29" s="2">
        <v>114008901</v>
      </c>
      <c r="T29" s="1">
        <f>(Table134[[#This Row],[2050_BUILDINGS]]/Table134[[#This Row],[2020_BUILDINGS]])-1</f>
        <v>1.1266578249336869</v>
      </c>
      <c r="U29" s="1">
        <f>(Table134[[#This Row],[2050_TOTAL_REPL_COST_USD]]/Table134[[#This Row],[2020_TOTAL_REPL_COST_USD]])-1</f>
        <v>1.1311706195081661</v>
      </c>
      <c r="V29"/>
      <c r="W29"/>
    </row>
    <row r="30" spans="1:23" x14ac:dyDescent="0.2">
      <c r="A30" t="s">
        <v>12</v>
      </c>
      <c r="B30" t="s">
        <v>13</v>
      </c>
      <c r="C30" t="s">
        <v>23</v>
      </c>
      <c r="D30" t="s">
        <v>921</v>
      </c>
      <c r="E30" t="s">
        <v>922</v>
      </c>
      <c r="F30" s="2">
        <v>1469</v>
      </c>
      <c r="G30" s="2">
        <v>1704</v>
      </c>
      <c r="H30" s="2">
        <v>1956</v>
      </c>
      <c r="I30" s="2">
        <v>2216</v>
      </c>
      <c r="J30" s="2">
        <v>2519</v>
      </c>
      <c r="K30" s="2">
        <v>2815</v>
      </c>
      <c r="L30" s="2">
        <v>3127</v>
      </c>
      <c r="M30" s="2">
        <v>52710372</v>
      </c>
      <c r="N30" s="2">
        <v>61159634</v>
      </c>
      <c r="O30" s="2">
        <v>70067849</v>
      </c>
      <c r="P30" s="2">
        <v>79435884</v>
      </c>
      <c r="Q30" s="2">
        <v>90151844</v>
      </c>
      <c r="R30" s="2">
        <v>100892387</v>
      </c>
      <c r="S30" s="2">
        <v>112546757</v>
      </c>
      <c r="T30" s="1">
        <f>(Table134[[#This Row],[2050_BUILDINGS]]/Table134[[#This Row],[2020_BUILDINGS]])-1</f>
        <v>1.1286589516678012</v>
      </c>
      <c r="U30" s="1">
        <f>(Table134[[#This Row],[2050_TOTAL_REPL_COST_USD]]/Table134[[#This Row],[2020_TOTAL_REPL_COST_USD]])-1</f>
        <v>1.1351918555991221</v>
      </c>
      <c r="V30"/>
      <c r="W30"/>
    </row>
    <row r="31" spans="1:23" x14ac:dyDescent="0.2">
      <c r="A31" t="s">
        <v>12</v>
      </c>
      <c r="B31" t="s">
        <v>13</v>
      </c>
      <c r="C31" t="s">
        <v>24</v>
      </c>
      <c r="D31" t="s">
        <v>923</v>
      </c>
      <c r="E31" t="s">
        <v>924</v>
      </c>
      <c r="F31" s="2">
        <v>1519</v>
      </c>
      <c r="G31" s="2">
        <v>1769</v>
      </c>
      <c r="H31" s="2">
        <v>2019</v>
      </c>
      <c r="I31" s="2">
        <v>2299</v>
      </c>
      <c r="J31" s="2">
        <v>2600</v>
      </c>
      <c r="K31" s="2">
        <v>2903</v>
      </c>
      <c r="L31" s="2">
        <v>3239</v>
      </c>
      <c r="M31" s="2">
        <v>57662167</v>
      </c>
      <c r="N31" s="2">
        <v>66994988</v>
      </c>
      <c r="O31" s="2">
        <v>76873073</v>
      </c>
      <c r="P31" s="2">
        <v>87299650</v>
      </c>
      <c r="Q31" s="2">
        <v>99252280</v>
      </c>
      <c r="R31" s="2">
        <v>111298085</v>
      </c>
      <c r="S31" s="2">
        <v>124418828</v>
      </c>
      <c r="T31" s="1">
        <f>(Table134[[#This Row],[2050_BUILDINGS]]/Table134[[#This Row],[2020_BUILDINGS]])-1</f>
        <v>1.1323238973008558</v>
      </c>
      <c r="U31" s="1">
        <f>(Table134[[#This Row],[2050_TOTAL_REPL_COST_USD]]/Table134[[#This Row],[2020_TOTAL_REPL_COST_USD]])-1</f>
        <v>1.1577202951807206</v>
      </c>
      <c r="V31"/>
      <c r="W31"/>
    </row>
    <row r="32" spans="1:23" x14ac:dyDescent="0.2">
      <c r="A32" t="s">
        <v>12</v>
      </c>
      <c r="B32" t="s">
        <v>13</v>
      </c>
      <c r="C32" t="s">
        <v>25</v>
      </c>
      <c r="D32" t="s">
        <v>925</v>
      </c>
      <c r="E32" t="s">
        <v>926</v>
      </c>
      <c r="F32" s="2">
        <v>1032</v>
      </c>
      <c r="G32" s="2">
        <v>1196</v>
      </c>
      <c r="H32" s="2">
        <v>1366</v>
      </c>
      <c r="I32" s="2">
        <v>1558</v>
      </c>
      <c r="J32" s="2">
        <v>1767</v>
      </c>
      <c r="K32" s="2">
        <v>1971</v>
      </c>
      <c r="L32" s="2">
        <v>2189</v>
      </c>
      <c r="M32" s="2">
        <v>40426322</v>
      </c>
      <c r="N32" s="2">
        <v>47003959</v>
      </c>
      <c r="O32" s="2">
        <v>53980437</v>
      </c>
      <c r="P32" s="2">
        <v>61358937</v>
      </c>
      <c r="Q32" s="2">
        <v>69827106</v>
      </c>
      <c r="R32" s="2">
        <v>78386050</v>
      </c>
      <c r="S32" s="2">
        <v>87727534</v>
      </c>
      <c r="T32" s="1">
        <f>(Table134[[#This Row],[2050_BUILDINGS]]/Table134[[#This Row],[2020_BUILDINGS]])-1</f>
        <v>1.1211240310077519</v>
      </c>
      <c r="U32" s="1">
        <f>(Table134[[#This Row],[2050_TOTAL_REPL_COST_USD]]/Table134[[#This Row],[2020_TOTAL_REPL_COST_USD]])-1</f>
        <v>1.1700597447375993</v>
      </c>
      <c r="V32"/>
      <c r="W32"/>
    </row>
    <row r="33" spans="1:23" x14ac:dyDescent="0.2">
      <c r="A33" t="s">
        <v>12</v>
      </c>
      <c r="B33" t="s">
        <v>13</v>
      </c>
      <c r="C33" t="s">
        <v>26</v>
      </c>
      <c r="D33" t="s">
        <v>927</v>
      </c>
      <c r="E33" t="s">
        <v>928</v>
      </c>
      <c r="F33" s="2">
        <v>964</v>
      </c>
      <c r="G33" s="2">
        <v>1114</v>
      </c>
      <c r="H33" s="2">
        <v>1283</v>
      </c>
      <c r="I33" s="2">
        <v>1455</v>
      </c>
      <c r="J33" s="2">
        <v>1644</v>
      </c>
      <c r="K33" s="2">
        <v>1843</v>
      </c>
      <c r="L33" s="2">
        <v>2055</v>
      </c>
      <c r="M33" s="2">
        <v>34954424</v>
      </c>
      <c r="N33" s="2">
        <v>40566644</v>
      </c>
      <c r="O33" s="2">
        <v>46487636</v>
      </c>
      <c r="P33" s="2">
        <v>52718183</v>
      </c>
      <c r="Q33" s="2">
        <v>59847876</v>
      </c>
      <c r="R33" s="2">
        <v>67000643</v>
      </c>
      <c r="S33" s="2">
        <v>74767075</v>
      </c>
      <c r="T33" s="1">
        <f>(Table134[[#This Row],[2050_BUILDINGS]]/Table134[[#This Row],[2020_BUILDINGS]])-1</f>
        <v>1.1317427385892116</v>
      </c>
      <c r="U33" s="1">
        <f>(Table134[[#This Row],[2050_TOTAL_REPL_COST_USD]]/Table134[[#This Row],[2020_TOTAL_REPL_COST_USD]])-1</f>
        <v>1.1389874712282486</v>
      </c>
      <c r="V33"/>
      <c r="W33"/>
    </row>
    <row r="34" spans="1:23" x14ac:dyDescent="0.2">
      <c r="A34" t="s">
        <v>12</v>
      </c>
      <c r="B34" t="s">
        <v>13</v>
      </c>
      <c r="C34" t="s">
        <v>27</v>
      </c>
      <c r="D34" t="s">
        <v>929</v>
      </c>
      <c r="E34" t="s">
        <v>930</v>
      </c>
      <c r="F34" s="2">
        <v>608</v>
      </c>
      <c r="G34" s="2">
        <v>697</v>
      </c>
      <c r="H34" s="2">
        <v>800</v>
      </c>
      <c r="I34" s="2">
        <v>916</v>
      </c>
      <c r="J34" s="2">
        <v>1031</v>
      </c>
      <c r="K34" s="2">
        <v>1159</v>
      </c>
      <c r="L34" s="2">
        <v>1296</v>
      </c>
      <c r="M34" s="2">
        <v>21607275</v>
      </c>
      <c r="N34" s="2">
        <v>25062965</v>
      </c>
      <c r="O34" s="2">
        <v>28703002</v>
      </c>
      <c r="P34" s="2">
        <v>32527557</v>
      </c>
      <c r="Q34" s="2">
        <v>36900145</v>
      </c>
      <c r="R34" s="2">
        <v>41277002</v>
      </c>
      <c r="S34" s="2">
        <v>46021860</v>
      </c>
      <c r="T34" s="1">
        <f>(Table134[[#This Row],[2050_BUILDINGS]]/Table134[[#This Row],[2020_BUILDINGS]])-1</f>
        <v>1.1315789473684212</v>
      </c>
      <c r="U34" s="1">
        <f>(Table134[[#This Row],[2050_TOTAL_REPL_COST_USD]]/Table134[[#This Row],[2020_TOTAL_REPL_COST_USD]])-1</f>
        <v>1.1299242963307496</v>
      </c>
      <c r="V34"/>
      <c r="W34"/>
    </row>
    <row r="35" spans="1:23" x14ac:dyDescent="0.2">
      <c r="A35" t="s">
        <v>12</v>
      </c>
      <c r="B35" t="s">
        <v>13</v>
      </c>
      <c r="C35" t="s">
        <v>28</v>
      </c>
      <c r="D35" t="s">
        <v>931</v>
      </c>
      <c r="E35" t="s">
        <v>932</v>
      </c>
      <c r="F35" s="2">
        <v>1092</v>
      </c>
      <c r="G35" s="2">
        <v>1267</v>
      </c>
      <c r="H35" s="2">
        <v>1455</v>
      </c>
      <c r="I35" s="2">
        <v>1642</v>
      </c>
      <c r="J35" s="2">
        <v>1866</v>
      </c>
      <c r="K35" s="2">
        <v>2091</v>
      </c>
      <c r="L35" s="2">
        <v>2337</v>
      </c>
      <c r="M35" s="2">
        <v>38943379</v>
      </c>
      <c r="N35" s="2">
        <v>45176131</v>
      </c>
      <c r="O35" s="2">
        <v>51743301</v>
      </c>
      <c r="P35" s="2">
        <v>58645269</v>
      </c>
      <c r="Q35" s="2">
        <v>66537555</v>
      </c>
      <c r="R35" s="2">
        <v>74440835</v>
      </c>
      <c r="S35" s="2">
        <v>83011117</v>
      </c>
      <c r="T35" s="1">
        <f>(Table134[[#This Row],[2050_BUILDINGS]]/Table134[[#This Row],[2020_BUILDINGS]])-1</f>
        <v>1.1401098901098901</v>
      </c>
      <c r="U35" s="1">
        <f>(Table134[[#This Row],[2050_TOTAL_REPL_COST_USD]]/Table134[[#This Row],[2020_TOTAL_REPL_COST_USD]])-1</f>
        <v>1.1315848581089996</v>
      </c>
      <c r="V35"/>
      <c r="W35"/>
    </row>
    <row r="36" spans="1:23" x14ac:dyDescent="0.2">
      <c r="A36" t="s">
        <v>12</v>
      </c>
      <c r="B36" t="s">
        <v>13</v>
      </c>
      <c r="C36" t="s">
        <v>29</v>
      </c>
      <c r="D36" t="s">
        <v>933</v>
      </c>
      <c r="E36" t="s">
        <v>934</v>
      </c>
      <c r="F36" s="2">
        <v>761</v>
      </c>
      <c r="G36" s="2">
        <v>877</v>
      </c>
      <c r="H36" s="2">
        <v>1003</v>
      </c>
      <c r="I36" s="2">
        <v>1136</v>
      </c>
      <c r="J36" s="2">
        <v>1295</v>
      </c>
      <c r="K36" s="2">
        <v>1449</v>
      </c>
      <c r="L36" s="2">
        <v>1612</v>
      </c>
      <c r="M36" s="2">
        <v>26883548</v>
      </c>
      <c r="N36" s="2">
        <v>31182191</v>
      </c>
      <c r="O36" s="2">
        <v>35709782</v>
      </c>
      <c r="P36" s="2">
        <v>40466487</v>
      </c>
      <c r="Q36" s="2">
        <v>45904539</v>
      </c>
      <c r="R36" s="2">
        <v>51347259</v>
      </c>
      <c r="S36" s="2">
        <v>57247085</v>
      </c>
      <c r="T36" s="1">
        <f>(Table134[[#This Row],[2050_BUILDINGS]]/Table134[[#This Row],[2020_BUILDINGS]])-1</f>
        <v>1.1182654402102497</v>
      </c>
      <c r="U36" s="1">
        <f>(Table134[[#This Row],[2050_TOTAL_REPL_COST_USD]]/Table134[[#This Row],[2020_TOTAL_REPL_COST_USD]])-1</f>
        <v>1.1294467902822944</v>
      </c>
      <c r="V36"/>
      <c r="W36"/>
    </row>
    <row r="37" spans="1:23" x14ac:dyDescent="0.2">
      <c r="A37" t="s">
        <v>12</v>
      </c>
      <c r="B37" t="s">
        <v>13</v>
      </c>
      <c r="C37" t="s">
        <v>30</v>
      </c>
      <c r="D37" t="s">
        <v>935</v>
      </c>
      <c r="E37" t="s">
        <v>936</v>
      </c>
      <c r="F37" s="2">
        <v>1060</v>
      </c>
      <c r="G37" s="2">
        <v>1231</v>
      </c>
      <c r="H37" s="2">
        <v>1413</v>
      </c>
      <c r="I37" s="2">
        <v>1598</v>
      </c>
      <c r="J37" s="2">
        <v>1817</v>
      </c>
      <c r="K37" s="2">
        <v>2039</v>
      </c>
      <c r="L37" s="2">
        <v>2266</v>
      </c>
      <c r="M37" s="2">
        <v>38540563</v>
      </c>
      <c r="N37" s="2">
        <v>44728062</v>
      </c>
      <c r="O37" s="2">
        <v>51255757</v>
      </c>
      <c r="P37" s="2">
        <v>58124524</v>
      </c>
      <c r="Q37" s="2">
        <v>65984372</v>
      </c>
      <c r="R37" s="2">
        <v>73869280</v>
      </c>
      <c r="S37" s="2">
        <v>82430394</v>
      </c>
      <c r="T37" s="1">
        <f>(Table134[[#This Row],[2050_BUILDINGS]]/Table134[[#This Row],[2020_BUILDINGS]])-1</f>
        <v>1.1377358490566039</v>
      </c>
      <c r="U37" s="1">
        <f>(Table134[[#This Row],[2050_TOTAL_REPL_COST_USD]]/Table134[[#This Row],[2020_TOTAL_REPL_COST_USD]])-1</f>
        <v>1.1387957928896886</v>
      </c>
      <c r="V37"/>
      <c r="W37"/>
    </row>
    <row r="38" spans="1:23" x14ac:dyDescent="0.2">
      <c r="A38" t="s">
        <v>638</v>
      </c>
      <c r="B38" t="s">
        <v>639</v>
      </c>
      <c r="C38" t="s">
        <v>640</v>
      </c>
      <c r="D38" t="s">
        <v>937</v>
      </c>
      <c r="E38" t="s">
        <v>938</v>
      </c>
      <c r="F38" s="2">
        <v>7799</v>
      </c>
      <c r="G38" s="2">
        <v>8884</v>
      </c>
      <c r="H38" s="2">
        <v>10109</v>
      </c>
      <c r="I38" s="2">
        <v>11387</v>
      </c>
      <c r="J38" s="2">
        <v>12727</v>
      </c>
      <c r="K38" s="2">
        <v>14134</v>
      </c>
      <c r="L38" s="2">
        <v>15604</v>
      </c>
      <c r="M38" s="2">
        <v>373994997</v>
      </c>
      <c r="N38" s="2">
        <v>428557713</v>
      </c>
      <c r="O38" s="2">
        <v>489939816</v>
      </c>
      <c r="P38" s="2">
        <v>555125658</v>
      </c>
      <c r="Q38" s="2">
        <v>623883353</v>
      </c>
      <c r="R38" s="2">
        <v>696420758</v>
      </c>
      <c r="S38" s="2">
        <v>772654838</v>
      </c>
      <c r="T38" s="1">
        <f>(Table134[[#This Row],[2050_BUILDINGS]]/Table134[[#This Row],[2020_BUILDINGS]])-1</f>
        <v>1.0007693294012054</v>
      </c>
      <c r="U38" s="1">
        <f>(Table134[[#This Row],[2050_TOTAL_REPL_COST_USD]]/Table134[[#This Row],[2020_TOTAL_REPL_COST_USD]])-1</f>
        <v>1.065949662957657</v>
      </c>
      <c r="V38"/>
      <c r="W38"/>
    </row>
    <row r="39" spans="1:23" x14ac:dyDescent="0.2">
      <c r="A39" t="s">
        <v>638</v>
      </c>
      <c r="B39" t="s">
        <v>639</v>
      </c>
      <c r="C39" t="s">
        <v>641</v>
      </c>
      <c r="D39" t="s">
        <v>939</v>
      </c>
      <c r="E39" t="s">
        <v>940</v>
      </c>
      <c r="F39" s="2">
        <v>6061</v>
      </c>
      <c r="G39" s="2">
        <v>6905</v>
      </c>
      <c r="H39" s="2">
        <v>7856</v>
      </c>
      <c r="I39" s="2">
        <v>8854</v>
      </c>
      <c r="J39" s="2">
        <v>9895</v>
      </c>
      <c r="K39" s="2">
        <v>10991</v>
      </c>
      <c r="L39" s="2">
        <v>12128</v>
      </c>
      <c r="M39" s="2">
        <v>290767766</v>
      </c>
      <c r="N39" s="2">
        <v>333188331</v>
      </c>
      <c r="O39" s="2">
        <v>380910720</v>
      </c>
      <c r="P39" s="2">
        <v>431590387</v>
      </c>
      <c r="Q39" s="2">
        <v>485047053</v>
      </c>
      <c r="R39" s="2">
        <v>541442288</v>
      </c>
      <c r="S39" s="2">
        <v>600711564</v>
      </c>
      <c r="T39" s="1">
        <f>(Table134[[#This Row],[2050_BUILDINGS]]/Table134[[#This Row],[2020_BUILDINGS]])-1</f>
        <v>1.0009899356541823</v>
      </c>
      <c r="U39" s="1">
        <f>(Table134[[#This Row],[2050_TOTAL_REPL_COST_USD]]/Table134[[#This Row],[2020_TOTAL_REPL_COST_USD]])-1</f>
        <v>1.065949648627833</v>
      </c>
      <c r="V39"/>
      <c r="W39"/>
    </row>
    <row r="40" spans="1:23" x14ac:dyDescent="0.2">
      <c r="A40" t="s">
        <v>638</v>
      </c>
      <c r="B40" t="s">
        <v>639</v>
      </c>
      <c r="C40" t="s">
        <v>642</v>
      </c>
      <c r="D40" t="s">
        <v>941</v>
      </c>
      <c r="E40" t="s">
        <v>942</v>
      </c>
      <c r="F40" s="2">
        <v>4800</v>
      </c>
      <c r="G40" s="2">
        <v>5472</v>
      </c>
      <c r="H40" s="2">
        <v>6224</v>
      </c>
      <c r="I40" s="2">
        <v>7014</v>
      </c>
      <c r="J40" s="2">
        <v>7837</v>
      </c>
      <c r="K40" s="2">
        <v>8705</v>
      </c>
      <c r="L40" s="2">
        <v>9604</v>
      </c>
      <c r="M40" s="2">
        <v>230331594</v>
      </c>
      <c r="N40" s="2">
        <v>263935022</v>
      </c>
      <c r="O40" s="2">
        <v>301738319</v>
      </c>
      <c r="P40" s="2">
        <v>341884192</v>
      </c>
      <c r="Q40" s="2">
        <v>384229861</v>
      </c>
      <c r="R40" s="2">
        <v>428903338</v>
      </c>
      <c r="S40" s="2">
        <v>475853475</v>
      </c>
      <c r="T40" s="1">
        <f>(Table134[[#This Row],[2050_BUILDINGS]]/Table134[[#This Row],[2020_BUILDINGS]])-1</f>
        <v>1.0008333333333335</v>
      </c>
      <c r="U40" s="1">
        <f>(Table134[[#This Row],[2050_TOTAL_REPL_COST_USD]]/Table134[[#This Row],[2020_TOTAL_REPL_COST_USD]])-1</f>
        <v>1.0659496456226494</v>
      </c>
      <c r="V40"/>
      <c r="W40"/>
    </row>
    <row r="41" spans="1:23" x14ac:dyDescent="0.2">
      <c r="A41" t="s">
        <v>638</v>
      </c>
      <c r="B41" t="s">
        <v>639</v>
      </c>
      <c r="C41" t="s">
        <v>643</v>
      </c>
      <c r="D41" t="s">
        <v>943</v>
      </c>
      <c r="E41" t="s">
        <v>944</v>
      </c>
      <c r="F41" s="2">
        <v>9102</v>
      </c>
      <c r="G41" s="2">
        <v>10379</v>
      </c>
      <c r="H41" s="2">
        <v>11798</v>
      </c>
      <c r="I41" s="2">
        <v>13293</v>
      </c>
      <c r="J41" s="2">
        <v>14855</v>
      </c>
      <c r="K41" s="2">
        <v>16496</v>
      </c>
      <c r="L41" s="2">
        <v>18206</v>
      </c>
      <c r="M41" s="2">
        <v>436477966</v>
      </c>
      <c r="N41" s="2">
        <v>500156417</v>
      </c>
      <c r="O41" s="2">
        <v>571793568</v>
      </c>
      <c r="P41" s="2">
        <v>647869939</v>
      </c>
      <c r="Q41" s="2">
        <v>728114912</v>
      </c>
      <c r="R41" s="2">
        <v>812771072</v>
      </c>
      <c r="S41" s="2">
        <v>901741504</v>
      </c>
      <c r="T41" s="1">
        <f>(Table134[[#This Row],[2050_BUILDINGS]]/Table134[[#This Row],[2020_BUILDINGS]])-1</f>
        <v>1.0002197319270492</v>
      </c>
      <c r="U41" s="1">
        <f>(Table134[[#This Row],[2050_TOTAL_REPL_COST_USD]]/Table134[[#This Row],[2020_TOTAL_REPL_COST_USD]])-1</f>
        <v>1.0659496566660596</v>
      </c>
      <c r="V41"/>
      <c r="W41"/>
    </row>
    <row r="42" spans="1:23" x14ac:dyDescent="0.2">
      <c r="A42" t="s">
        <v>638</v>
      </c>
      <c r="B42" t="s">
        <v>639</v>
      </c>
      <c r="C42" t="s">
        <v>644</v>
      </c>
      <c r="D42" t="s">
        <v>945</v>
      </c>
      <c r="E42" t="s">
        <v>946</v>
      </c>
      <c r="F42" s="2">
        <v>11044</v>
      </c>
      <c r="G42" s="2">
        <v>12583</v>
      </c>
      <c r="H42" s="2">
        <v>14307</v>
      </c>
      <c r="I42" s="2">
        <v>16112</v>
      </c>
      <c r="J42" s="2">
        <v>18013</v>
      </c>
      <c r="K42" s="2">
        <v>20003</v>
      </c>
      <c r="L42" s="2">
        <v>22080</v>
      </c>
      <c r="M42" s="2">
        <v>529243601</v>
      </c>
      <c r="N42" s="2">
        <v>606455770</v>
      </c>
      <c r="O42" s="2">
        <v>693318131</v>
      </c>
      <c r="P42" s="2">
        <v>785563176</v>
      </c>
      <c r="Q42" s="2">
        <v>882862802</v>
      </c>
      <c r="R42" s="2">
        <v>985511121</v>
      </c>
      <c r="S42" s="2">
        <v>1093390637</v>
      </c>
      <c r="T42" s="1">
        <f>(Table134[[#This Row],[2050_BUILDINGS]]/Table134[[#This Row],[2020_BUILDINGS]])-1</f>
        <v>0.99927562477363274</v>
      </c>
      <c r="U42" s="1">
        <f>(Table134[[#This Row],[2050_TOTAL_REPL_COST_USD]]/Table134[[#This Row],[2020_TOTAL_REPL_COST_USD]])-1</f>
        <v>1.06594965897377</v>
      </c>
      <c r="V42"/>
      <c r="W42"/>
    </row>
    <row r="43" spans="1:23" x14ac:dyDescent="0.2">
      <c r="A43" t="s">
        <v>638</v>
      </c>
      <c r="B43" t="s">
        <v>639</v>
      </c>
      <c r="C43" t="s">
        <v>645</v>
      </c>
      <c r="D43" t="s">
        <v>947</v>
      </c>
      <c r="E43" t="s">
        <v>948</v>
      </c>
      <c r="F43" s="2">
        <v>6758</v>
      </c>
      <c r="G43" s="2">
        <v>7709</v>
      </c>
      <c r="H43" s="2">
        <v>8763</v>
      </c>
      <c r="I43" s="2">
        <v>9870</v>
      </c>
      <c r="J43" s="2">
        <v>11035</v>
      </c>
      <c r="K43" s="2">
        <v>12256</v>
      </c>
      <c r="L43" s="2">
        <v>13523</v>
      </c>
      <c r="M43" s="2">
        <v>324346826</v>
      </c>
      <c r="N43" s="2">
        <v>371666283</v>
      </c>
      <c r="O43" s="2">
        <v>424899857</v>
      </c>
      <c r="P43" s="2">
        <v>481432221</v>
      </c>
      <c r="Q43" s="2">
        <v>541062277</v>
      </c>
      <c r="R43" s="2">
        <v>603970274</v>
      </c>
      <c r="S43" s="2">
        <v>670084211</v>
      </c>
      <c r="T43" s="1">
        <f>(Table134[[#This Row],[2050_BUILDINGS]]/Table134[[#This Row],[2020_BUILDINGS]])-1</f>
        <v>1.0010358094110683</v>
      </c>
      <c r="U43" s="1">
        <f>(Table134[[#This Row],[2050_TOTAL_REPL_COST_USD]]/Table134[[#This Row],[2020_TOTAL_REPL_COST_USD]])-1</f>
        <v>1.0659496479857644</v>
      </c>
      <c r="V43"/>
      <c r="W43"/>
    </row>
    <row r="44" spans="1:23" x14ac:dyDescent="0.2">
      <c r="A44" t="s">
        <v>638</v>
      </c>
      <c r="B44" t="s">
        <v>639</v>
      </c>
      <c r="C44" t="s">
        <v>646</v>
      </c>
      <c r="D44" t="s">
        <v>949</v>
      </c>
      <c r="E44" t="s">
        <v>950</v>
      </c>
      <c r="F44" s="2">
        <v>4626</v>
      </c>
      <c r="G44" s="2">
        <v>5271</v>
      </c>
      <c r="H44" s="2">
        <v>5996</v>
      </c>
      <c r="I44" s="2">
        <v>6760</v>
      </c>
      <c r="J44" s="2">
        <v>7543</v>
      </c>
      <c r="K44" s="2">
        <v>8387</v>
      </c>
      <c r="L44" s="2">
        <v>9256</v>
      </c>
      <c r="M44" s="2">
        <v>221905553</v>
      </c>
      <c r="N44" s="2">
        <v>254279701</v>
      </c>
      <c r="O44" s="2">
        <v>290700064</v>
      </c>
      <c r="P44" s="2">
        <v>329377316</v>
      </c>
      <c r="Q44" s="2">
        <v>370173889</v>
      </c>
      <c r="R44" s="2">
        <v>413213114</v>
      </c>
      <c r="S44" s="2">
        <v>458445720</v>
      </c>
      <c r="T44" s="1">
        <f>(Table134[[#This Row],[2050_BUILDINGS]]/Table134[[#This Row],[2020_BUILDINGS]])-1</f>
        <v>1.0008646779074795</v>
      </c>
      <c r="U44" s="1">
        <f>(Table134[[#This Row],[2050_TOTAL_REPL_COST_USD]]/Table134[[#This Row],[2020_TOTAL_REPL_COST_USD]])-1</f>
        <v>1.0659497421409729</v>
      </c>
      <c r="V44"/>
      <c r="W44"/>
    </row>
    <row r="45" spans="1:23" x14ac:dyDescent="0.2">
      <c r="A45" t="s">
        <v>638</v>
      </c>
      <c r="B45" t="s">
        <v>639</v>
      </c>
      <c r="C45" t="s">
        <v>647</v>
      </c>
      <c r="D45" t="s">
        <v>951</v>
      </c>
      <c r="E45" t="s">
        <v>952</v>
      </c>
      <c r="F45" s="2">
        <v>5609</v>
      </c>
      <c r="G45" s="2">
        <v>6395</v>
      </c>
      <c r="H45" s="2">
        <v>7264</v>
      </c>
      <c r="I45" s="2">
        <v>8189</v>
      </c>
      <c r="J45" s="2">
        <v>9153</v>
      </c>
      <c r="K45" s="2">
        <v>10164</v>
      </c>
      <c r="L45" s="2">
        <v>11218</v>
      </c>
      <c r="M45" s="2">
        <v>269016749</v>
      </c>
      <c r="N45" s="2">
        <v>308264024</v>
      </c>
      <c r="O45" s="2">
        <v>352416520</v>
      </c>
      <c r="P45" s="2">
        <v>399305070</v>
      </c>
      <c r="Q45" s="2">
        <v>448762876</v>
      </c>
      <c r="R45" s="2">
        <v>500939449</v>
      </c>
      <c r="S45" s="2">
        <v>555775053</v>
      </c>
      <c r="T45" s="1">
        <f>(Table134[[#This Row],[2050_BUILDINGS]]/Table134[[#This Row],[2020_BUILDINGS]])-1</f>
        <v>1</v>
      </c>
      <c r="U45" s="1">
        <f>(Table134[[#This Row],[2050_TOTAL_REPL_COST_USD]]/Table134[[#This Row],[2020_TOTAL_REPL_COST_USD]])-1</f>
        <v>1.0659496297756537</v>
      </c>
      <c r="V45"/>
      <c r="W45"/>
    </row>
    <row r="46" spans="1:23" x14ac:dyDescent="0.2">
      <c r="A46" t="s">
        <v>638</v>
      </c>
      <c r="B46" t="s">
        <v>639</v>
      </c>
      <c r="C46" t="s">
        <v>648</v>
      </c>
      <c r="D46" t="s">
        <v>953</v>
      </c>
      <c r="E46" t="s">
        <v>954</v>
      </c>
      <c r="F46" s="2">
        <v>5146</v>
      </c>
      <c r="G46" s="2">
        <v>5863</v>
      </c>
      <c r="H46" s="2">
        <v>6662</v>
      </c>
      <c r="I46" s="2">
        <v>7513</v>
      </c>
      <c r="J46" s="2">
        <v>8400</v>
      </c>
      <c r="K46" s="2">
        <v>9321</v>
      </c>
      <c r="L46" s="2">
        <v>10293</v>
      </c>
      <c r="M46" s="2">
        <v>246832207</v>
      </c>
      <c r="N46" s="2">
        <v>282842936</v>
      </c>
      <c r="O46" s="2">
        <v>323354394</v>
      </c>
      <c r="P46" s="2">
        <v>366376258</v>
      </c>
      <c r="Q46" s="2">
        <v>411755513</v>
      </c>
      <c r="R46" s="2">
        <v>459629329</v>
      </c>
      <c r="S46" s="2">
        <v>509942908</v>
      </c>
      <c r="T46" s="1">
        <f>(Table134[[#This Row],[2050_BUILDINGS]]/Table134[[#This Row],[2020_BUILDINGS]])-1</f>
        <v>1.000194325689856</v>
      </c>
      <c r="U46" s="1">
        <f>(Table134[[#This Row],[2050_TOTAL_REPL_COST_USD]]/Table134[[#This Row],[2020_TOTAL_REPL_COST_USD]])-1</f>
        <v>1.0659496351705835</v>
      </c>
      <c r="V46"/>
      <c r="W46"/>
    </row>
    <row r="47" spans="1:23" x14ac:dyDescent="0.2">
      <c r="A47" t="s">
        <v>638</v>
      </c>
      <c r="B47" t="s">
        <v>639</v>
      </c>
      <c r="C47" t="s">
        <v>649</v>
      </c>
      <c r="D47" t="s">
        <v>955</v>
      </c>
      <c r="E47" t="s">
        <v>956</v>
      </c>
      <c r="F47" s="2">
        <v>6918</v>
      </c>
      <c r="G47" s="2">
        <v>7890</v>
      </c>
      <c r="H47" s="2">
        <v>8976</v>
      </c>
      <c r="I47" s="2">
        <v>10101</v>
      </c>
      <c r="J47" s="2">
        <v>11298</v>
      </c>
      <c r="K47" s="2">
        <v>12545</v>
      </c>
      <c r="L47" s="2">
        <v>13845</v>
      </c>
      <c r="M47" s="2">
        <v>331951276</v>
      </c>
      <c r="N47" s="2">
        <v>380380161</v>
      </c>
      <c r="O47" s="2">
        <v>434861820</v>
      </c>
      <c r="P47" s="2">
        <v>492719609</v>
      </c>
      <c r="Q47" s="2">
        <v>553747709</v>
      </c>
      <c r="R47" s="2">
        <v>618130613</v>
      </c>
      <c r="S47" s="2">
        <v>685794622</v>
      </c>
      <c r="T47" s="1">
        <f>(Table134[[#This Row],[2050_BUILDINGS]]/Table134[[#This Row],[2020_BUILDINGS]])-1</f>
        <v>1.0013009540329576</v>
      </c>
      <c r="U47" s="1">
        <f>(Table134[[#This Row],[2050_TOTAL_REPL_COST_USD]]/Table134[[#This Row],[2020_TOTAL_REPL_COST_USD]])-1</f>
        <v>1.0659496485863786</v>
      </c>
      <c r="V47"/>
      <c r="W47"/>
    </row>
    <row r="48" spans="1:23" x14ac:dyDescent="0.2">
      <c r="A48" t="s">
        <v>638</v>
      </c>
      <c r="B48" t="s">
        <v>639</v>
      </c>
      <c r="C48" t="s">
        <v>650</v>
      </c>
      <c r="D48" t="s">
        <v>957</v>
      </c>
      <c r="E48" t="s">
        <v>958</v>
      </c>
      <c r="F48" s="2">
        <v>5145</v>
      </c>
      <c r="G48" s="2">
        <v>5863</v>
      </c>
      <c r="H48" s="2">
        <v>6662</v>
      </c>
      <c r="I48" s="2">
        <v>7513</v>
      </c>
      <c r="J48" s="2">
        <v>8399</v>
      </c>
      <c r="K48" s="2">
        <v>9321</v>
      </c>
      <c r="L48" s="2">
        <v>10292</v>
      </c>
      <c r="M48" s="2">
        <v>246800861</v>
      </c>
      <c r="N48" s="2">
        <v>282807018</v>
      </c>
      <c r="O48" s="2">
        <v>323313326</v>
      </c>
      <c r="P48" s="2">
        <v>366329735</v>
      </c>
      <c r="Q48" s="2">
        <v>411703231</v>
      </c>
      <c r="R48" s="2">
        <v>459570961</v>
      </c>
      <c r="S48" s="2">
        <v>509878154</v>
      </c>
      <c r="T48" s="1">
        <f>(Table134[[#This Row],[2050_BUILDINGS]]/Table134[[#This Row],[2020_BUILDINGS]])-1</f>
        <v>1.000388726919339</v>
      </c>
      <c r="U48" s="1">
        <f>(Table134[[#This Row],[2050_TOTAL_REPL_COST_USD]]/Table134[[#This Row],[2020_TOTAL_REPL_COST_USD]])-1</f>
        <v>1.0659496564722275</v>
      </c>
      <c r="V48"/>
      <c r="W48"/>
    </row>
    <row r="49" spans="1:23" x14ac:dyDescent="0.2">
      <c r="A49" t="s">
        <v>638</v>
      </c>
      <c r="B49" t="s">
        <v>639</v>
      </c>
      <c r="C49" t="s">
        <v>651</v>
      </c>
      <c r="D49" t="s">
        <v>959</v>
      </c>
      <c r="E49" t="s">
        <v>960</v>
      </c>
      <c r="F49" s="2">
        <v>11557</v>
      </c>
      <c r="G49" s="2">
        <v>13173</v>
      </c>
      <c r="H49" s="2">
        <v>14976</v>
      </c>
      <c r="I49" s="2">
        <v>16865</v>
      </c>
      <c r="J49" s="2">
        <v>18864</v>
      </c>
      <c r="K49" s="2">
        <v>20941</v>
      </c>
      <c r="L49" s="2">
        <v>23115</v>
      </c>
      <c r="M49" s="2">
        <v>553988972</v>
      </c>
      <c r="N49" s="2">
        <v>634811281</v>
      </c>
      <c r="O49" s="2">
        <v>725734990</v>
      </c>
      <c r="P49" s="2">
        <v>822293058</v>
      </c>
      <c r="Q49" s="2">
        <v>924142040</v>
      </c>
      <c r="R49" s="2">
        <v>1031589795</v>
      </c>
      <c r="S49" s="2">
        <v>1144513330</v>
      </c>
      <c r="T49" s="1">
        <f>(Table134[[#This Row],[2050_BUILDINGS]]/Table134[[#This Row],[2020_BUILDINGS]])-1</f>
        <v>1.0000865276455828</v>
      </c>
      <c r="U49" s="1">
        <f>(Table134[[#This Row],[2050_TOTAL_REPL_COST_USD]]/Table134[[#This Row],[2020_TOTAL_REPL_COST_USD]])-1</f>
        <v>1.0659496629835439</v>
      </c>
      <c r="V49"/>
      <c r="W49"/>
    </row>
    <row r="50" spans="1:23" x14ac:dyDescent="0.2">
      <c r="A50" t="s">
        <v>638</v>
      </c>
      <c r="B50" t="s">
        <v>652</v>
      </c>
      <c r="C50" t="s">
        <v>653</v>
      </c>
      <c r="D50" t="s">
        <v>961</v>
      </c>
      <c r="E50" t="s">
        <v>962</v>
      </c>
      <c r="F50" s="2">
        <v>23763</v>
      </c>
      <c r="G50" s="2">
        <v>27271</v>
      </c>
      <c r="H50" s="2">
        <v>31107</v>
      </c>
      <c r="I50" s="2">
        <v>35292</v>
      </c>
      <c r="J50" s="2">
        <v>39791</v>
      </c>
      <c r="K50" s="2">
        <v>44407</v>
      </c>
      <c r="L50" s="2">
        <v>49132</v>
      </c>
      <c r="M50" s="2">
        <v>1186184470</v>
      </c>
      <c r="N50" s="2">
        <v>1370807172</v>
      </c>
      <c r="O50" s="2">
        <v>1575225922</v>
      </c>
      <c r="P50" s="2">
        <v>1799540188</v>
      </c>
      <c r="Q50" s="2">
        <v>2044085718</v>
      </c>
      <c r="R50" s="2">
        <v>2297033287</v>
      </c>
      <c r="S50" s="2">
        <v>2559333575</v>
      </c>
      <c r="T50" s="1">
        <f>(Table134[[#This Row],[2050_BUILDINGS]]/Table134[[#This Row],[2020_BUILDINGS]])-1</f>
        <v>1.0675840592517778</v>
      </c>
      <c r="U50" s="1">
        <f>(Table134[[#This Row],[2050_TOTAL_REPL_COST_USD]]/Table134[[#This Row],[2020_TOTAL_REPL_COST_USD]])-1</f>
        <v>1.1576185152719121</v>
      </c>
      <c r="V50"/>
      <c r="W50"/>
    </row>
    <row r="51" spans="1:23" x14ac:dyDescent="0.2">
      <c r="A51" t="s">
        <v>638</v>
      </c>
      <c r="B51" t="s">
        <v>652</v>
      </c>
      <c r="C51" t="s">
        <v>654</v>
      </c>
      <c r="D51" t="s">
        <v>963</v>
      </c>
      <c r="E51" t="s">
        <v>964</v>
      </c>
      <c r="F51" s="2">
        <v>8966</v>
      </c>
      <c r="G51" s="2">
        <v>10292</v>
      </c>
      <c r="H51" s="2">
        <v>11740</v>
      </c>
      <c r="I51" s="2">
        <v>13315</v>
      </c>
      <c r="J51" s="2">
        <v>15012</v>
      </c>
      <c r="K51" s="2">
        <v>16764</v>
      </c>
      <c r="L51" s="2">
        <v>18537</v>
      </c>
      <c r="M51" s="2">
        <v>447600961</v>
      </c>
      <c r="N51" s="2">
        <v>517267442</v>
      </c>
      <c r="O51" s="2">
        <v>594403861</v>
      </c>
      <c r="P51" s="2">
        <v>679047764</v>
      </c>
      <c r="Q51" s="2">
        <v>771325831</v>
      </c>
      <c r="R51" s="2">
        <v>866774372</v>
      </c>
      <c r="S51" s="2">
        <v>965752106</v>
      </c>
      <c r="T51" s="1">
        <f>(Table134[[#This Row],[2050_BUILDINGS]]/Table134[[#This Row],[2020_BUILDINGS]])-1</f>
        <v>1.0674771358465311</v>
      </c>
      <c r="U51" s="1">
        <f>(Table134[[#This Row],[2050_TOTAL_REPL_COST_USD]]/Table134[[#This Row],[2020_TOTAL_REPL_COST_USD]])-1</f>
        <v>1.1576184819674684</v>
      </c>
      <c r="V51"/>
      <c r="W51"/>
    </row>
    <row r="52" spans="1:23" x14ac:dyDescent="0.2">
      <c r="A52" t="s">
        <v>638</v>
      </c>
      <c r="B52" t="s">
        <v>652</v>
      </c>
      <c r="C52" t="s">
        <v>655</v>
      </c>
      <c r="D52" t="s">
        <v>965</v>
      </c>
      <c r="E52" t="s">
        <v>966</v>
      </c>
      <c r="F52" s="2">
        <v>5198</v>
      </c>
      <c r="G52" s="2">
        <v>5970</v>
      </c>
      <c r="H52" s="2">
        <v>6807</v>
      </c>
      <c r="I52" s="2">
        <v>7723</v>
      </c>
      <c r="J52" s="2">
        <v>8706</v>
      </c>
      <c r="K52" s="2">
        <v>9718</v>
      </c>
      <c r="L52" s="2">
        <v>10751</v>
      </c>
      <c r="M52" s="2">
        <v>259592642</v>
      </c>
      <c r="N52" s="2">
        <v>299996731</v>
      </c>
      <c r="O52" s="2">
        <v>344733108</v>
      </c>
      <c r="P52" s="2">
        <v>393823568</v>
      </c>
      <c r="Q52" s="2">
        <v>447341570</v>
      </c>
      <c r="R52" s="2">
        <v>502698328</v>
      </c>
      <c r="S52" s="2">
        <v>560101900</v>
      </c>
      <c r="T52" s="1">
        <f>(Table134[[#This Row],[2050_BUILDINGS]]/Table134[[#This Row],[2020_BUILDINGS]])-1</f>
        <v>1.0682954982685646</v>
      </c>
      <c r="U52" s="1">
        <f>(Table134[[#This Row],[2050_TOTAL_REPL_COST_USD]]/Table134[[#This Row],[2020_TOTAL_REPL_COST_USD]])-1</f>
        <v>1.1576185506829582</v>
      </c>
      <c r="V52"/>
      <c r="W52"/>
    </row>
    <row r="53" spans="1:23" x14ac:dyDescent="0.2">
      <c r="A53" t="s">
        <v>638</v>
      </c>
      <c r="B53" t="s">
        <v>652</v>
      </c>
      <c r="C53" t="s">
        <v>656</v>
      </c>
      <c r="D53" t="s">
        <v>967</v>
      </c>
      <c r="E53" t="s">
        <v>968</v>
      </c>
      <c r="F53" s="2">
        <v>8477</v>
      </c>
      <c r="G53" s="2">
        <v>9728</v>
      </c>
      <c r="H53" s="2">
        <v>11098</v>
      </c>
      <c r="I53" s="2">
        <v>12593</v>
      </c>
      <c r="J53" s="2">
        <v>14195</v>
      </c>
      <c r="K53" s="2">
        <v>15840</v>
      </c>
      <c r="L53" s="2">
        <v>17524</v>
      </c>
      <c r="M53" s="2">
        <v>423185244</v>
      </c>
      <c r="N53" s="2">
        <v>489051558</v>
      </c>
      <c r="O53" s="2">
        <v>561980351</v>
      </c>
      <c r="P53" s="2">
        <v>642007101</v>
      </c>
      <c r="Q53" s="2">
        <v>729251587</v>
      </c>
      <c r="R53" s="2">
        <v>819493612</v>
      </c>
      <c r="S53" s="2">
        <v>913072315</v>
      </c>
      <c r="T53" s="1">
        <f>(Table134[[#This Row],[2050_BUILDINGS]]/Table134[[#This Row],[2020_BUILDINGS]])-1</f>
        <v>1.0672407691400259</v>
      </c>
      <c r="U53" s="1">
        <f>(Table134[[#This Row],[2050_TOTAL_REPL_COST_USD]]/Table134[[#This Row],[2020_TOTAL_REPL_COST_USD]])-1</f>
        <v>1.1576185085508324</v>
      </c>
      <c r="V53"/>
      <c r="W53"/>
    </row>
    <row r="54" spans="1:23" x14ac:dyDescent="0.2">
      <c r="A54" t="s">
        <v>638</v>
      </c>
      <c r="B54" t="s">
        <v>652</v>
      </c>
      <c r="C54" t="s">
        <v>657</v>
      </c>
      <c r="D54" t="s">
        <v>969</v>
      </c>
      <c r="E54" t="s">
        <v>970</v>
      </c>
      <c r="F54" s="2">
        <v>5270</v>
      </c>
      <c r="G54" s="2">
        <v>6050</v>
      </c>
      <c r="H54" s="2">
        <v>6899</v>
      </c>
      <c r="I54" s="2">
        <v>7826</v>
      </c>
      <c r="J54" s="2">
        <v>8822</v>
      </c>
      <c r="K54" s="2">
        <v>9848</v>
      </c>
      <c r="L54" s="2">
        <v>10900</v>
      </c>
      <c r="M54" s="2">
        <v>263097617</v>
      </c>
      <c r="N54" s="2">
        <v>304047229</v>
      </c>
      <c r="O54" s="2">
        <v>349387629</v>
      </c>
      <c r="P54" s="2">
        <v>399140889</v>
      </c>
      <c r="Q54" s="2">
        <v>453381481</v>
      </c>
      <c r="R54" s="2">
        <v>509485658</v>
      </c>
      <c r="S54" s="2">
        <v>567664278</v>
      </c>
      <c r="T54" s="1">
        <f>(Table134[[#This Row],[2050_BUILDINGS]]/Table134[[#This Row],[2020_BUILDINGS]])-1</f>
        <v>1.0683111954459203</v>
      </c>
      <c r="U54" s="1">
        <f>(Table134[[#This Row],[2050_TOTAL_REPL_COST_USD]]/Table134[[#This Row],[2020_TOTAL_REPL_COST_USD]])-1</f>
        <v>1.1576184705618218</v>
      </c>
      <c r="V54"/>
      <c r="W54"/>
    </row>
    <row r="55" spans="1:23" x14ac:dyDescent="0.2">
      <c r="A55" t="s">
        <v>638</v>
      </c>
      <c r="B55" t="s">
        <v>652</v>
      </c>
      <c r="C55" t="s">
        <v>658</v>
      </c>
      <c r="D55" t="s">
        <v>971</v>
      </c>
      <c r="E55" t="s">
        <v>972</v>
      </c>
      <c r="F55" s="2">
        <v>10917</v>
      </c>
      <c r="G55" s="2">
        <v>12524</v>
      </c>
      <c r="H55" s="2">
        <v>14292</v>
      </c>
      <c r="I55" s="2">
        <v>16205</v>
      </c>
      <c r="J55" s="2">
        <v>18279</v>
      </c>
      <c r="K55" s="2">
        <v>20394</v>
      </c>
      <c r="L55" s="2">
        <v>22571</v>
      </c>
      <c r="M55" s="2">
        <v>544835122</v>
      </c>
      <c r="N55" s="2">
        <v>629635536</v>
      </c>
      <c r="O55" s="2">
        <v>723528620</v>
      </c>
      <c r="P55" s="2">
        <v>826560066</v>
      </c>
      <c r="Q55" s="2">
        <v>938884068</v>
      </c>
      <c r="R55" s="2">
        <v>1055067280</v>
      </c>
      <c r="S55" s="2">
        <v>1175546356</v>
      </c>
      <c r="T55" s="1">
        <f>(Table134[[#This Row],[2050_BUILDINGS]]/Table134[[#This Row],[2020_BUILDINGS]])-1</f>
        <v>1.0675093890262892</v>
      </c>
      <c r="U55" s="1">
        <f>(Table134[[#This Row],[2050_TOTAL_REPL_COST_USD]]/Table134[[#This Row],[2020_TOTAL_REPL_COST_USD]])-1</f>
        <v>1.1576185317950189</v>
      </c>
      <c r="V55"/>
      <c r="W55"/>
    </row>
    <row r="56" spans="1:23" x14ac:dyDescent="0.2">
      <c r="A56" t="s">
        <v>638</v>
      </c>
      <c r="B56" t="s">
        <v>652</v>
      </c>
      <c r="C56" t="s">
        <v>659</v>
      </c>
      <c r="D56" t="s">
        <v>973</v>
      </c>
      <c r="E56" t="s">
        <v>974</v>
      </c>
      <c r="F56" s="2">
        <v>6430</v>
      </c>
      <c r="G56" s="2">
        <v>7375</v>
      </c>
      <c r="H56" s="2">
        <v>8411</v>
      </c>
      <c r="I56" s="2">
        <v>9534</v>
      </c>
      <c r="J56" s="2">
        <v>10762</v>
      </c>
      <c r="K56" s="2">
        <v>12006</v>
      </c>
      <c r="L56" s="2">
        <v>13287</v>
      </c>
      <c r="M56" s="2">
        <v>320685265</v>
      </c>
      <c r="N56" s="2">
        <v>370598056</v>
      </c>
      <c r="O56" s="2">
        <v>425862718</v>
      </c>
      <c r="P56" s="2">
        <v>486506138</v>
      </c>
      <c r="Q56" s="2">
        <v>552619084</v>
      </c>
      <c r="R56" s="2">
        <v>621003521</v>
      </c>
      <c r="S56" s="2">
        <v>691916467</v>
      </c>
      <c r="T56" s="1">
        <f>(Table134[[#This Row],[2050_BUILDINGS]]/Table134[[#This Row],[2020_BUILDINGS]])-1</f>
        <v>1.0664074650077762</v>
      </c>
      <c r="U56" s="1">
        <f>(Table134[[#This Row],[2050_TOTAL_REPL_COST_USD]]/Table134[[#This Row],[2020_TOTAL_REPL_COST_USD]])-1</f>
        <v>1.1576185204518206</v>
      </c>
      <c r="V56"/>
      <c r="W56"/>
    </row>
    <row r="57" spans="1:23" x14ac:dyDescent="0.2">
      <c r="A57" t="s">
        <v>638</v>
      </c>
      <c r="B57" t="s">
        <v>652</v>
      </c>
      <c r="C57" t="s">
        <v>660</v>
      </c>
      <c r="D57" t="s">
        <v>975</v>
      </c>
      <c r="E57" t="s">
        <v>976</v>
      </c>
      <c r="F57" s="2">
        <v>9725</v>
      </c>
      <c r="G57" s="2">
        <v>11165</v>
      </c>
      <c r="H57" s="2">
        <v>12740</v>
      </c>
      <c r="I57" s="2">
        <v>14439</v>
      </c>
      <c r="J57" s="2">
        <v>16289</v>
      </c>
      <c r="K57" s="2">
        <v>18179</v>
      </c>
      <c r="L57" s="2">
        <v>20104</v>
      </c>
      <c r="M57" s="2">
        <v>485576914</v>
      </c>
      <c r="N57" s="2">
        <v>561154132</v>
      </c>
      <c r="O57" s="2">
        <v>644835068</v>
      </c>
      <c r="P57" s="2">
        <v>736660437</v>
      </c>
      <c r="Q57" s="2">
        <v>836767686</v>
      </c>
      <c r="R57" s="2">
        <v>940314397</v>
      </c>
      <c r="S57" s="2">
        <v>1047689736</v>
      </c>
      <c r="T57" s="1">
        <f>(Table134[[#This Row],[2050_BUILDINGS]]/Table134[[#This Row],[2020_BUILDINGS]])-1</f>
        <v>1.0672493573264781</v>
      </c>
      <c r="U57" s="1">
        <f>(Table134[[#This Row],[2050_TOTAL_REPL_COST_USD]]/Table134[[#This Row],[2020_TOTAL_REPL_COST_USD]])-1</f>
        <v>1.1576185065503339</v>
      </c>
      <c r="V57"/>
      <c r="W57"/>
    </row>
    <row r="58" spans="1:23" x14ac:dyDescent="0.2">
      <c r="A58" t="s">
        <v>638</v>
      </c>
      <c r="B58" t="s">
        <v>652</v>
      </c>
      <c r="C58" t="s">
        <v>661</v>
      </c>
      <c r="D58" t="s">
        <v>977</v>
      </c>
      <c r="E58" t="s">
        <v>978</v>
      </c>
      <c r="F58" s="2">
        <v>9778</v>
      </c>
      <c r="G58" s="2">
        <v>11218</v>
      </c>
      <c r="H58" s="2">
        <v>12799</v>
      </c>
      <c r="I58" s="2">
        <v>14513</v>
      </c>
      <c r="J58" s="2">
        <v>16373</v>
      </c>
      <c r="K58" s="2">
        <v>18264</v>
      </c>
      <c r="L58" s="2">
        <v>20215</v>
      </c>
      <c r="M58" s="2">
        <v>487988496</v>
      </c>
      <c r="N58" s="2">
        <v>563941065</v>
      </c>
      <c r="O58" s="2">
        <v>648037589</v>
      </c>
      <c r="P58" s="2">
        <v>740319010</v>
      </c>
      <c r="Q58" s="2">
        <v>840923437</v>
      </c>
      <c r="R58" s="2">
        <v>944984402</v>
      </c>
      <c r="S58" s="2">
        <v>1052893018</v>
      </c>
      <c r="T58" s="1">
        <f>(Table134[[#This Row],[2050_BUILDINGS]]/Table134[[#This Row],[2020_BUILDINGS]])-1</f>
        <v>1.0673961955410105</v>
      </c>
      <c r="U58" s="1">
        <f>(Table134[[#This Row],[2050_TOTAL_REPL_COST_USD]]/Table134[[#This Row],[2020_TOTAL_REPL_COST_USD]])-1</f>
        <v>1.1576185230399365</v>
      </c>
      <c r="V58"/>
      <c r="W58"/>
    </row>
    <row r="59" spans="1:23" x14ac:dyDescent="0.2">
      <c r="A59" t="s">
        <v>638</v>
      </c>
      <c r="B59" t="s">
        <v>652</v>
      </c>
      <c r="C59" t="s">
        <v>662</v>
      </c>
      <c r="D59" t="s">
        <v>979</v>
      </c>
      <c r="E59" t="s">
        <v>980</v>
      </c>
      <c r="F59" s="2">
        <v>9658</v>
      </c>
      <c r="G59" s="2">
        <v>11078</v>
      </c>
      <c r="H59" s="2">
        <v>12643</v>
      </c>
      <c r="I59" s="2">
        <v>14335</v>
      </c>
      <c r="J59" s="2">
        <v>16172</v>
      </c>
      <c r="K59" s="2">
        <v>18042</v>
      </c>
      <c r="L59" s="2">
        <v>19956</v>
      </c>
      <c r="M59" s="2">
        <v>481993818</v>
      </c>
      <c r="N59" s="2">
        <v>557013339</v>
      </c>
      <c r="O59" s="2">
        <v>640076785</v>
      </c>
      <c r="P59" s="2">
        <v>731224578</v>
      </c>
      <c r="Q59" s="2">
        <v>830593128</v>
      </c>
      <c r="R59" s="2">
        <v>933375761</v>
      </c>
      <c r="S59" s="2">
        <v>1039958781</v>
      </c>
      <c r="T59" s="1">
        <f>(Table134[[#This Row],[2050_BUILDINGS]]/Table134[[#This Row],[2020_BUILDINGS]])-1</f>
        <v>1.0662663077241663</v>
      </c>
      <c r="U59" s="1">
        <f>(Table134[[#This Row],[2050_TOTAL_REPL_COST_USD]]/Table134[[#This Row],[2020_TOTAL_REPL_COST_USD]])-1</f>
        <v>1.1576185049742693</v>
      </c>
      <c r="V59"/>
      <c r="W59"/>
    </row>
    <row r="60" spans="1:23" x14ac:dyDescent="0.2">
      <c r="A60" t="s">
        <v>638</v>
      </c>
      <c r="B60" t="s">
        <v>652</v>
      </c>
      <c r="C60" t="s">
        <v>663</v>
      </c>
      <c r="D60" t="s">
        <v>981</v>
      </c>
      <c r="E60" t="s">
        <v>982</v>
      </c>
      <c r="F60" s="2">
        <v>4955</v>
      </c>
      <c r="G60" s="2">
        <v>5689</v>
      </c>
      <c r="H60" s="2">
        <v>6490</v>
      </c>
      <c r="I60" s="2">
        <v>7359</v>
      </c>
      <c r="J60" s="2">
        <v>8300</v>
      </c>
      <c r="K60" s="2">
        <v>9265</v>
      </c>
      <c r="L60" s="2">
        <v>10250</v>
      </c>
      <c r="M60" s="2">
        <v>247498896</v>
      </c>
      <c r="N60" s="2">
        <v>286020651</v>
      </c>
      <c r="O60" s="2">
        <v>328672877</v>
      </c>
      <c r="P60" s="2">
        <v>375476342</v>
      </c>
      <c r="Q60" s="2">
        <v>426501062</v>
      </c>
      <c r="R60" s="2">
        <v>479278902</v>
      </c>
      <c r="S60" s="2">
        <v>534008185</v>
      </c>
      <c r="T60" s="1">
        <f>(Table134[[#This Row],[2050_BUILDINGS]]/Table134[[#This Row],[2020_BUILDINGS]])-1</f>
        <v>1.0686175580221997</v>
      </c>
      <c r="U60" s="1">
        <f>(Table134[[#This Row],[2050_TOTAL_REPL_COST_USD]]/Table134[[#This Row],[2020_TOTAL_REPL_COST_USD]])-1</f>
        <v>1.1576184525687743</v>
      </c>
      <c r="V60"/>
      <c r="W60"/>
    </row>
    <row r="61" spans="1:23" x14ac:dyDescent="0.2">
      <c r="A61" t="s">
        <v>638</v>
      </c>
      <c r="B61" t="s">
        <v>652</v>
      </c>
      <c r="C61" t="s">
        <v>664</v>
      </c>
      <c r="D61" t="s">
        <v>983</v>
      </c>
      <c r="E61" t="s">
        <v>984</v>
      </c>
      <c r="F61" s="2">
        <v>11438</v>
      </c>
      <c r="G61" s="2">
        <v>13130</v>
      </c>
      <c r="H61" s="2">
        <v>14977</v>
      </c>
      <c r="I61" s="2">
        <v>16979</v>
      </c>
      <c r="J61" s="2">
        <v>19155</v>
      </c>
      <c r="K61" s="2">
        <v>21374</v>
      </c>
      <c r="L61" s="2">
        <v>23648</v>
      </c>
      <c r="M61" s="2">
        <v>571036052</v>
      </c>
      <c r="N61" s="2">
        <v>659914492</v>
      </c>
      <c r="O61" s="2">
        <v>758322860</v>
      </c>
      <c r="P61" s="2">
        <v>866309044</v>
      </c>
      <c r="Q61" s="2">
        <v>984034676</v>
      </c>
      <c r="R61" s="2">
        <v>1105805092</v>
      </c>
      <c r="S61" s="2">
        <v>1232077971</v>
      </c>
      <c r="T61" s="1">
        <f>(Table134[[#This Row],[2050_BUILDINGS]]/Table134[[#This Row],[2020_BUILDINGS]])-1</f>
        <v>1.0674943171883196</v>
      </c>
      <c r="U61" s="1">
        <f>(Table134[[#This Row],[2050_TOTAL_REPL_COST_USD]]/Table134[[#This Row],[2020_TOTAL_REPL_COST_USD]])-1</f>
        <v>1.1576185368415235</v>
      </c>
      <c r="V61"/>
      <c r="W61"/>
    </row>
    <row r="62" spans="1:23" x14ac:dyDescent="0.2">
      <c r="A62" t="s">
        <v>638</v>
      </c>
      <c r="B62" t="s">
        <v>652</v>
      </c>
      <c r="C62" t="s">
        <v>665</v>
      </c>
      <c r="D62" t="s">
        <v>985</v>
      </c>
      <c r="E62" t="s">
        <v>986</v>
      </c>
      <c r="F62" s="2">
        <v>13969</v>
      </c>
      <c r="G62" s="2">
        <v>16027</v>
      </c>
      <c r="H62" s="2">
        <v>18282</v>
      </c>
      <c r="I62" s="2">
        <v>20734</v>
      </c>
      <c r="J62" s="2">
        <v>23383</v>
      </c>
      <c r="K62" s="2">
        <v>26104</v>
      </c>
      <c r="L62" s="2">
        <v>28873</v>
      </c>
      <c r="M62" s="2">
        <v>697136042</v>
      </c>
      <c r="N62" s="2">
        <v>805641206</v>
      </c>
      <c r="O62" s="2">
        <v>925780765</v>
      </c>
      <c r="P62" s="2">
        <v>1057613182</v>
      </c>
      <c r="Q62" s="2">
        <v>1201335767</v>
      </c>
      <c r="R62" s="2">
        <v>1349996350</v>
      </c>
      <c r="S62" s="2">
        <v>1504153635</v>
      </c>
      <c r="T62" s="1">
        <f>(Table134[[#This Row],[2050_BUILDINGS]]/Table134[[#This Row],[2020_BUILDINGS]])-1</f>
        <v>1.0669339251199084</v>
      </c>
      <c r="U62" s="1">
        <f>(Table134[[#This Row],[2050_TOTAL_REPL_COST_USD]]/Table134[[#This Row],[2020_TOTAL_REPL_COST_USD]])-1</f>
        <v>1.1576185197436688</v>
      </c>
      <c r="V62"/>
      <c r="W62"/>
    </row>
    <row r="63" spans="1:23" x14ac:dyDescent="0.2">
      <c r="A63" t="s">
        <v>529</v>
      </c>
      <c r="B63" t="s">
        <v>549</v>
      </c>
      <c r="C63" t="s">
        <v>550</v>
      </c>
      <c r="D63" t="s">
        <v>987</v>
      </c>
      <c r="E63" t="s">
        <v>988</v>
      </c>
      <c r="F63" s="2">
        <v>2204</v>
      </c>
      <c r="G63" s="2">
        <v>2419</v>
      </c>
      <c r="H63" s="2">
        <v>2622</v>
      </c>
      <c r="I63" s="2">
        <v>2828</v>
      </c>
      <c r="J63" s="2">
        <v>3029</v>
      </c>
      <c r="K63" s="2">
        <v>3205</v>
      </c>
      <c r="L63" s="2">
        <v>3367</v>
      </c>
      <c r="M63" s="2">
        <v>266302020</v>
      </c>
      <c r="N63" s="2">
        <v>296094094</v>
      </c>
      <c r="O63" s="2">
        <v>323981487</v>
      </c>
      <c r="P63" s="2">
        <v>351733818</v>
      </c>
      <c r="Q63" s="2">
        <v>379050927</v>
      </c>
      <c r="R63" s="2">
        <v>403569174</v>
      </c>
      <c r="S63" s="2">
        <v>426222754</v>
      </c>
      <c r="T63" s="1">
        <f>(Table134[[#This Row],[2050_BUILDINGS]]/Table134[[#This Row],[2020_BUILDINGS]])-1</f>
        <v>0.52767695099818512</v>
      </c>
      <c r="U63" s="1">
        <f>(Table134[[#This Row],[2050_TOTAL_REPL_COST_USD]]/Table134[[#This Row],[2020_TOTAL_REPL_COST_USD]])-1</f>
        <v>0.60052392392667553</v>
      </c>
      <c r="V63"/>
      <c r="W63"/>
    </row>
    <row r="64" spans="1:23" x14ac:dyDescent="0.2">
      <c r="A64" t="s">
        <v>529</v>
      </c>
      <c r="B64" t="s">
        <v>549</v>
      </c>
      <c r="C64" t="s">
        <v>551</v>
      </c>
      <c r="D64" t="s">
        <v>989</v>
      </c>
      <c r="E64" t="s">
        <v>990</v>
      </c>
      <c r="F64" s="2">
        <v>180</v>
      </c>
      <c r="G64" s="2">
        <v>202</v>
      </c>
      <c r="H64" s="2">
        <v>214</v>
      </c>
      <c r="I64" s="2">
        <v>233</v>
      </c>
      <c r="J64" s="2">
        <v>249</v>
      </c>
      <c r="K64" s="2">
        <v>266</v>
      </c>
      <c r="L64" s="2">
        <v>276</v>
      </c>
      <c r="M64" s="2">
        <v>22167643</v>
      </c>
      <c r="N64" s="2">
        <v>24647606</v>
      </c>
      <c r="O64" s="2">
        <v>26969027</v>
      </c>
      <c r="P64" s="2">
        <v>29279199</v>
      </c>
      <c r="Q64" s="2">
        <v>31553143</v>
      </c>
      <c r="R64" s="2">
        <v>33594105</v>
      </c>
      <c r="S64" s="2">
        <v>35479840</v>
      </c>
      <c r="T64" s="1">
        <f>(Table134[[#This Row],[2050_BUILDINGS]]/Table134[[#This Row],[2020_BUILDINGS]])-1</f>
        <v>0.53333333333333344</v>
      </c>
      <c r="U64" s="1">
        <f>(Table134[[#This Row],[2050_TOTAL_REPL_COST_USD]]/Table134[[#This Row],[2020_TOTAL_REPL_COST_USD]])-1</f>
        <v>0.60052379046342463</v>
      </c>
      <c r="V64"/>
      <c r="W64"/>
    </row>
    <row r="65" spans="1:23" x14ac:dyDescent="0.2">
      <c r="A65" t="s">
        <v>529</v>
      </c>
      <c r="B65" t="s">
        <v>549</v>
      </c>
      <c r="C65" t="s">
        <v>552</v>
      </c>
      <c r="D65" t="s">
        <v>991</v>
      </c>
      <c r="E65" t="s">
        <v>992</v>
      </c>
      <c r="F65" s="2">
        <v>756</v>
      </c>
      <c r="G65" s="2">
        <v>824</v>
      </c>
      <c r="H65" s="2">
        <v>899</v>
      </c>
      <c r="I65" s="2">
        <v>966</v>
      </c>
      <c r="J65" s="2">
        <v>1033</v>
      </c>
      <c r="K65" s="2">
        <v>1100</v>
      </c>
      <c r="L65" s="2">
        <v>1151</v>
      </c>
      <c r="M65" s="2">
        <v>91423772</v>
      </c>
      <c r="N65" s="2">
        <v>101651650</v>
      </c>
      <c r="O65" s="2">
        <v>111225634</v>
      </c>
      <c r="P65" s="2">
        <v>120753246</v>
      </c>
      <c r="Q65" s="2">
        <v>130131444</v>
      </c>
      <c r="R65" s="2">
        <v>138548770</v>
      </c>
      <c r="S65" s="2">
        <v>146325943</v>
      </c>
      <c r="T65" s="1">
        <f>(Table134[[#This Row],[2050_BUILDINGS]]/Table134[[#This Row],[2020_BUILDINGS]])-1</f>
        <v>0.52248677248677255</v>
      </c>
      <c r="U65" s="1">
        <f>(Table134[[#This Row],[2050_TOTAL_REPL_COST_USD]]/Table134[[#This Row],[2020_TOTAL_REPL_COST_USD]])-1</f>
        <v>0.60052401907022612</v>
      </c>
      <c r="V65"/>
      <c r="W65"/>
    </row>
    <row r="66" spans="1:23" x14ac:dyDescent="0.2">
      <c r="A66" t="s">
        <v>529</v>
      </c>
      <c r="B66" t="s">
        <v>549</v>
      </c>
      <c r="C66" t="s">
        <v>553</v>
      </c>
      <c r="D66" t="s">
        <v>993</v>
      </c>
      <c r="E66" t="s">
        <v>994</v>
      </c>
      <c r="F66" s="2">
        <v>1104</v>
      </c>
      <c r="G66" s="2">
        <v>1212</v>
      </c>
      <c r="H66" s="2">
        <v>1314</v>
      </c>
      <c r="I66" s="2">
        <v>1420</v>
      </c>
      <c r="J66" s="2">
        <v>1517</v>
      </c>
      <c r="K66" s="2">
        <v>1606</v>
      </c>
      <c r="L66" s="2">
        <v>1697</v>
      </c>
      <c r="M66" s="2">
        <v>134205672</v>
      </c>
      <c r="N66" s="2">
        <v>149219689</v>
      </c>
      <c r="O66" s="2">
        <v>163273833</v>
      </c>
      <c r="P66" s="2">
        <v>177259906</v>
      </c>
      <c r="Q66" s="2">
        <v>191026651</v>
      </c>
      <c r="R66" s="2">
        <v>203382875</v>
      </c>
      <c r="S66" s="2">
        <v>214799380</v>
      </c>
      <c r="T66" s="1">
        <f>(Table134[[#This Row],[2050_BUILDINGS]]/Table134[[#This Row],[2020_BUILDINGS]])-1</f>
        <v>0.5371376811594204</v>
      </c>
      <c r="U66" s="1">
        <f>(Table134[[#This Row],[2050_TOTAL_REPL_COST_USD]]/Table134[[#This Row],[2020_TOTAL_REPL_COST_USD]])-1</f>
        <v>0.60052385863393321</v>
      </c>
      <c r="V66"/>
      <c r="W66"/>
    </row>
    <row r="67" spans="1:23" x14ac:dyDescent="0.2">
      <c r="A67" t="s">
        <v>529</v>
      </c>
      <c r="B67" t="s">
        <v>549</v>
      </c>
      <c r="C67" t="s">
        <v>554</v>
      </c>
      <c r="D67" t="s">
        <v>995</v>
      </c>
      <c r="E67" t="s">
        <v>996</v>
      </c>
      <c r="F67" s="2">
        <v>4592</v>
      </c>
      <c r="G67" s="2">
        <v>5044</v>
      </c>
      <c r="H67" s="2">
        <v>5467</v>
      </c>
      <c r="I67" s="2">
        <v>5883</v>
      </c>
      <c r="J67" s="2">
        <v>6299</v>
      </c>
      <c r="K67" s="2">
        <v>6672</v>
      </c>
      <c r="L67" s="2">
        <v>7013</v>
      </c>
      <c r="M67" s="2">
        <v>554194052</v>
      </c>
      <c r="N67" s="2">
        <v>616193549</v>
      </c>
      <c r="O67" s="2">
        <v>674229252</v>
      </c>
      <c r="P67" s="2">
        <v>731983886</v>
      </c>
      <c r="Q67" s="2">
        <v>788832800</v>
      </c>
      <c r="R67" s="2">
        <v>839857070</v>
      </c>
      <c r="S67" s="2">
        <v>887000832</v>
      </c>
      <c r="T67" s="1">
        <f>(Table134[[#This Row],[2050_BUILDINGS]]/Table134[[#This Row],[2020_BUILDINGS]])-1</f>
        <v>0.52722125435540068</v>
      </c>
      <c r="U67" s="1">
        <f>(Table134[[#This Row],[2050_TOTAL_REPL_COST_USD]]/Table134[[#This Row],[2020_TOTAL_REPL_COST_USD]])-1</f>
        <v>0.60052391179398645</v>
      </c>
      <c r="V67"/>
      <c r="W67"/>
    </row>
    <row r="68" spans="1:23" x14ac:dyDescent="0.2">
      <c r="A68" t="s">
        <v>529</v>
      </c>
      <c r="B68" t="s">
        <v>549</v>
      </c>
      <c r="C68" t="s">
        <v>555</v>
      </c>
      <c r="D68" t="s">
        <v>997</v>
      </c>
      <c r="E68" t="s">
        <v>998</v>
      </c>
      <c r="F68" s="2">
        <v>353</v>
      </c>
      <c r="G68" s="2">
        <v>386</v>
      </c>
      <c r="H68" s="2">
        <v>418</v>
      </c>
      <c r="I68" s="2">
        <v>449</v>
      </c>
      <c r="J68" s="2">
        <v>481</v>
      </c>
      <c r="K68" s="2">
        <v>514</v>
      </c>
      <c r="L68" s="2">
        <v>541</v>
      </c>
      <c r="M68" s="2">
        <v>42593155</v>
      </c>
      <c r="N68" s="2">
        <v>47358188</v>
      </c>
      <c r="O68" s="2">
        <v>51818580</v>
      </c>
      <c r="P68" s="2">
        <v>56257369</v>
      </c>
      <c r="Q68" s="2">
        <v>60626556</v>
      </c>
      <c r="R68" s="2">
        <v>64548075</v>
      </c>
      <c r="S68" s="2">
        <v>68171360</v>
      </c>
      <c r="T68" s="1">
        <f>(Table134[[#This Row],[2050_BUILDINGS]]/Table134[[#This Row],[2020_BUILDINGS]])-1</f>
        <v>0.53257790368271962</v>
      </c>
      <c r="U68" s="1">
        <f>(Table134[[#This Row],[2050_TOTAL_REPL_COST_USD]]/Table134[[#This Row],[2020_TOTAL_REPL_COST_USD]])-1</f>
        <v>0.60052384003955561</v>
      </c>
      <c r="V68"/>
      <c r="W68"/>
    </row>
    <row r="69" spans="1:23" x14ac:dyDescent="0.2">
      <c r="A69" t="s">
        <v>529</v>
      </c>
      <c r="B69" t="s">
        <v>549</v>
      </c>
      <c r="C69" t="s">
        <v>556</v>
      </c>
      <c r="D69" t="s">
        <v>999</v>
      </c>
      <c r="E69" t="s">
        <v>1000</v>
      </c>
      <c r="F69" s="2">
        <v>2803</v>
      </c>
      <c r="G69" s="2">
        <v>3077</v>
      </c>
      <c r="H69" s="2">
        <v>3339</v>
      </c>
      <c r="I69" s="2">
        <v>3593</v>
      </c>
      <c r="J69" s="2">
        <v>3844</v>
      </c>
      <c r="K69" s="2">
        <v>4073</v>
      </c>
      <c r="L69" s="2">
        <v>4283</v>
      </c>
      <c r="M69" s="2">
        <v>338612200</v>
      </c>
      <c r="N69" s="2">
        <v>376493856</v>
      </c>
      <c r="O69" s="2">
        <v>411953639</v>
      </c>
      <c r="P69" s="2">
        <v>447241678</v>
      </c>
      <c r="Q69" s="2">
        <v>481976332</v>
      </c>
      <c r="R69" s="2">
        <v>513152125</v>
      </c>
      <c r="S69" s="2">
        <v>541956933</v>
      </c>
      <c r="T69" s="1">
        <f>(Table134[[#This Row],[2050_BUILDINGS]]/Table134[[#This Row],[2020_BUILDINGS]])-1</f>
        <v>0.52800570816981796</v>
      </c>
      <c r="U69" s="1">
        <f>(Table134[[#This Row],[2050_TOTAL_REPL_COST_USD]]/Table134[[#This Row],[2020_TOTAL_REPL_COST_USD]])-1</f>
        <v>0.60052394154729205</v>
      </c>
      <c r="V69"/>
      <c r="W69"/>
    </row>
    <row r="70" spans="1:23" x14ac:dyDescent="0.2">
      <c r="A70" t="s">
        <v>529</v>
      </c>
      <c r="B70" t="s">
        <v>549</v>
      </c>
      <c r="C70" t="s">
        <v>557</v>
      </c>
      <c r="D70" t="s">
        <v>1001</v>
      </c>
      <c r="E70" t="s">
        <v>1002</v>
      </c>
      <c r="F70" s="2">
        <v>1640</v>
      </c>
      <c r="G70" s="2">
        <v>1802</v>
      </c>
      <c r="H70" s="2">
        <v>1948</v>
      </c>
      <c r="I70" s="2">
        <v>2104</v>
      </c>
      <c r="J70" s="2">
        <v>2250</v>
      </c>
      <c r="K70" s="2">
        <v>2384</v>
      </c>
      <c r="L70" s="2">
        <v>2507</v>
      </c>
      <c r="M70" s="2">
        <v>198388804</v>
      </c>
      <c r="N70" s="2">
        <v>220583208</v>
      </c>
      <c r="O70" s="2">
        <v>241358659</v>
      </c>
      <c r="P70" s="2">
        <v>262033500</v>
      </c>
      <c r="Q70" s="2">
        <v>282384114</v>
      </c>
      <c r="R70" s="2">
        <v>300649633</v>
      </c>
      <c r="S70" s="2">
        <v>317526022</v>
      </c>
      <c r="T70" s="1">
        <f>(Table134[[#This Row],[2050_BUILDINGS]]/Table134[[#This Row],[2020_BUILDINGS]])-1</f>
        <v>0.52865853658536577</v>
      </c>
      <c r="U70" s="1">
        <f>(Table134[[#This Row],[2050_TOTAL_REPL_COST_USD]]/Table134[[#This Row],[2020_TOTAL_REPL_COST_USD]])-1</f>
        <v>0.60052389851596666</v>
      </c>
      <c r="V70"/>
      <c r="W70"/>
    </row>
    <row r="71" spans="1:23" x14ac:dyDescent="0.2">
      <c r="A71" t="s">
        <v>529</v>
      </c>
      <c r="B71" t="s">
        <v>549</v>
      </c>
      <c r="C71" t="s">
        <v>558</v>
      </c>
      <c r="D71" t="s">
        <v>1003</v>
      </c>
      <c r="E71" t="s">
        <v>1004</v>
      </c>
      <c r="F71" s="2">
        <v>377</v>
      </c>
      <c r="G71" s="2">
        <v>410</v>
      </c>
      <c r="H71" s="2">
        <v>443</v>
      </c>
      <c r="I71" s="2">
        <v>480</v>
      </c>
      <c r="J71" s="2">
        <v>512</v>
      </c>
      <c r="K71" s="2">
        <v>547</v>
      </c>
      <c r="L71" s="2">
        <v>571</v>
      </c>
      <c r="M71" s="2">
        <v>45350979</v>
      </c>
      <c r="N71" s="2">
        <v>50424546</v>
      </c>
      <c r="O71" s="2">
        <v>55173745</v>
      </c>
      <c r="P71" s="2">
        <v>59899934</v>
      </c>
      <c r="Q71" s="2">
        <v>64552014</v>
      </c>
      <c r="R71" s="2">
        <v>68727449</v>
      </c>
      <c r="S71" s="2">
        <v>72585334</v>
      </c>
      <c r="T71" s="1">
        <f>(Table134[[#This Row],[2050_BUILDINGS]]/Table134[[#This Row],[2020_BUILDINGS]])-1</f>
        <v>0.51458885941644561</v>
      </c>
      <c r="U71" s="1">
        <f>(Table134[[#This Row],[2050_TOTAL_REPL_COST_USD]]/Table134[[#This Row],[2020_TOTAL_REPL_COST_USD]])-1</f>
        <v>0.60052408129932533</v>
      </c>
      <c r="V71"/>
      <c r="W71"/>
    </row>
    <row r="72" spans="1:23" x14ac:dyDescent="0.2">
      <c r="A72" t="s">
        <v>529</v>
      </c>
      <c r="B72" t="s">
        <v>549</v>
      </c>
      <c r="C72" t="s">
        <v>559</v>
      </c>
      <c r="D72" t="s">
        <v>1005</v>
      </c>
      <c r="E72" t="s">
        <v>1006</v>
      </c>
      <c r="F72" s="2">
        <v>1148</v>
      </c>
      <c r="G72" s="2">
        <v>1265</v>
      </c>
      <c r="H72" s="2">
        <v>1369</v>
      </c>
      <c r="I72" s="2">
        <v>1474</v>
      </c>
      <c r="J72" s="2">
        <v>1577</v>
      </c>
      <c r="K72" s="2">
        <v>1673</v>
      </c>
      <c r="L72" s="2">
        <v>1756</v>
      </c>
      <c r="M72" s="2">
        <v>139164326</v>
      </c>
      <c r="N72" s="2">
        <v>154733094</v>
      </c>
      <c r="O72" s="2">
        <v>169306512</v>
      </c>
      <c r="P72" s="2">
        <v>183809348</v>
      </c>
      <c r="Q72" s="2">
        <v>198084748</v>
      </c>
      <c r="R72" s="2">
        <v>210897513</v>
      </c>
      <c r="S72" s="2">
        <v>222735841</v>
      </c>
      <c r="T72" s="1">
        <f>(Table134[[#This Row],[2050_BUILDINGS]]/Table134[[#This Row],[2020_BUILDINGS]])-1</f>
        <v>0.52961672473867605</v>
      </c>
      <c r="U72" s="1">
        <f>(Table134[[#This Row],[2050_TOTAL_REPL_COST_USD]]/Table134[[#This Row],[2020_TOTAL_REPL_COST_USD]])-1</f>
        <v>0.60052398054944045</v>
      </c>
      <c r="V72"/>
      <c r="W72"/>
    </row>
    <row r="73" spans="1:23" x14ac:dyDescent="0.2">
      <c r="A73" t="s">
        <v>12</v>
      </c>
      <c r="B73" t="s">
        <v>31</v>
      </c>
      <c r="C73" t="s">
        <v>32</v>
      </c>
      <c r="D73" t="s">
        <v>1007</v>
      </c>
      <c r="E73" t="s">
        <v>1008</v>
      </c>
      <c r="F73" s="2">
        <v>219</v>
      </c>
      <c r="G73" s="2">
        <v>246</v>
      </c>
      <c r="H73" s="2">
        <v>273</v>
      </c>
      <c r="I73" s="2">
        <v>302</v>
      </c>
      <c r="J73" s="2">
        <v>333</v>
      </c>
      <c r="K73" s="2">
        <v>355</v>
      </c>
      <c r="L73" s="2">
        <v>383</v>
      </c>
      <c r="M73" s="2">
        <v>6502929</v>
      </c>
      <c r="N73" s="2">
        <v>7208117</v>
      </c>
      <c r="O73" s="2">
        <v>8041942</v>
      </c>
      <c r="P73" s="2">
        <v>8937665</v>
      </c>
      <c r="Q73" s="2">
        <v>9825433</v>
      </c>
      <c r="R73" s="2">
        <v>10676711</v>
      </c>
      <c r="S73" s="2">
        <v>11519430</v>
      </c>
      <c r="T73" s="1">
        <f>(Table134[[#This Row],[2050_BUILDINGS]]/Table134[[#This Row],[2020_BUILDINGS]])-1</f>
        <v>0.74885844748858443</v>
      </c>
      <c r="U73" s="1">
        <f>(Table134[[#This Row],[2050_TOTAL_REPL_COST_USD]]/Table134[[#This Row],[2020_TOTAL_REPL_COST_USD]])-1</f>
        <v>0.77142177009775126</v>
      </c>
      <c r="V73"/>
      <c r="W73"/>
    </row>
    <row r="74" spans="1:23" x14ac:dyDescent="0.2">
      <c r="A74" t="s">
        <v>12</v>
      </c>
      <c r="B74" t="s">
        <v>31</v>
      </c>
      <c r="C74" t="s">
        <v>33</v>
      </c>
      <c r="D74" t="s">
        <v>1009</v>
      </c>
      <c r="E74" t="s">
        <v>1010</v>
      </c>
      <c r="F74" s="2">
        <v>1633</v>
      </c>
      <c r="G74" s="2">
        <v>1812</v>
      </c>
      <c r="H74" s="2">
        <v>2010</v>
      </c>
      <c r="I74" s="2">
        <v>2235</v>
      </c>
      <c r="J74" s="2">
        <v>2446</v>
      </c>
      <c r="K74" s="2">
        <v>2647</v>
      </c>
      <c r="L74" s="2">
        <v>2848</v>
      </c>
      <c r="M74" s="2">
        <v>46992726</v>
      </c>
      <c r="N74" s="2">
        <v>52088675</v>
      </c>
      <c r="O74" s="2">
        <v>58114217</v>
      </c>
      <c r="P74" s="2">
        <v>64586998</v>
      </c>
      <c r="Q74" s="2">
        <v>71002415</v>
      </c>
      <c r="R74" s="2">
        <v>77154065</v>
      </c>
      <c r="S74" s="2">
        <v>83243947</v>
      </c>
      <c r="T74" s="1">
        <f>(Table134[[#This Row],[2050_BUILDINGS]]/Table134[[#This Row],[2020_BUILDINGS]])-1</f>
        <v>0.74402939375382737</v>
      </c>
      <c r="U74" s="1">
        <f>(Table134[[#This Row],[2050_TOTAL_REPL_COST_USD]]/Table134[[#This Row],[2020_TOTAL_REPL_COST_USD]])-1</f>
        <v>0.77142196432698973</v>
      </c>
      <c r="V74"/>
      <c r="W74"/>
    </row>
    <row r="75" spans="1:23" x14ac:dyDescent="0.2">
      <c r="A75" t="s">
        <v>12</v>
      </c>
      <c r="B75" t="s">
        <v>31</v>
      </c>
      <c r="C75" t="s">
        <v>34</v>
      </c>
      <c r="D75" t="s">
        <v>1011</v>
      </c>
      <c r="E75" t="s">
        <v>1012</v>
      </c>
      <c r="F75" s="2">
        <v>528</v>
      </c>
      <c r="G75" s="2">
        <v>588</v>
      </c>
      <c r="H75" s="2">
        <v>657</v>
      </c>
      <c r="I75" s="2">
        <v>737</v>
      </c>
      <c r="J75" s="2">
        <v>809</v>
      </c>
      <c r="K75" s="2">
        <v>879</v>
      </c>
      <c r="L75" s="2">
        <v>937</v>
      </c>
      <c r="M75" s="2">
        <v>15469417</v>
      </c>
      <c r="N75" s="2">
        <v>17146939</v>
      </c>
      <c r="O75" s="2">
        <v>19130476</v>
      </c>
      <c r="P75" s="2">
        <v>21261234</v>
      </c>
      <c r="Q75" s="2">
        <v>23373104</v>
      </c>
      <c r="R75" s="2">
        <v>25398155</v>
      </c>
      <c r="S75" s="2">
        <v>27402873</v>
      </c>
      <c r="T75" s="1">
        <f>(Table134[[#This Row],[2050_BUILDINGS]]/Table134[[#This Row],[2020_BUILDINGS]])-1</f>
        <v>0.77462121212121215</v>
      </c>
      <c r="U75" s="1">
        <f>(Table134[[#This Row],[2050_TOTAL_REPL_COST_USD]]/Table134[[#This Row],[2020_TOTAL_REPL_COST_USD]])-1</f>
        <v>0.77142247830024879</v>
      </c>
      <c r="V75"/>
      <c r="W75"/>
    </row>
    <row r="76" spans="1:23" x14ac:dyDescent="0.2">
      <c r="A76" t="s">
        <v>12</v>
      </c>
      <c r="B76" t="s">
        <v>31</v>
      </c>
      <c r="C76" t="s">
        <v>35</v>
      </c>
      <c r="D76" t="s">
        <v>1013</v>
      </c>
      <c r="E76" t="s">
        <v>1014</v>
      </c>
      <c r="F76" s="2">
        <v>1043</v>
      </c>
      <c r="G76" s="2">
        <v>1146</v>
      </c>
      <c r="H76" s="2">
        <v>1273</v>
      </c>
      <c r="I76" s="2">
        <v>1411</v>
      </c>
      <c r="J76" s="2">
        <v>1541</v>
      </c>
      <c r="K76" s="2">
        <v>1674</v>
      </c>
      <c r="L76" s="2">
        <v>1803</v>
      </c>
      <c r="M76" s="2">
        <v>29769324</v>
      </c>
      <c r="N76" s="2">
        <v>32997546</v>
      </c>
      <c r="O76" s="2">
        <v>36814656</v>
      </c>
      <c r="P76" s="2">
        <v>40915094</v>
      </c>
      <c r="Q76" s="2">
        <v>44979171</v>
      </c>
      <c r="R76" s="2">
        <v>48876170</v>
      </c>
      <c r="S76" s="2">
        <v>52734039</v>
      </c>
      <c r="T76" s="1">
        <f>(Table134[[#This Row],[2050_BUILDINGS]]/Table134[[#This Row],[2020_BUILDINGS]])-1</f>
        <v>0.7286673058485138</v>
      </c>
      <c r="U76" s="1">
        <f>(Table134[[#This Row],[2050_TOTAL_REPL_COST_USD]]/Table134[[#This Row],[2020_TOTAL_REPL_COST_USD]])-1</f>
        <v>0.7714221189570849</v>
      </c>
      <c r="V76"/>
      <c r="W76"/>
    </row>
    <row r="77" spans="1:23" x14ac:dyDescent="0.2">
      <c r="A77" t="s">
        <v>12</v>
      </c>
      <c r="B77" t="s">
        <v>31</v>
      </c>
      <c r="C77" t="s">
        <v>36</v>
      </c>
      <c r="D77" t="s">
        <v>1015</v>
      </c>
      <c r="E77" t="s">
        <v>1016</v>
      </c>
      <c r="F77" s="2">
        <v>1251</v>
      </c>
      <c r="G77" s="2">
        <v>1381</v>
      </c>
      <c r="H77" s="2">
        <v>1543</v>
      </c>
      <c r="I77" s="2">
        <v>1706</v>
      </c>
      <c r="J77" s="2">
        <v>1868</v>
      </c>
      <c r="K77" s="2">
        <v>2020</v>
      </c>
      <c r="L77" s="2">
        <v>2173</v>
      </c>
      <c r="M77" s="2">
        <v>35965705</v>
      </c>
      <c r="N77" s="2">
        <v>39865875</v>
      </c>
      <c r="O77" s="2">
        <v>44477496</v>
      </c>
      <c r="P77" s="2">
        <v>49431420</v>
      </c>
      <c r="Q77" s="2">
        <v>54341436</v>
      </c>
      <c r="R77" s="2">
        <v>59049573</v>
      </c>
      <c r="S77" s="2">
        <v>63710440</v>
      </c>
      <c r="T77" s="1">
        <f>(Table134[[#This Row],[2050_BUILDINGS]]/Table134[[#This Row],[2020_BUILDINGS]])-1</f>
        <v>0.73701039168665061</v>
      </c>
      <c r="U77" s="1">
        <f>(Table134[[#This Row],[2050_TOTAL_REPL_COST_USD]]/Table134[[#This Row],[2020_TOTAL_REPL_COST_USD]])-1</f>
        <v>0.77142196990160494</v>
      </c>
      <c r="V77"/>
      <c r="W77"/>
    </row>
    <row r="78" spans="1:23" x14ac:dyDescent="0.2">
      <c r="A78" t="s">
        <v>12</v>
      </c>
      <c r="B78" t="s">
        <v>31</v>
      </c>
      <c r="C78" t="s">
        <v>37</v>
      </c>
      <c r="D78" t="s">
        <v>1017</v>
      </c>
      <c r="E78" t="s">
        <v>1018</v>
      </c>
      <c r="F78" s="2">
        <v>1659</v>
      </c>
      <c r="G78" s="2">
        <v>1834</v>
      </c>
      <c r="H78" s="2">
        <v>2031</v>
      </c>
      <c r="I78" s="2">
        <v>2260</v>
      </c>
      <c r="J78" s="2">
        <v>2476</v>
      </c>
      <c r="K78" s="2">
        <v>2677</v>
      </c>
      <c r="L78" s="2">
        <v>2877</v>
      </c>
      <c r="M78" s="2">
        <v>47570085</v>
      </c>
      <c r="N78" s="2">
        <v>52728642</v>
      </c>
      <c r="O78" s="2">
        <v>58828213</v>
      </c>
      <c r="P78" s="2">
        <v>65380525</v>
      </c>
      <c r="Q78" s="2">
        <v>71874771</v>
      </c>
      <c r="R78" s="2">
        <v>78101994</v>
      </c>
      <c r="S78" s="2">
        <v>84266703</v>
      </c>
      <c r="T78" s="1">
        <f>(Table134[[#This Row],[2050_BUILDINGS]]/Table134[[#This Row],[2020_BUILDINGS]])-1</f>
        <v>0.73417721518987333</v>
      </c>
      <c r="U78" s="1">
        <f>(Table134[[#This Row],[2050_TOTAL_REPL_COST_USD]]/Table134[[#This Row],[2020_TOTAL_REPL_COST_USD]])-1</f>
        <v>0.77142216584225154</v>
      </c>
      <c r="V78"/>
      <c r="W78"/>
    </row>
    <row r="79" spans="1:23" x14ac:dyDescent="0.2">
      <c r="A79" t="s">
        <v>12</v>
      </c>
      <c r="B79" t="s">
        <v>31</v>
      </c>
      <c r="C79" t="s">
        <v>38</v>
      </c>
      <c r="D79" t="s">
        <v>1019</v>
      </c>
      <c r="E79" t="s">
        <v>1020</v>
      </c>
      <c r="F79" s="2">
        <v>448</v>
      </c>
      <c r="G79" s="2">
        <v>498</v>
      </c>
      <c r="H79" s="2">
        <v>554</v>
      </c>
      <c r="I79" s="2">
        <v>617</v>
      </c>
      <c r="J79" s="2">
        <v>679</v>
      </c>
      <c r="K79" s="2">
        <v>740</v>
      </c>
      <c r="L79" s="2">
        <v>795</v>
      </c>
      <c r="M79" s="2">
        <v>13169341</v>
      </c>
      <c r="N79" s="2">
        <v>14597442</v>
      </c>
      <c r="O79" s="2">
        <v>16286060</v>
      </c>
      <c r="P79" s="2">
        <v>18100011</v>
      </c>
      <c r="Q79" s="2">
        <v>19897879</v>
      </c>
      <c r="R79" s="2">
        <v>21621828</v>
      </c>
      <c r="S79" s="2">
        <v>23328462</v>
      </c>
      <c r="T79" s="1">
        <f>(Table134[[#This Row],[2050_BUILDINGS]]/Table134[[#This Row],[2020_BUILDINGS]])-1</f>
        <v>0.7745535714285714</v>
      </c>
      <c r="U79" s="1">
        <f>(Table134[[#This Row],[2050_TOTAL_REPL_COST_USD]]/Table134[[#This Row],[2020_TOTAL_REPL_COST_USD]])-1</f>
        <v>0.77142212355196826</v>
      </c>
      <c r="V79"/>
      <c r="W79"/>
    </row>
    <row r="80" spans="1:23" x14ac:dyDescent="0.2">
      <c r="A80" t="s">
        <v>12</v>
      </c>
      <c r="B80" t="s">
        <v>31</v>
      </c>
      <c r="C80" t="s">
        <v>39</v>
      </c>
      <c r="D80" t="s">
        <v>1021</v>
      </c>
      <c r="E80" t="s">
        <v>1022</v>
      </c>
      <c r="F80" s="2">
        <v>1120</v>
      </c>
      <c r="G80" s="2">
        <v>1237</v>
      </c>
      <c r="H80" s="2">
        <v>1375</v>
      </c>
      <c r="I80" s="2">
        <v>1523</v>
      </c>
      <c r="J80" s="2">
        <v>1666</v>
      </c>
      <c r="K80" s="2">
        <v>1807</v>
      </c>
      <c r="L80" s="2">
        <v>1944</v>
      </c>
      <c r="M80" s="2">
        <v>32123666</v>
      </c>
      <c r="N80" s="2">
        <v>35607198</v>
      </c>
      <c r="O80" s="2">
        <v>39726198</v>
      </c>
      <c r="P80" s="2">
        <v>44150910</v>
      </c>
      <c r="Q80" s="2">
        <v>48536411</v>
      </c>
      <c r="R80" s="2">
        <v>52741610</v>
      </c>
      <c r="S80" s="2">
        <v>56904579</v>
      </c>
      <c r="T80" s="1">
        <f>(Table134[[#This Row],[2050_BUILDINGS]]/Table134[[#This Row],[2020_BUILDINGS]])-1</f>
        <v>0.73571428571428577</v>
      </c>
      <c r="U80" s="1">
        <f>(Table134[[#This Row],[2050_TOTAL_REPL_COST_USD]]/Table134[[#This Row],[2020_TOTAL_REPL_COST_USD]])-1</f>
        <v>0.77142232147476575</v>
      </c>
      <c r="V80"/>
      <c r="W80"/>
    </row>
    <row r="81" spans="1:23" x14ac:dyDescent="0.2">
      <c r="A81" t="s">
        <v>12</v>
      </c>
      <c r="B81" t="s">
        <v>31</v>
      </c>
      <c r="C81" t="s">
        <v>40</v>
      </c>
      <c r="D81" t="s">
        <v>1023</v>
      </c>
      <c r="E81" t="s">
        <v>1024</v>
      </c>
      <c r="F81" s="2">
        <v>3023</v>
      </c>
      <c r="G81" s="2">
        <v>3344</v>
      </c>
      <c r="H81" s="2">
        <v>3713</v>
      </c>
      <c r="I81" s="2">
        <v>4117</v>
      </c>
      <c r="J81" s="2">
        <v>4510</v>
      </c>
      <c r="K81" s="2">
        <v>4881</v>
      </c>
      <c r="L81" s="2">
        <v>5249</v>
      </c>
      <c r="M81" s="2">
        <v>86659858</v>
      </c>
      <c r="N81" s="2">
        <v>96057352</v>
      </c>
      <c r="O81" s="2">
        <v>107169125</v>
      </c>
      <c r="P81" s="2">
        <v>119105669</v>
      </c>
      <c r="Q81" s="2">
        <v>130936409</v>
      </c>
      <c r="R81" s="2">
        <v>142280741</v>
      </c>
      <c r="S81" s="2">
        <v>153511164</v>
      </c>
      <c r="T81" s="1">
        <f>(Table134[[#This Row],[2050_BUILDINGS]]/Table134[[#This Row],[2020_BUILDINGS]])-1</f>
        <v>0.73635461462123719</v>
      </c>
      <c r="U81" s="1">
        <f>(Table134[[#This Row],[2050_TOTAL_REPL_COST_USD]]/Table134[[#This Row],[2020_TOTAL_REPL_COST_USD]])-1</f>
        <v>0.77142182716246777</v>
      </c>
      <c r="V81"/>
      <c r="W81"/>
    </row>
    <row r="82" spans="1:23" x14ac:dyDescent="0.2">
      <c r="A82" t="s">
        <v>12</v>
      </c>
      <c r="B82" t="s">
        <v>31</v>
      </c>
      <c r="C82" t="s">
        <v>41</v>
      </c>
      <c r="D82" t="s">
        <v>1025</v>
      </c>
      <c r="E82" t="s">
        <v>1026</v>
      </c>
      <c r="F82" s="2">
        <v>186</v>
      </c>
      <c r="G82" s="2">
        <v>204</v>
      </c>
      <c r="H82" s="2">
        <v>233</v>
      </c>
      <c r="I82" s="2">
        <v>253</v>
      </c>
      <c r="J82" s="2">
        <v>278</v>
      </c>
      <c r="K82" s="2">
        <v>303</v>
      </c>
      <c r="L82" s="2">
        <v>323</v>
      </c>
      <c r="M82" s="2">
        <v>5463521</v>
      </c>
      <c r="N82" s="2">
        <v>6055997</v>
      </c>
      <c r="O82" s="2">
        <v>6756548</v>
      </c>
      <c r="P82" s="2">
        <v>7509088</v>
      </c>
      <c r="Q82" s="2">
        <v>8254968</v>
      </c>
      <c r="R82" s="2">
        <v>8970181</v>
      </c>
      <c r="S82" s="2">
        <v>9678206</v>
      </c>
      <c r="T82" s="1">
        <f>(Table134[[#This Row],[2050_BUILDINGS]]/Table134[[#This Row],[2020_BUILDINGS]])-1</f>
        <v>0.73655913978494625</v>
      </c>
      <c r="U82" s="1">
        <f>(Table134[[#This Row],[2050_TOTAL_REPL_COST_USD]]/Table134[[#This Row],[2020_TOTAL_REPL_COST_USD]])-1</f>
        <v>0.77142286082546407</v>
      </c>
      <c r="V82"/>
      <c r="W82"/>
    </row>
    <row r="83" spans="1:23" x14ac:dyDescent="0.2">
      <c r="A83" t="s">
        <v>12</v>
      </c>
      <c r="B83" t="s">
        <v>31</v>
      </c>
      <c r="C83" t="s">
        <v>42</v>
      </c>
      <c r="D83" t="s">
        <v>1027</v>
      </c>
      <c r="E83" t="s">
        <v>1028</v>
      </c>
      <c r="F83" s="2">
        <v>392</v>
      </c>
      <c r="G83" s="2">
        <v>436</v>
      </c>
      <c r="H83" s="2">
        <v>485</v>
      </c>
      <c r="I83" s="2">
        <v>541</v>
      </c>
      <c r="J83" s="2">
        <v>592</v>
      </c>
      <c r="K83" s="2">
        <v>645</v>
      </c>
      <c r="L83" s="2">
        <v>696</v>
      </c>
      <c r="M83" s="2">
        <v>11582448</v>
      </c>
      <c r="N83" s="2">
        <v>12838461</v>
      </c>
      <c r="O83" s="2">
        <v>14323600</v>
      </c>
      <c r="P83" s="2">
        <v>15918975</v>
      </c>
      <c r="Q83" s="2">
        <v>17500191</v>
      </c>
      <c r="R83" s="2">
        <v>19016409</v>
      </c>
      <c r="S83" s="2">
        <v>20517398</v>
      </c>
      <c r="T83" s="1">
        <f>(Table134[[#This Row],[2050_BUILDINGS]]/Table134[[#This Row],[2020_BUILDINGS]])-1</f>
        <v>0.77551020408163263</v>
      </c>
      <c r="U83" s="1">
        <f>(Table134[[#This Row],[2050_TOTAL_REPL_COST_USD]]/Table134[[#This Row],[2020_TOTAL_REPL_COST_USD]])-1</f>
        <v>0.77142155095364995</v>
      </c>
      <c r="V83"/>
      <c r="W83"/>
    </row>
    <row r="84" spans="1:23" x14ac:dyDescent="0.2">
      <c r="A84" t="s">
        <v>12</v>
      </c>
      <c r="B84" t="s">
        <v>31</v>
      </c>
      <c r="C84" t="s">
        <v>43</v>
      </c>
      <c r="D84" t="s">
        <v>1029</v>
      </c>
      <c r="E84" t="s">
        <v>1030</v>
      </c>
      <c r="F84" s="2">
        <v>257</v>
      </c>
      <c r="G84" s="2">
        <v>279</v>
      </c>
      <c r="H84" s="2">
        <v>313</v>
      </c>
      <c r="I84" s="2">
        <v>347</v>
      </c>
      <c r="J84" s="2">
        <v>375</v>
      </c>
      <c r="K84" s="2">
        <v>411</v>
      </c>
      <c r="L84" s="2">
        <v>442</v>
      </c>
      <c r="M84" s="2">
        <v>7439231</v>
      </c>
      <c r="N84" s="2">
        <v>8245949</v>
      </c>
      <c r="O84" s="2">
        <v>9199827</v>
      </c>
      <c r="P84" s="2">
        <v>10224514</v>
      </c>
      <c r="Q84" s="2">
        <v>11240111</v>
      </c>
      <c r="R84" s="2">
        <v>12213951</v>
      </c>
      <c r="S84" s="2">
        <v>13178016</v>
      </c>
      <c r="T84" s="1">
        <f>(Table134[[#This Row],[2050_BUILDINGS]]/Table134[[#This Row],[2020_BUILDINGS]])-1</f>
        <v>0.7198443579766538</v>
      </c>
      <c r="U84" s="1">
        <f>(Table134[[#This Row],[2050_TOTAL_REPL_COST_USD]]/Table134[[#This Row],[2020_TOTAL_REPL_COST_USD]])-1</f>
        <v>0.77142180421605411</v>
      </c>
      <c r="V84"/>
      <c r="W84"/>
    </row>
    <row r="85" spans="1:23" x14ac:dyDescent="0.2">
      <c r="A85" t="s">
        <v>12</v>
      </c>
      <c r="B85" t="s">
        <v>31</v>
      </c>
      <c r="C85" t="s">
        <v>44</v>
      </c>
      <c r="D85" t="s">
        <v>1031</v>
      </c>
      <c r="E85" t="s">
        <v>1032</v>
      </c>
      <c r="F85" s="2">
        <v>727</v>
      </c>
      <c r="G85" s="2">
        <v>810</v>
      </c>
      <c r="H85" s="2">
        <v>900</v>
      </c>
      <c r="I85" s="2">
        <v>997</v>
      </c>
      <c r="J85" s="2">
        <v>1089</v>
      </c>
      <c r="K85" s="2">
        <v>1182</v>
      </c>
      <c r="L85" s="2">
        <v>1270</v>
      </c>
      <c r="M85" s="2">
        <v>21044270</v>
      </c>
      <c r="N85" s="2">
        <v>23326332</v>
      </c>
      <c r="O85" s="2">
        <v>26024703</v>
      </c>
      <c r="P85" s="2">
        <v>28923337</v>
      </c>
      <c r="Q85" s="2">
        <v>31796280</v>
      </c>
      <c r="R85" s="2">
        <v>34551113</v>
      </c>
      <c r="S85" s="2">
        <v>37278280</v>
      </c>
      <c r="T85" s="1">
        <f>(Table134[[#This Row],[2050_BUILDINGS]]/Table134[[#This Row],[2020_BUILDINGS]])-1</f>
        <v>0.74690508940852829</v>
      </c>
      <c r="U85" s="1">
        <f>(Table134[[#This Row],[2050_TOTAL_REPL_COST_USD]]/Table134[[#This Row],[2020_TOTAL_REPL_COST_USD]])-1</f>
        <v>0.7714218644790245</v>
      </c>
      <c r="V85"/>
      <c r="W85"/>
    </row>
    <row r="86" spans="1:23" x14ac:dyDescent="0.2">
      <c r="A86" t="s">
        <v>12</v>
      </c>
      <c r="B86" t="s">
        <v>31</v>
      </c>
      <c r="C86" t="s">
        <v>45</v>
      </c>
      <c r="D86" t="s">
        <v>1033</v>
      </c>
      <c r="E86" t="s">
        <v>1034</v>
      </c>
      <c r="F86" s="2">
        <v>1131</v>
      </c>
      <c r="G86" s="2">
        <v>1250</v>
      </c>
      <c r="H86" s="2">
        <v>1385</v>
      </c>
      <c r="I86" s="2">
        <v>1536</v>
      </c>
      <c r="J86" s="2">
        <v>1686</v>
      </c>
      <c r="K86" s="2">
        <v>1825</v>
      </c>
      <c r="L86" s="2">
        <v>1964</v>
      </c>
      <c r="M86" s="2">
        <v>32489253</v>
      </c>
      <c r="N86" s="2">
        <v>36012425</v>
      </c>
      <c r="O86" s="2">
        <v>40178291</v>
      </c>
      <c r="P86" s="2">
        <v>44653366</v>
      </c>
      <c r="Q86" s="2">
        <v>49088776</v>
      </c>
      <c r="R86" s="2">
        <v>53341827</v>
      </c>
      <c r="S86" s="2">
        <v>57552171</v>
      </c>
      <c r="T86" s="1">
        <f>(Table134[[#This Row],[2050_BUILDINGS]]/Table134[[#This Row],[2020_BUILDINGS]])-1</f>
        <v>0.73651635720601227</v>
      </c>
      <c r="U86" s="1">
        <f>(Table134[[#This Row],[2050_TOTAL_REPL_COST_USD]]/Table134[[#This Row],[2020_TOTAL_REPL_COST_USD]])-1</f>
        <v>0.77142179907922159</v>
      </c>
      <c r="V86"/>
      <c r="W86"/>
    </row>
    <row r="87" spans="1:23" x14ac:dyDescent="0.2">
      <c r="A87" t="s">
        <v>12</v>
      </c>
      <c r="B87" t="s">
        <v>31</v>
      </c>
      <c r="C87" t="s">
        <v>46</v>
      </c>
      <c r="D87" t="s">
        <v>1035</v>
      </c>
      <c r="E87" t="s">
        <v>1036</v>
      </c>
      <c r="F87" s="2">
        <v>1961</v>
      </c>
      <c r="G87" s="2">
        <v>2156</v>
      </c>
      <c r="H87" s="2">
        <v>2411</v>
      </c>
      <c r="I87" s="2">
        <v>2666</v>
      </c>
      <c r="J87" s="2">
        <v>2917</v>
      </c>
      <c r="K87" s="2">
        <v>3159</v>
      </c>
      <c r="L87" s="2">
        <v>3406</v>
      </c>
      <c r="M87" s="2">
        <v>56092542</v>
      </c>
      <c r="N87" s="2">
        <v>62175289</v>
      </c>
      <c r="O87" s="2">
        <v>69367634</v>
      </c>
      <c r="P87" s="2">
        <v>77093831</v>
      </c>
      <c r="Q87" s="2">
        <v>84751541</v>
      </c>
      <c r="R87" s="2">
        <v>92094403</v>
      </c>
      <c r="S87" s="2">
        <v>99363565</v>
      </c>
      <c r="T87" s="1">
        <f>(Table134[[#This Row],[2050_BUILDINGS]]/Table134[[#This Row],[2020_BUILDINGS]])-1</f>
        <v>0.73686894441611428</v>
      </c>
      <c r="U87" s="1">
        <f>(Table134[[#This Row],[2050_TOTAL_REPL_COST_USD]]/Table134[[#This Row],[2020_TOTAL_REPL_COST_USD]])-1</f>
        <v>0.77142203681908361</v>
      </c>
      <c r="V87"/>
      <c r="W87"/>
    </row>
    <row r="88" spans="1:23" x14ac:dyDescent="0.2">
      <c r="A88" t="s">
        <v>12</v>
      </c>
      <c r="B88" t="s">
        <v>31</v>
      </c>
      <c r="C88" t="s">
        <v>47</v>
      </c>
      <c r="D88" t="s">
        <v>1037</v>
      </c>
      <c r="E88" t="s">
        <v>1038</v>
      </c>
      <c r="F88" s="2">
        <v>1516</v>
      </c>
      <c r="G88" s="2">
        <v>1682</v>
      </c>
      <c r="H88" s="2">
        <v>1875</v>
      </c>
      <c r="I88" s="2">
        <v>2077</v>
      </c>
      <c r="J88" s="2">
        <v>2275</v>
      </c>
      <c r="K88" s="2">
        <v>2461</v>
      </c>
      <c r="L88" s="2">
        <v>2645</v>
      </c>
      <c r="M88" s="2">
        <v>43740133</v>
      </c>
      <c r="N88" s="2">
        <v>48483366</v>
      </c>
      <c r="O88" s="2">
        <v>54091856</v>
      </c>
      <c r="P88" s="2">
        <v>60116619</v>
      </c>
      <c r="Q88" s="2">
        <v>66087999</v>
      </c>
      <c r="R88" s="2">
        <v>71813863</v>
      </c>
      <c r="S88" s="2">
        <v>77482228</v>
      </c>
      <c r="T88" s="1">
        <f>(Table134[[#This Row],[2050_BUILDINGS]]/Table134[[#This Row],[2020_BUILDINGS]])-1</f>
        <v>0.74472295514511866</v>
      </c>
      <c r="U88" s="1">
        <f>(Table134[[#This Row],[2050_TOTAL_REPL_COST_USD]]/Table134[[#This Row],[2020_TOTAL_REPL_COST_USD]])-1</f>
        <v>0.77142186558966341</v>
      </c>
      <c r="V88"/>
      <c r="W88"/>
    </row>
    <row r="89" spans="1:23" x14ac:dyDescent="0.2">
      <c r="A89" t="s">
        <v>12</v>
      </c>
      <c r="B89" t="s">
        <v>31</v>
      </c>
      <c r="C89" t="s">
        <v>48</v>
      </c>
      <c r="D89" t="s">
        <v>1039</v>
      </c>
      <c r="E89" t="s">
        <v>1040</v>
      </c>
      <c r="F89" s="2">
        <v>523</v>
      </c>
      <c r="G89" s="2">
        <v>577</v>
      </c>
      <c r="H89" s="2">
        <v>645</v>
      </c>
      <c r="I89" s="2">
        <v>721</v>
      </c>
      <c r="J89" s="2">
        <v>796</v>
      </c>
      <c r="K89" s="2">
        <v>862</v>
      </c>
      <c r="L89" s="2">
        <v>925</v>
      </c>
      <c r="M89" s="2">
        <v>15251828</v>
      </c>
      <c r="N89" s="2">
        <v>16905755</v>
      </c>
      <c r="O89" s="2">
        <v>18861390</v>
      </c>
      <c r="P89" s="2">
        <v>20962172</v>
      </c>
      <c r="Q89" s="2">
        <v>23044341</v>
      </c>
      <c r="R89" s="2">
        <v>25040899</v>
      </c>
      <c r="S89" s="2">
        <v>27017423</v>
      </c>
      <c r="T89" s="1">
        <f>(Table134[[#This Row],[2050_BUILDINGS]]/Table134[[#This Row],[2020_BUILDINGS]])-1</f>
        <v>0.76864244741873811</v>
      </c>
      <c r="U89" s="1">
        <f>(Table134[[#This Row],[2050_TOTAL_REPL_COST_USD]]/Table134[[#This Row],[2020_TOTAL_REPL_COST_USD]])-1</f>
        <v>0.77142195676478909</v>
      </c>
      <c r="V89"/>
      <c r="W89"/>
    </row>
    <row r="90" spans="1:23" x14ac:dyDescent="0.2">
      <c r="A90" t="s">
        <v>638</v>
      </c>
      <c r="B90" t="s">
        <v>666</v>
      </c>
      <c r="C90" t="s">
        <v>667</v>
      </c>
      <c r="D90" t="s">
        <v>1041</v>
      </c>
      <c r="E90" t="s">
        <v>1042</v>
      </c>
      <c r="F90" s="2">
        <v>13865</v>
      </c>
      <c r="G90" s="2">
        <v>15690</v>
      </c>
      <c r="H90" s="2">
        <v>17676</v>
      </c>
      <c r="I90" s="2">
        <v>19819</v>
      </c>
      <c r="J90" s="2">
        <v>22059</v>
      </c>
      <c r="K90" s="2">
        <v>24398</v>
      </c>
      <c r="L90" s="2">
        <v>26844</v>
      </c>
      <c r="M90" s="2">
        <v>752652122</v>
      </c>
      <c r="N90" s="2">
        <v>855873127</v>
      </c>
      <c r="O90" s="2">
        <v>968843636</v>
      </c>
      <c r="P90" s="2">
        <v>1091603874</v>
      </c>
      <c r="Q90" s="2">
        <v>1221427948</v>
      </c>
      <c r="R90" s="2">
        <v>1357788393</v>
      </c>
      <c r="S90" s="2">
        <v>1501122140</v>
      </c>
      <c r="T90" s="1">
        <f>(Table134[[#This Row],[2050_BUILDINGS]]/Table134[[#This Row],[2020_BUILDINGS]])-1</f>
        <v>0.9360980887125856</v>
      </c>
      <c r="U90" s="1">
        <f>(Table134[[#This Row],[2050_TOTAL_REPL_COST_USD]]/Table134[[#This Row],[2020_TOTAL_REPL_COST_USD]])-1</f>
        <v>0.99444350998587905</v>
      </c>
      <c r="V90"/>
      <c r="W90"/>
    </row>
    <row r="91" spans="1:23" x14ac:dyDescent="0.2">
      <c r="A91" t="s">
        <v>638</v>
      </c>
      <c r="B91" t="s">
        <v>666</v>
      </c>
      <c r="C91" t="s">
        <v>668</v>
      </c>
      <c r="D91" t="s">
        <v>1043</v>
      </c>
      <c r="E91" t="s">
        <v>1044</v>
      </c>
      <c r="F91" s="2">
        <v>8348</v>
      </c>
      <c r="G91" s="2">
        <v>9451</v>
      </c>
      <c r="H91" s="2">
        <v>10648</v>
      </c>
      <c r="I91" s="2">
        <v>11937</v>
      </c>
      <c r="J91" s="2">
        <v>13285</v>
      </c>
      <c r="K91" s="2">
        <v>14697</v>
      </c>
      <c r="L91" s="2">
        <v>16166</v>
      </c>
      <c r="M91" s="2">
        <v>453368635</v>
      </c>
      <c r="N91" s="2">
        <v>515544994</v>
      </c>
      <c r="O91" s="2">
        <v>583594072</v>
      </c>
      <c r="P91" s="2">
        <v>657540111</v>
      </c>
      <c r="Q91" s="2">
        <v>735741129</v>
      </c>
      <c r="R91" s="2">
        <v>817879409</v>
      </c>
      <c r="S91" s="2">
        <v>904218124</v>
      </c>
      <c r="T91" s="1">
        <f>(Table134[[#This Row],[2050_BUILDINGS]]/Table134[[#This Row],[2020_BUILDINGS]])-1</f>
        <v>0.93651173933876386</v>
      </c>
      <c r="U91" s="1">
        <f>(Table134[[#This Row],[2050_TOTAL_REPL_COST_USD]]/Table134[[#This Row],[2020_TOTAL_REPL_COST_USD]])-1</f>
        <v>0.99444349298667301</v>
      </c>
      <c r="V91"/>
      <c r="W91"/>
    </row>
    <row r="92" spans="1:23" x14ac:dyDescent="0.2">
      <c r="A92" t="s">
        <v>638</v>
      </c>
      <c r="B92" t="s">
        <v>666</v>
      </c>
      <c r="C92" t="s">
        <v>669</v>
      </c>
      <c r="D92" t="s">
        <v>1045</v>
      </c>
      <c r="E92" t="s">
        <v>1046</v>
      </c>
      <c r="F92" s="2">
        <v>5292</v>
      </c>
      <c r="G92" s="2">
        <v>5994</v>
      </c>
      <c r="H92" s="2">
        <v>6755</v>
      </c>
      <c r="I92" s="2">
        <v>7565</v>
      </c>
      <c r="J92" s="2">
        <v>8427</v>
      </c>
      <c r="K92" s="2">
        <v>9321</v>
      </c>
      <c r="L92" s="2">
        <v>10250</v>
      </c>
      <c r="M92" s="2">
        <v>287444060</v>
      </c>
      <c r="N92" s="2">
        <v>326865023</v>
      </c>
      <c r="O92" s="2">
        <v>370009388</v>
      </c>
      <c r="P92" s="2">
        <v>416892539</v>
      </c>
      <c r="Q92" s="2">
        <v>466473418</v>
      </c>
      <c r="R92" s="2">
        <v>518550605</v>
      </c>
      <c r="S92" s="2">
        <v>573290945</v>
      </c>
      <c r="T92" s="1">
        <f>(Table134[[#This Row],[2050_BUILDINGS]]/Table134[[#This Row],[2020_BUILDINGS]])-1</f>
        <v>0.93688586545729402</v>
      </c>
      <c r="U92" s="1">
        <f>(Table134[[#This Row],[2050_TOTAL_REPL_COST_USD]]/Table134[[#This Row],[2020_TOTAL_REPL_COST_USD]])-1</f>
        <v>0.99444352755106502</v>
      </c>
      <c r="V92"/>
      <c r="W92"/>
    </row>
    <row r="93" spans="1:23" x14ac:dyDescent="0.2">
      <c r="A93" t="s">
        <v>638</v>
      </c>
      <c r="B93" t="s">
        <v>666</v>
      </c>
      <c r="C93" t="s">
        <v>670</v>
      </c>
      <c r="D93" t="s">
        <v>1047</v>
      </c>
      <c r="E93" t="s">
        <v>1048</v>
      </c>
      <c r="F93" s="2">
        <v>5452</v>
      </c>
      <c r="G93" s="2">
        <v>6167</v>
      </c>
      <c r="H93" s="2">
        <v>6949</v>
      </c>
      <c r="I93" s="2">
        <v>7792</v>
      </c>
      <c r="J93" s="2">
        <v>8672</v>
      </c>
      <c r="K93" s="2">
        <v>9593</v>
      </c>
      <c r="L93" s="2">
        <v>10549</v>
      </c>
      <c r="M93" s="2">
        <v>295931850</v>
      </c>
      <c r="N93" s="2">
        <v>336516850</v>
      </c>
      <c r="O93" s="2">
        <v>380935208</v>
      </c>
      <c r="P93" s="2">
        <v>429202752</v>
      </c>
      <c r="Q93" s="2">
        <v>480247681</v>
      </c>
      <c r="R93" s="2">
        <v>533862630</v>
      </c>
      <c r="S93" s="2">
        <v>590219357</v>
      </c>
      <c r="T93" s="1">
        <f>(Table134[[#This Row],[2050_BUILDINGS]]/Table134[[#This Row],[2020_BUILDINGS]])-1</f>
        <v>0.93488628026412335</v>
      </c>
      <c r="U93" s="1">
        <f>(Table134[[#This Row],[2050_TOTAL_REPL_COST_USD]]/Table134[[#This Row],[2020_TOTAL_REPL_COST_USD]])-1</f>
        <v>0.99444350785493341</v>
      </c>
      <c r="V93"/>
      <c r="W93"/>
    </row>
    <row r="94" spans="1:23" x14ac:dyDescent="0.2">
      <c r="A94" t="s">
        <v>638</v>
      </c>
      <c r="B94" t="s">
        <v>666</v>
      </c>
      <c r="C94" t="s">
        <v>671</v>
      </c>
      <c r="D94" t="s">
        <v>1049</v>
      </c>
      <c r="E94" t="s">
        <v>1050</v>
      </c>
      <c r="F94" s="2">
        <v>8577</v>
      </c>
      <c r="G94" s="2">
        <v>9709</v>
      </c>
      <c r="H94" s="2">
        <v>10937</v>
      </c>
      <c r="I94" s="2">
        <v>12262</v>
      </c>
      <c r="J94" s="2">
        <v>13643</v>
      </c>
      <c r="K94" s="2">
        <v>15095</v>
      </c>
      <c r="L94" s="2">
        <v>16603</v>
      </c>
      <c r="M94" s="2">
        <v>465554505</v>
      </c>
      <c r="N94" s="2">
        <v>529402061</v>
      </c>
      <c r="O94" s="2">
        <v>599280195</v>
      </c>
      <c r="P94" s="2">
        <v>675213798</v>
      </c>
      <c r="Q94" s="2">
        <v>755516732</v>
      </c>
      <c r="R94" s="2">
        <v>839862773</v>
      </c>
      <c r="S94" s="2">
        <v>928522148</v>
      </c>
      <c r="T94" s="1">
        <f>(Table134[[#This Row],[2050_BUILDINGS]]/Table134[[#This Row],[2020_BUILDINGS]])-1</f>
        <v>0.93575842369126727</v>
      </c>
      <c r="U94" s="1">
        <f>(Table134[[#This Row],[2050_TOTAL_REPL_COST_USD]]/Table134[[#This Row],[2020_TOTAL_REPL_COST_USD]])-1</f>
        <v>0.99444348197210553</v>
      </c>
      <c r="V94"/>
      <c r="W94"/>
    </row>
    <row r="95" spans="1:23" x14ac:dyDescent="0.2">
      <c r="A95" t="s">
        <v>638</v>
      </c>
      <c r="B95" t="s">
        <v>666</v>
      </c>
      <c r="C95" t="s">
        <v>672</v>
      </c>
      <c r="D95" t="s">
        <v>1051</v>
      </c>
      <c r="E95" t="s">
        <v>1052</v>
      </c>
      <c r="F95" s="2">
        <v>6815</v>
      </c>
      <c r="G95" s="2">
        <v>7712</v>
      </c>
      <c r="H95" s="2">
        <v>8698</v>
      </c>
      <c r="I95" s="2">
        <v>9741</v>
      </c>
      <c r="J95" s="2">
        <v>10844</v>
      </c>
      <c r="K95" s="2">
        <v>11995</v>
      </c>
      <c r="L95" s="2">
        <v>13197</v>
      </c>
      <c r="M95" s="2">
        <v>370170886</v>
      </c>
      <c r="N95" s="2">
        <v>420937252</v>
      </c>
      <c r="O95" s="2">
        <v>476498637</v>
      </c>
      <c r="P95" s="2">
        <v>536874820</v>
      </c>
      <c r="Q95" s="2">
        <v>600725157</v>
      </c>
      <c r="R95" s="2">
        <v>667790230</v>
      </c>
      <c r="S95" s="2">
        <v>738284917</v>
      </c>
      <c r="T95" s="1">
        <f>(Table134[[#This Row],[2050_BUILDINGS]]/Table134[[#This Row],[2020_BUILDINGS]])-1</f>
        <v>0.93646368305209093</v>
      </c>
      <c r="U95" s="1">
        <f>(Table134[[#This Row],[2050_TOTAL_REPL_COST_USD]]/Table134[[#This Row],[2020_TOTAL_REPL_COST_USD]])-1</f>
        <v>0.99444349872507254</v>
      </c>
      <c r="V95"/>
      <c r="W95"/>
    </row>
    <row r="96" spans="1:23" x14ac:dyDescent="0.2">
      <c r="A96" t="s">
        <v>638</v>
      </c>
      <c r="B96" t="s">
        <v>666</v>
      </c>
      <c r="C96" t="s">
        <v>673</v>
      </c>
      <c r="D96" t="s">
        <v>1053</v>
      </c>
      <c r="E96" t="s">
        <v>1054</v>
      </c>
      <c r="F96" s="2">
        <v>1764</v>
      </c>
      <c r="G96" s="2">
        <v>1994</v>
      </c>
      <c r="H96" s="2">
        <v>2248</v>
      </c>
      <c r="I96" s="2">
        <v>2520</v>
      </c>
      <c r="J96" s="2">
        <v>2810</v>
      </c>
      <c r="K96" s="2">
        <v>3104</v>
      </c>
      <c r="L96" s="2">
        <v>3415</v>
      </c>
      <c r="M96" s="2">
        <v>95894129</v>
      </c>
      <c r="N96" s="2">
        <v>109045341</v>
      </c>
      <c r="O96" s="2">
        <v>123438720</v>
      </c>
      <c r="P96" s="2">
        <v>139079394</v>
      </c>
      <c r="Q96" s="2">
        <v>155620059</v>
      </c>
      <c r="R96" s="2">
        <v>172993519</v>
      </c>
      <c r="S96" s="2">
        <v>191255417</v>
      </c>
      <c r="T96" s="1">
        <f>(Table134[[#This Row],[2050_BUILDINGS]]/Table134[[#This Row],[2020_BUILDINGS]])-1</f>
        <v>0.93594104308390014</v>
      </c>
      <c r="U96" s="1">
        <f>(Table134[[#This Row],[2050_TOTAL_REPL_COST_USD]]/Table134[[#This Row],[2020_TOTAL_REPL_COST_USD]])-1</f>
        <v>0.99444344502049753</v>
      </c>
      <c r="V96"/>
      <c r="W96"/>
    </row>
    <row r="97" spans="1:23" x14ac:dyDescent="0.2">
      <c r="A97" t="s">
        <v>638</v>
      </c>
      <c r="B97" t="s">
        <v>666</v>
      </c>
      <c r="C97" t="s">
        <v>674</v>
      </c>
      <c r="D97" t="s">
        <v>1055</v>
      </c>
      <c r="E97" t="s">
        <v>1056</v>
      </c>
      <c r="F97" s="2">
        <v>28348</v>
      </c>
      <c r="G97" s="2">
        <v>32095</v>
      </c>
      <c r="H97" s="2">
        <v>36135</v>
      </c>
      <c r="I97" s="2">
        <v>40519</v>
      </c>
      <c r="J97" s="2">
        <v>45092</v>
      </c>
      <c r="K97" s="2">
        <v>49882</v>
      </c>
      <c r="L97" s="2">
        <v>54882</v>
      </c>
      <c r="M97" s="2">
        <v>1538749852</v>
      </c>
      <c r="N97" s="2">
        <v>1749778695</v>
      </c>
      <c r="O97" s="2">
        <v>1980739780</v>
      </c>
      <c r="P97" s="2">
        <v>2231715376</v>
      </c>
      <c r="Q97" s="2">
        <v>2497132492</v>
      </c>
      <c r="R97" s="2">
        <v>2775912856</v>
      </c>
      <c r="S97" s="2">
        <v>3068949645</v>
      </c>
      <c r="T97" s="1">
        <f>(Table134[[#This Row],[2050_BUILDINGS]]/Table134[[#This Row],[2020_BUILDINGS]])-1</f>
        <v>0.93600959503315928</v>
      </c>
      <c r="U97" s="1">
        <f>(Table134[[#This Row],[2050_TOTAL_REPL_COST_USD]]/Table134[[#This Row],[2020_TOTAL_REPL_COST_USD]])-1</f>
        <v>0.99444350295866024</v>
      </c>
      <c r="V97"/>
      <c r="W97"/>
    </row>
    <row r="98" spans="1:23" x14ac:dyDescent="0.2">
      <c r="A98" t="s">
        <v>638</v>
      </c>
      <c r="B98" t="s">
        <v>666</v>
      </c>
      <c r="C98" t="s">
        <v>675</v>
      </c>
      <c r="D98" t="s">
        <v>1057</v>
      </c>
      <c r="E98" t="s">
        <v>1058</v>
      </c>
      <c r="F98" s="2">
        <v>2098</v>
      </c>
      <c r="G98" s="2">
        <v>2380</v>
      </c>
      <c r="H98" s="2">
        <v>2682</v>
      </c>
      <c r="I98" s="2">
        <v>3005</v>
      </c>
      <c r="J98" s="2">
        <v>3349</v>
      </c>
      <c r="K98" s="2">
        <v>3708</v>
      </c>
      <c r="L98" s="2">
        <v>4074</v>
      </c>
      <c r="M98" s="2">
        <v>114268700</v>
      </c>
      <c r="N98" s="2">
        <v>129939851</v>
      </c>
      <c r="O98" s="2">
        <v>147091201</v>
      </c>
      <c r="P98" s="2">
        <v>165728825</v>
      </c>
      <c r="Q98" s="2">
        <v>185438897</v>
      </c>
      <c r="R98" s="2">
        <v>206141339</v>
      </c>
      <c r="S98" s="2">
        <v>227902459</v>
      </c>
      <c r="T98" s="1">
        <f>(Table134[[#This Row],[2050_BUILDINGS]]/Table134[[#This Row],[2020_BUILDINGS]])-1</f>
        <v>0.94184938036224986</v>
      </c>
      <c r="U98" s="1">
        <f>(Table134[[#This Row],[2050_TOTAL_REPL_COST_USD]]/Table134[[#This Row],[2020_TOTAL_REPL_COST_USD]])-1</f>
        <v>0.99444343901698362</v>
      </c>
      <c r="V98"/>
      <c r="W98"/>
    </row>
    <row r="99" spans="1:23" x14ac:dyDescent="0.2">
      <c r="A99" t="s">
        <v>638</v>
      </c>
      <c r="B99" t="s">
        <v>666</v>
      </c>
      <c r="C99" t="s">
        <v>676</v>
      </c>
      <c r="D99" t="s">
        <v>1059</v>
      </c>
      <c r="E99" t="s">
        <v>1060</v>
      </c>
      <c r="F99" s="2">
        <v>9826</v>
      </c>
      <c r="G99" s="2">
        <v>11116</v>
      </c>
      <c r="H99" s="2">
        <v>12524</v>
      </c>
      <c r="I99" s="2">
        <v>14042</v>
      </c>
      <c r="J99" s="2">
        <v>15619</v>
      </c>
      <c r="K99" s="2">
        <v>17276</v>
      </c>
      <c r="L99" s="2">
        <v>19014</v>
      </c>
      <c r="M99" s="2">
        <v>533095767</v>
      </c>
      <c r="N99" s="2">
        <v>606206147</v>
      </c>
      <c r="O99" s="2">
        <v>686221995</v>
      </c>
      <c r="P99" s="2">
        <v>773171815</v>
      </c>
      <c r="Q99" s="2">
        <v>865124868</v>
      </c>
      <c r="R99" s="2">
        <v>961707578</v>
      </c>
      <c r="S99" s="2">
        <v>1063229396</v>
      </c>
      <c r="T99" s="1">
        <f>(Table134[[#This Row],[2050_BUILDINGS]]/Table134[[#This Row],[2020_BUILDINGS]])-1</f>
        <v>0.93507022186037037</v>
      </c>
      <c r="U99" s="1">
        <f>(Table134[[#This Row],[2050_TOTAL_REPL_COST_USD]]/Table134[[#This Row],[2020_TOTAL_REPL_COST_USD]])-1</f>
        <v>0.99444351618721449</v>
      </c>
      <c r="V99"/>
      <c r="W99"/>
    </row>
    <row r="100" spans="1:23" x14ac:dyDescent="0.2">
      <c r="A100" t="s">
        <v>638</v>
      </c>
      <c r="B100" t="s">
        <v>666</v>
      </c>
      <c r="C100" t="s">
        <v>677</v>
      </c>
      <c r="D100" t="s">
        <v>1061</v>
      </c>
      <c r="E100" t="s">
        <v>1062</v>
      </c>
      <c r="F100" s="2">
        <v>7580</v>
      </c>
      <c r="G100" s="2">
        <v>8574</v>
      </c>
      <c r="H100" s="2">
        <v>9659</v>
      </c>
      <c r="I100" s="2">
        <v>10828</v>
      </c>
      <c r="J100" s="2">
        <v>12051</v>
      </c>
      <c r="K100" s="2">
        <v>13334</v>
      </c>
      <c r="L100" s="2">
        <v>14670</v>
      </c>
      <c r="M100" s="2">
        <v>411348951</v>
      </c>
      <c r="N100" s="2">
        <v>467762593</v>
      </c>
      <c r="O100" s="2">
        <v>529504668</v>
      </c>
      <c r="P100" s="2">
        <v>596597158</v>
      </c>
      <c r="Q100" s="2">
        <v>667550236</v>
      </c>
      <c r="R100" s="2">
        <v>742075677</v>
      </c>
      <c r="S100" s="2">
        <v>820412242</v>
      </c>
      <c r="T100" s="1">
        <f>(Table134[[#This Row],[2050_BUILDINGS]]/Table134[[#This Row],[2020_BUILDINGS]])-1</f>
        <v>0.93535620052770452</v>
      </c>
      <c r="U100" s="1">
        <f>(Table134[[#This Row],[2050_TOTAL_REPL_COST_USD]]/Table134[[#This Row],[2020_TOTAL_REPL_COST_USD]])-1</f>
        <v>0.99444350108480029</v>
      </c>
      <c r="V100"/>
      <c r="W100"/>
    </row>
    <row r="101" spans="1:23" x14ac:dyDescent="0.2">
      <c r="A101" t="s">
        <v>638</v>
      </c>
      <c r="B101" t="s">
        <v>666</v>
      </c>
      <c r="C101" t="s">
        <v>678</v>
      </c>
      <c r="D101" t="s">
        <v>1063</v>
      </c>
      <c r="E101" t="s">
        <v>1064</v>
      </c>
      <c r="F101" s="2">
        <v>14806</v>
      </c>
      <c r="G101" s="2">
        <v>16754</v>
      </c>
      <c r="H101" s="2">
        <v>18876</v>
      </c>
      <c r="I101" s="2">
        <v>21162</v>
      </c>
      <c r="J101" s="2">
        <v>23552</v>
      </c>
      <c r="K101" s="2">
        <v>26049</v>
      </c>
      <c r="L101" s="2">
        <v>28657</v>
      </c>
      <c r="M101" s="2">
        <v>803635421</v>
      </c>
      <c r="N101" s="2">
        <v>913848437</v>
      </c>
      <c r="O101" s="2">
        <v>1034471361</v>
      </c>
      <c r="P101" s="2">
        <v>1165547164</v>
      </c>
      <c r="Q101" s="2">
        <v>1304165279</v>
      </c>
      <c r="R101" s="2">
        <v>1449762550</v>
      </c>
      <c r="S101" s="2">
        <v>1602805445</v>
      </c>
      <c r="T101" s="1">
        <f>(Table134[[#This Row],[2050_BUILDINGS]]/Table134[[#This Row],[2020_BUILDINGS]])-1</f>
        <v>0.93549912197757656</v>
      </c>
      <c r="U101" s="1">
        <f>(Table134[[#This Row],[2050_TOTAL_REPL_COST_USD]]/Table134[[#This Row],[2020_TOTAL_REPL_COST_USD]])-1</f>
        <v>0.99444350400279324</v>
      </c>
      <c r="V101"/>
      <c r="W101"/>
    </row>
    <row r="102" spans="1:23" x14ac:dyDescent="0.2">
      <c r="A102" t="s">
        <v>638</v>
      </c>
      <c r="B102" t="s">
        <v>666</v>
      </c>
      <c r="C102" t="s">
        <v>679</v>
      </c>
      <c r="D102" t="s">
        <v>1065</v>
      </c>
      <c r="E102" t="s">
        <v>1066</v>
      </c>
      <c r="F102" s="2">
        <v>14110</v>
      </c>
      <c r="G102" s="2">
        <v>15970</v>
      </c>
      <c r="H102" s="2">
        <v>17986</v>
      </c>
      <c r="I102" s="2">
        <v>20157</v>
      </c>
      <c r="J102" s="2">
        <v>22440</v>
      </c>
      <c r="K102" s="2">
        <v>24825</v>
      </c>
      <c r="L102" s="2">
        <v>27303</v>
      </c>
      <c r="M102" s="2">
        <v>765745584</v>
      </c>
      <c r="N102" s="2">
        <v>870762274</v>
      </c>
      <c r="O102" s="2">
        <v>985698060</v>
      </c>
      <c r="P102" s="2">
        <v>1110593902</v>
      </c>
      <c r="Q102" s="2">
        <v>1242676438</v>
      </c>
      <c r="R102" s="2">
        <v>1381409089</v>
      </c>
      <c r="S102" s="2">
        <v>1527236312</v>
      </c>
      <c r="T102" s="1">
        <f>(Table134[[#This Row],[2050_BUILDINGS]]/Table134[[#This Row],[2020_BUILDINGS]])-1</f>
        <v>0.93501063075832747</v>
      </c>
      <c r="U102" s="1">
        <f>(Table134[[#This Row],[2050_TOTAL_REPL_COST_USD]]/Table134[[#This Row],[2020_TOTAL_REPL_COST_USD]])-1</f>
        <v>0.99444351219399252</v>
      </c>
      <c r="V102"/>
      <c r="W102"/>
    </row>
    <row r="103" spans="1:23" x14ac:dyDescent="0.2">
      <c r="A103" t="s">
        <v>638</v>
      </c>
      <c r="B103" t="s">
        <v>666</v>
      </c>
      <c r="C103" t="s">
        <v>680</v>
      </c>
      <c r="D103" t="s">
        <v>1067</v>
      </c>
      <c r="E103" t="s">
        <v>1068</v>
      </c>
      <c r="F103" s="2">
        <v>10210</v>
      </c>
      <c r="G103" s="2">
        <v>11552</v>
      </c>
      <c r="H103" s="2">
        <v>13016</v>
      </c>
      <c r="I103" s="2">
        <v>14586</v>
      </c>
      <c r="J103" s="2">
        <v>16234</v>
      </c>
      <c r="K103" s="2">
        <v>17965</v>
      </c>
      <c r="L103" s="2">
        <v>19766</v>
      </c>
      <c r="M103" s="2">
        <v>554091679</v>
      </c>
      <c r="N103" s="2">
        <v>630081506</v>
      </c>
      <c r="O103" s="2">
        <v>713248764</v>
      </c>
      <c r="P103" s="2">
        <v>803623095</v>
      </c>
      <c r="Q103" s="2">
        <v>899197709</v>
      </c>
      <c r="R103" s="2">
        <v>999584316</v>
      </c>
      <c r="S103" s="2">
        <v>1105104554</v>
      </c>
      <c r="T103" s="1">
        <f>(Table134[[#This Row],[2050_BUILDINGS]]/Table134[[#This Row],[2020_BUILDINGS]])-1</f>
        <v>0.93594515181194904</v>
      </c>
      <c r="U103" s="1">
        <f>(Table134[[#This Row],[2050_TOTAL_REPL_COST_USD]]/Table134[[#This Row],[2020_TOTAL_REPL_COST_USD]])-1</f>
        <v>0.99444351157635769</v>
      </c>
      <c r="V103"/>
      <c r="W103"/>
    </row>
    <row r="104" spans="1:23" x14ac:dyDescent="0.2">
      <c r="A104" t="s">
        <v>12</v>
      </c>
      <c r="B104" t="s">
        <v>49</v>
      </c>
      <c r="C104" t="s">
        <v>50</v>
      </c>
      <c r="D104" t="s">
        <v>939</v>
      </c>
      <c r="E104" t="s">
        <v>1069</v>
      </c>
      <c r="F104" s="2">
        <v>33474</v>
      </c>
      <c r="G104" s="2">
        <v>37778</v>
      </c>
      <c r="H104" s="2">
        <v>42433</v>
      </c>
      <c r="I104" s="2">
        <v>47191</v>
      </c>
      <c r="J104" s="2">
        <v>52302</v>
      </c>
      <c r="K104" s="2">
        <v>57518</v>
      </c>
      <c r="L104" s="2">
        <v>62836</v>
      </c>
      <c r="M104" s="2">
        <v>2633563032</v>
      </c>
      <c r="N104" s="2">
        <v>3014436040</v>
      </c>
      <c r="O104" s="2">
        <v>3430926526</v>
      </c>
      <c r="P104" s="2">
        <v>3865464052</v>
      </c>
      <c r="Q104" s="2">
        <v>4335884944</v>
      </c>
      <c r="R104" s="2">
        <v>4822970342</v>
      </c>
      <c r="S104" s="2">
        <v>5326503737</v>
      </c>
      <c r="T104" s="1">
        <f>(Table134[[#This Row],[2050_BUILDINGS]]/Table134[[#This Row],[2020_BUILDINGS]])-1</f>
        <v>0.87715839158750075</v>
      </c>
      <c r="U104" s="1">
        <f>(Table134[[#This Row],[2050_TOTAL_REPL_COST_USD]]/Table134[[#This Row],[2020_TOTAL_REPL_COST_USD]])-1</f>
        <v>1.0225465167449994</v>
      </c>
      <c r="V104"/>
      <c r="W104"/>
    </row>
    <row r="105" spans="1:23" x14ac:dyDescent="0.2">
      <c r="A105" t="s">
        <v>12</v>
      </c>
      <c r="B105" t="s">
        <v>49</v>
      </c>
      <c r="C105" t="s">
        <v>51</v>
      </c>
      <c r="D105" t="s">
        <v>1070</v>
      </c>
      <c r="E105" t="s">
        <v>1071</v>
      </c>
      <c r="F105" s="2">
        <v>18217</v>
      </c>
      <c r="G105" s="2">
        <v>20564</v>
      </c>
      <c r="H105" s="2">
        <v>23103</v>
      </c>
      <c r="I105" s="2">
        <v>25707</v>
      </c>
      <c r="J105" s="2">
        <v>28505</v>
      </c>
      <c r="K105" s="2">
        <v>31363</v>
      </c>
      <c r="L105" s="2">
        <v>34263</v>
      </c>
      <c r="M105" s="2">
        <v>1379584270</v>
      </c>
      <c r="N105" s="2">
        <v>1578870669</v>
      </c>
      <c r="O105" s="2">
        <v>1796774313</v>
      </c>
      <c r="P105" s="2">
        <v>2024074707</v>
      </c>
      <c r="Q105" s="2">
        <v>2270129741</v>
      </c>
      <c r="R105" s="2">
        <v>2524867039</v>
      </c>
      <c r="S105" s="2">
        <v>2788174706</v>
      </c>
      <c r="T105" s="1">
        <f>(Table134[[#This Row],[2050_BUILDINGS]]/Table134[[#This Row],[2020_BUILDINGS]])-1</f>
        <v>0.88082560245924135</v>
      </c>
      <c r="U105" s="1">
        <f>(Table134[[#This Row],[2050_TOTAL_REPL_COST_USD]]/Table134[[#This Row],[2020_TOTAL_REPL_COST_USD]])-1</f>
        <v>1.0210252948158072</v>
      </c>
      <c r="V105"/>
      <c r="W105"/>
    </row>
    <row r="106" spans="1:23" x14ac:dyDescent="0.2">
      <c r="A106" t="s">
        <v>12</v>
      </c>
      <c r="B106" t="s">
        <v>49</v>
      </c>
      <c r="C106" t="s">
        <v>52</v>
      </c>
      <c r="D106" t="s">
        <v>529</v>
      </c>
      <c r="E106" t="s">
        <v>1072</v>
      </c>
      <c r="F106" s="2">
        <v>7523</v>
      </c>
      <c r="G106" s="2">
        <v>8496</v>
      </c>
      <c r="H106" s="2">
        <v>9542</v>
      </c>
      <c r="I106" s="2">
        <v>10621</v>
      </c>
      <c r="J106" s="2">
        <v>11772</v>
      </c>
      <c r="K106" s="2">
        <v>12958</v>
      </c>
      <c r="L106" s="2">
        <v>14168</v>
      </c>
      <c r="M106" s="2">
        <v>536309973</v>
      </c>
      <c r="N106" s="2">
        <v>613251526</v>
      </c>
      <c r="O106" s="2">
        <v>697337295</v>
      </c>
      <c r="P106" s="2">
        <v>784945834</v>
      </c>
      <c r="Q106" s="2">
        <v>879747737</v>
      </c>
      <c r="R106" s="2">
        <v>977816853</v>
      </c>
      <c r="S106" s="2">
        <v>1079113151</v>
      </c>
      <c r="T106" s="1">
        <f>(Table134[[#This Row],[2050_BUILDINGS]]/Table134[[#This Row],[2020_BUILDINGS]])-1</f>
        <v>0.88329124019673011</v>
      </c>
      <c r="U106" s="1">
        <f>(Table134[[#This Row],[2050_TOTAL_REPL_COST_USD]]/Table134[[#This Row],[2020_TOTAL_REPL_COST_USD]])-1</f>
        <v>1.0121071867518676</v>
      </c>
      <c r="V106"/>
      <c r="W106"/>
    </row>
    <row r="107" spans="1:23" x14ac:dyDescent="0.2">
      <c r="A107" t="s">
        <v>12</v>
      </c>
      <c r="B107" t="s">
        <v>49</v>
      </c>
      <c r="C107" t="s">
        <v>53</v>
      </c>
      <c r="D107" t="s">
        <v>145</v>
      </c>
      <c r="E107" t="s">
        <v>1073</v>
      </c>
      <c r="F107" s="2">
        <v>8466</v>
      </c>
      <c r="G107" s="2">
        <v>9569</v>
      </c>
      <c r="H107" s="2">
        <v>10762</v>
      </c>
      <c r="I107" s="2">
        <v>11973</v>
      </c>
      <c r="J107" s="2">
        <v>13290</v>
      </c>
      <c r="K107" s="2">
        <v>14628</v>
      </c>
      <c r="L107" s="2">
        <v>15991</v>
      </c>
      <c r="M107" s="2">
        <v>584821380</v>
      </c>
      <c r="N107" s="2">
        <v>668352662</v>
      </c>
      <c r="O107" s="2">
        <v>759609416</v>
      </c>
      <c r="P107" s="2">
        <v>854616803</v>
      </c>
      <c r="Q107" s="2">
        <v>957400278</v>
      </c>
      <c r="R107" s="2">
        <v>1063671183</v>
      </c>
      <c r="S107" s="2">
        <v>1173388307</v>
      </c>
      <c r="T107" s="1">
        <f>(Table134[[#This Row],[2050_BUILDINGS]]/Table134[[#This Row],[2020_BUILDINGS]])-1</f>
        <v>0.88884951570989834</v>
      </c>
      <c r="U107" s="1">
        <f>(Table134[[#This Row],[2050_TOTAL_REPL_COST_USD]]/Table134[[#This Row],[2020_TOTAL_REPL_COST_USD]])-1</f>
        <v>1.0064045999823059</v>
      </c>
      <c r="V107"/>
      <c r="W107"/>
    </row>
    <row r="108" spans="1:23" x14ac:dyDescent="0.2">
      <c r="A108" t="s">
        <v>12</v>
      </c>
      <c r="B108" t="s">
        <v>49</v>
      </c>
      <c r="C108" t="s">
        <v>54</v>
      </c>
      <c r="D108" t="s">
        <v>1074</v>
      </c>
      <c r="E108" t="s">
        <v>1075</v>
      </c>
      <c r="F108" s="2">
        <v>14375</v>
      </c>
      <c r="G108" s="2">
        <v>16222</v>
      </c>
      <c r="H108" s="2">
        <v>18231</v>
      </c>
      <c r="I108" s="2">
        <v>20278</v>
      </c>
      <c r="J108" s="2">
        <v>22483</v>
      </c>
      <c r="K108" s="2">
        <v>24733</v>
      </c>
      <c r="L108" s="2">
        <v>27029</v>
      </c>
      <c r="M108" s="2">
        <v>1124283906</v>
      </c>
      <c r="N108" s="2">
        <v>1286454256</v>
      </c>
      <c r="O108" s="2">
        <v>1463754997</v>
      </c>
      <c r="P108" s="2">
        <v>1648655424</v>
      </c>
      <c r="Q108" s="2">
        <v>1848796321</v>
      </c>
      <c r="R108" s="2">
        <v>2055964549</v>
      </c>
      <c r="S108" s="2">
        <v>2270070474</v>
      </c>
      <c r="T108" s="1">
        <f>(Table134[[#This Row],[2050_BUILDINGS]]/Table134[[#This Row],[2020_BUILDINGS]])-1</f>
        <v>0.88027826086956518</v>
      </c>
      <c r="U108" s="1">
        <f>(Table134[[#This Row],[2050_TOTAL_REPL_COST_USD]]/Table134[[#This Row],[2020_TOTAL_REPL_COST_USD]])-1</f>
        <v>1.0191256513459335</v>
      </c>
      <c r="V108"/>
      <c r="W108"/>
    </row>
    <row r="109" spans="1:23" x14ac:dyDescent="0.2">
      <c r="A109" t="s">
        <v>12</v>
      </c>
      <c r="B109" t="s">
        <v>49</v>
      </c>
      <c r="C109" t="s">
        <v>55</v>
      </c>
      <c r="D109" t="s">
        <v>638</v>
      </c>
      <c r="E109" t="s">
        <v>1076</v>
      </c>
      <c r="F109" s="2">
        <v>16519</v>
      </c>
      <c r="G109" s="2">
        <v>18642</v>
      </c>
      <c r="H109" s="2">
        <v>20945</v>
      </c>
      <c r="I109" s="2">
        <v>23292</v>
      </c>
      <c r="J109" s="2">
        <v>25818</v>
      </c>
      <c r="K109" s="2">
        <v>28385</v>
      </c>
      <c r="L109" s="2">
        <v>31008</v>
      </c>
      <c r="M109" s="2">
        <v>1283866890</v>
      </c>
      <c r="N109" s="2">
        <v>1470247556</v>
      </c>
      <c r="O109" s="2">
        <v>1674115520</v>
      </c>
      <c r="P109" s="2">
        <v>1886954303</v>
      </c>
      <c r="Q109" s="2">
        <v>2117415668</v>
      </c>
      <c r="R109" s="2">
        <v>2356144396</v>
      </c>
      <c r="S109" s="2">
        <v>2603030316</v>
      </c>
      <c r="T109" s="1">
        <f>(Table134[[#This Row],[2050_BUILDINGS]]/Table134[[#This Row],[2020_BUILDINGS]])-1</f>
        <v>0.87711120527876996</v>
      </c>
      <c r="U109" s="1">
        <f>(Table134[[#This Row],[2050_TOTAL_REPL_COST_USD]]/Table134[[#This Row],[2020_TOTAL_REPL_COST_USD]])-1</f>
        <v>1.0274923641032601</v>
      </c>
      <c r="V109"/>
      <c r="W109"/>
    </row>
    <row r="110" spans="1:23" x14ac:dyDescent="0.2">
      <c r="A110" t="s">
        <v>12</v>
      </c>
      <c r="B110" t="s">
        <v>49</v>
      </c>
      <c r="C110" t="s">
        <v>56</v>
      </c>
      <c r="D110" t="s">
        <v>376</v>
      </c>
      <c r="E110" t="s">
        <v>1077</v>
      </c>
      <c r="F110" s="2">
        <v>24677</v>
      </c>
      <c r="G110" s="2">
        <v>27892</v>
      </c>
      <c r="H110" s="2">
        <v>31370</v>
      </c>
      <c r="I110" s="2">
        <v>34945</v>
      </c>
      <c r="J110" s="2">
        <v>38771</v>
      </c>
      <c r="K110" s="2">
        <v>42694</v>
      </c>
      <c r="L110" s="2">
        <v>46704</v>
      </c>
      <c r="M110" s="2">
        <v>1619250399</v>
      </c>
      <c r="N110" s="2">
        <v>1848272293</v>
      </c>
      <c r="O110" s="2">
        <v>2098287666</v>
      </c>
      <c r="P110" s="2">
        <v>2358133385</v>
      </c>
      <c r="Q110" s="2">
        <v>2639094558</v>
      </c>
      <c r="R110" s="2">
        <v>2929251842</v>
      </c>
      <c r="S110" s="2">
        <v>3228505938</v>
      </c>
      <c r="T110" s="1">
        <f>(Table134[[#This Row],[2050_BUILDINGS]]/Table134[[#This Row],[2020_BUILDINGS]])-1</f>
        <v>0.89261255420026742</v>
      </c>
      <c r="U110" s="1">
        <f>(Table134[[#This Row],[2050_TOTAL_REPL_COST_USD]]/Table134[[#This Row],[2020_TOTAL_REPL_COST_USD]])-1</f>
        <v>0.99382747720416043</v>
      </c>
      <c r="V110"/>
      <c r="W110"/>
    </row>
    <row r="111" spans="1:23" x14ac:dyDescent="0.2">
      <c r="A111" t="s">
        <v>12</v>
      </c>
      <c r="B111" t="s">
        <v>49</v>
      </c>
      <c r="C111" t="s">
        <v>57</v>
      </c>
      <c r="D111" t="s">
        <v>1078</v>
      </c>
      <c r="E111" t="s">
        <v>1079</v>
      </c>
      <c r="F111" s="2">
        <v>11500</v>
      </c>
      <c r="G111" s="2">
        <v>12995</v>
      </c>
      <c r="H111" s="2">
        <v>14624</v>
      </c>
      <c r="I111" s="2">
        <v>16273</v>
      </c>
      <c r="J111" s="2">
        <v>18062</v>
      </c>
      <c r="K111" s="2">
        <v>19874</v>
      </c>
      <c r="L111" s="2">
        <v>21733</v>
      </c>
      <c r="M111" s="2">
        <v>820300123</v>
      </c>
      <c r="N111" s="2">
        <v>937644182</v>
      </c>
      <c r="O111" s="2">
        <v>1065855800</v>
      </c>
      <c r="P111" s="2">
        <v>1199372127</v>
      </c>
      <c r="Q111" s="2">
        <v>1343828444</v>
      </c>
      <c r="R111" s="2">
        <v>1493212817</v>
      </c>
      <c r="S111" s="2">
        <v>1647466266</v>
      </c>
      <c r="T111" s="1">
        <f>(Table134[[#This Row],[2050_BUILDINGS]]/Table134[[#This Row],[2020_BUILDINGS]])-1</f>
        <v>0.88982608695652177</v>
      </c>
      <c r="U111" s="1">
        <f>(Table134[[#This Row],[2050_TOTAL_REPL_COST_USD]]/Table134[[#This Row],[2020_TOTAL_REPL_COST_USD]])-1</f>
        <v>1.0083701316231548</v>
      </c>
      <c r="V111"/>
      <c r="W111"/>
    </row>
    <row r="112" spans="1:23" x14ac:dyDescent="0.2">
      <c r="A112" t="s">
        <v>12</v>
      </c>
      <c r="B112" t="s">
        <v>49</v>
      </c>
      <c r="C112" t="s">
        <v>58</v>
      </c>
      <c r="D112" t="s">
        <v>961</v>
      </c>
      <c r="E112" t="s">
        <v>1080</v>
      </c>
      <c r="F112" s="2">
        <v>44156</v>
      </c>
      <c r="G112" s="2">
        <v>49820</v>
      </c>
      <c r="H112" s="2">
        <v>55949</v>
      </c>
      <c r="I112" s="2">
        <v>62216</v>
      </c>
      <c r="J112" s="2">
        <v>68950</v>
      </c>
      <c r="K112" s="2">
        <v>75816</v>
      </c>
      <c r="L112" s="2">
        <v>82810</v>
      </c>
      <c r="M112" s="2">
        <v>3283297626</v>
      </c>
      <c r="N112" s="2">
        <v>3759888446</v>
      </c>
      <c r="O112" s="2">
        <v>4281191674</v>
      </c>
      <c r="P112" s="2">
        <v>4825424176</v>
      </c>
      <c r="Q112" s="2">
        <v>5414714649</v>
      </c>
      <c r="R112" s="2">
        <v>6025137508</v>
      </c>
      <c r="S112" s="2">
        <v>6656411356</v>
      </c>
      <c r="T112" s="1">
        <f>(Table134[[#This Row],[2050_BUILDINGS]]/Table134[[#This Row],[2020_BUILDINGS]])-1</f>
        <v>0.87539632213062779</v>
      </c>
      <c r="U112" s="1">
        <f>(Table134[[#This Row],[2050_TOTAL_REPL_COST_USD]]/Table134[[#This Row],[2020_TOTAL_REPL_COST_USD]])-1</f>
        <v>1.0273554560782912</v>
      </c>
      <c r="V112"/>
      <c r="W112"/>
    </row>
    <row r="113" spans="1:23" x14ac:dyDescent="0.2">
      <c r="A113" t="s">
        <v>12</v>
      </c>
      <c r="B113" t="s">
        <v>49</v>
      </c>
      <c r="C113" t="s">
        <v>59</v>
      </c>
      <c r="D113" t="s">
        <v>1081</v>
      </c>
      <c r="E113" t="s">
        <v>1082</v>
      </c>
      <c r="F113" s="2">
        <v>37169</v>
      </c>
      <c r="G113" s="2">
        <v>42013</v>
      </c>
      <c r="H113" s="2">
        <v>47243</v>
      </c>
      <c r="I113" s="2">
        <v>52612</v>
      </c>
      <c r="J113" s="2">
        <v>58379</v>
      </c>
      <c r="K113" s="2">
        <v>64276</v>
      </c>
      <c r="L113" s="2">
        <v>70296</v>
      </c>
      <c r="M113" s="2">
        <v>2459819898</v>
      </c>
      <c r="N113" s="2">
        <v>2808004630</v>
      </c>
      <c r="O113" s="2">
        <v>3188129123</v>
      </c>
      <c r="P113" s="2">
        <v>3583254526</v>
      </c>
      <c r="Q113" s="2">
        <v>4010507178</v>
      </c>
      <c r="R113" s="2">
        <v>4451785773</v>
      </c>
      <c r="S113" s="2">
        <v>4906937639</v>
      </c>
      <c r="T113" s="1">
        <f>(Table134[[#This Row],[2050_BUILDINGS]]/Table134[[#This Row],[2020_BUILDINGS]])-1</f>
        <v>0.89125346390809557</v>
      </c>
      <c r="U113" s="1">
        <f>(Table134[[#This Row],[2050_TOTAL_REPL_COST_USD]]/Table134[[#This Row],[2020_TOTAL_REPL_COST_USD]])-1</f>
        <v>0.99483614348744487</v>
      </c>
      <c r="V113"/>
      <c r="W113"/>
    </row>
    <row r="114" spans="1:23" x14ac:dyDescent="0.2">
      <c r="A114" t="s">
        <v>12</v>
      </c>
      <c r="B114" t="s">
        <v>60</v>
      </c>
      <c r="C114" t="s">
        <v>61</v>
      </c>
      <c r="D114" t="s">
        <v>1083</v>
      </c>
      <c r="E114" t="s">
        <v>1084</v>
      </c>
      <c r="F114" s="2">
        <v>6085</v>
      </c>
      <c r="G114" s="2">
        <v>7061</v>
      </c>
      <c r="H114" s="2">
        <v>8141</v>
      </c>
      <c r="I114" s="2">
        <v>9292</v>
      </c>
      <c r="J114" s="2">
        <v>10579</v>
      </c>
      <c r="K114" s="2">
        <v>11855</v>
      </c>
      <c r="L114" s="2">
        <v>13137</v>
      </c>
      <c r="M114" s="2">
        <v>271104304</v>
      </c>
      <c r="N114" s="2">
        <v>315677372</v>
      </c>
      <c r="O114" s="2">
        <v>365400129</v>
      </c>
      <c r="P114" s="2">
        <v>418443446</v>
      </c>
      <c r="Q114" s="2">
        <v>477979851</v>
      </c>
      <c r="R114" s="2">
        <v>537828218</v>
      </c>
      <c r="S114" s="2">
        <v>597970807</v>
      </c>
      <c r="T114" s="1">
        <f>(Table134[[#This Row],[2050_BUILDINGS]]/Table134[[#This Row],[2020_BUILDINGS]])-1</f>
        <v>1.1589153656532458</v>
      </c>
      <c r="U114" s="1">
        <f>(Table134[[#This Row],[2050_TOTAL_REPL_COST_USD]]/Table134[[#This Row],[2020_TOTAL_REPL_COST_USD]])-1</f>
        <v>1.2056854066027665</v>
      </c>
      <c r="V114"/>
      <c r="W114"/>
    </row>
    <row r="115" spans="1:23" x14ac:dyDescent="0.2">
      <c r="A115" t="s">
        <v>12</v>
      </c>
      <c r="B115" t="s">
        <v>60</v>
      </c>
      <c r="C115" t="s">
        <v>62</v>
      </c>
      <c r="D115" t="s">
        <v>1085</v>
      </c>
      <c r="E115" t="s">
        <v>1086</v>
      </c>
      <c r="F115" s="2">
        <v>23095</v>
      </c>
      <c r="G115" s="2">
        <v>26789</v>
      </c>
      <c r="H115" s="2">
        <v>30901</v>
      </c>
      <c r="I115" s="2">
        <v>35257</v>
      </c>
      <c r="J115" s="2">
        <v>40138</v>
      </c>
      <c r="K115" s="2">
        <v>45005</v>
      </c>
      <c r="L115" s="2">
        <v>49873</v>
      </c>
      <c r="M115" s="2">
        <v>1028673356</v>
      </c>
      <c r="N115" s="2">
        <v>1197800613</v>
      </c>
      <c r="O115" s="2">
        <v>1386467741</v>
      </c>
      <c r="P115" s="2">
        <v>1587734382</v>
      </c>
      <c r="Q115" s="2">
        <v>1813638258</v>
      </c>
      <c r="R115" s="2">
        <v>2040725822</v>
      </c>
      <c r="S115" s="2">
        <v>2268929797</v>
      </c>
      <c r="T115" s="1">
        <f>(Table134[[#This Row],[2050_BUILDINGS]]/Table134[[#This Row],[2020_BUILDINGS]])-1</f>
        <v>1.1594717471314135</v>
      </c>
      <c r="U115" s="1">
        <f>(Table134[[#This Row],[2050_TOTAL_REPL_COST_USD]]/Table134[[#This Row],[2020_TOTAL_REPL_COST_USD]])-1</f>
        <v>1.2056853944606298</v>
      </c>
      <c r="V115"/>
      <c r="W115"/>
    </row>
    <row r="116" spans="1:23" x14ac:dyDescent="0.2">
      <c r="A116" t="s">
        <v>12</v>
      </c>
      <c r="B116" t="s">
        <v>60</v>
      </c>
      <c r="C116" t="s">
        <v>63</v>
      </c>
      <c r="D116" t="s">
        <v>1087</v>
      </c>
      <c r="E116" t="s">
        <v>1088</v>
      </c>
      <c r="F116" s="2">
        <v>8761</v>
      </c>
      <c r="G116" s="2">
        <v>10165</v>
      </c>
      <c r="H116" s="2">
        <v>11730</v>
      </c>
      <c r="I116" s="2">
        <v>13380</v>
      </c>
      <c r="J116" s="2">
        <v>15222</v>
      </c>
      <c r="K116" s="2">
        <v>17074</v>
      </c>
      <c r="L116" s="2">
        <v>18918</v>
      </c>
      <c r="M116" s="2">
        <v>390294600</v>
      </c>
      <c r="N116" s="2">
        <v>454464107</v>
      </c>
      <c r="O116" s="2">
        <v>526047339</v>
      </c>
      <c r="P116" s="2">
        <v>602411011</v>
      </c>
      <c r="Q116" s="2">
        <v>688122449</v>
      </c>
      <c r="R116" s="2">
        <v>774282984</v>
      </c>
      <c r="S116" s="2">
        <v>860867103</v>
      </c>
      <c r="T116" s="1">
        <f>(Table134[[#This Row],[2050_BUILDINGS]]/Table134[[#This Row],[2020_BUILDINGS]])-1</f>
        <v>1.1593425408058442</v>
      </c>
      <c r="U116" s="1">
        <f>(Table134[[#This Row],[2050_TOTAL_REPL_COST_USD]]/Table134[[#This Row],[2020_TOTAL_REPL_COST_USD]])-1</f>
        <v>1.2056854053322796</v>
      </c>
      <c r="V116"/>
      <c r="W116"/>
    </row>
    <row r="117" spans="1:23" x14ac:dyDescent="0.2">
      <c r="A117" t="s">
        <v>12</v>
      </c>
      <c r="B117" t="s">
        <v>60</v>
      </c>
      <c r="C117" t="s">
        <v>64</v>
      </c>
      <c r="D117" t="s">
        <v>1089</v>
      </c>
      <c r="E117" t="s">
        <v>1090</v>
      </c>
      <c r="F117" s="2">
        <v>6723</v>
      </c>
      <c r="G117" s="2">
        <v>7797</v>
      </c>
      <c r="H117" s="2">
        <v>8993</v>
      </c>
      <c r="I117" s="2">
        <v>10259</v>
      </c>
      <c r="J117" s="2">
        <v>11685</v>
      </c>
      <c r="K117" s="2">
        <v>13102</v>
      </c>
      <c r="L117" s="2">
        <v>14512</v>
      </c>
      <c r="M117" s="2">
        <v>299372121</v>
      </c>
      <c r="N117" s="2">
        <v>348592781</v>
      </c>
      <c r="O117" s="2">
        <v>403500088</v>
      </c>
      <c r="P117" s="2">
        <v>462074183</v>
      </c>
      <c r="Q117" s="2">
        <v>527818407</v>
      </c>
      <c r="R117" s="2">
        <v>593907108</v>
      </c>
      <c r="S117" s="2">
        <v>660320715</v>
      </c>
      <c r="T117" s="1">
        <f>(Table134[[#This Row],[2050_BUILDINGS]]/Table134[[#This Row],[2020_BUILDINGS]])-1</f>
        <v>1.1585601665922951</v>
      </c>
      <c r="U117" s="1">
        <f>(Table134[[#This Row],[2050_TOTAL_REPL_COST_USD]]/Table134[[#This Row],[2020_TOTAL_REPL_COST_USD]])-1</f>
        <v>1.2056853951340378</v>
      </c>
      <c r="V117"/>
      <c r="W117"/>
    </row>
    <row r="118" spans="1:23" x14ac:dyDescent="0.2">
      <c r="A118" t="s">
        <v>12</v>
      </c>
      <c r="B118" t="s">
        <v>60</v>
      </c>
      <c r="C118" t="s">
        <v>65</v>
      </c>
      <c r="D118" t="s">
        <v>1091</v>
      </c>
      <c r="E118" t="s">
        <v>1092</v>
      </c>
      <c r="F118" s="2">
        <v>605</v>
      </c>
      <c r="G118" s="2">
        <v>712</v>
      </c>
      <c r="H118" s="2">
        <v>821</v>
      </c>
      <c r="I118" s="2">
        <v>934</v>
      </c>
      <c r="J118" s="2">
        <v>1065</v>
      </c>
      <c r="K118" s="2">
        <v>1195</v>
      </c>
      <c r="L118" s="2">
        <v>1320</v>
      </c>
      <c r="M118" s="2">
        <v>27386733</v>
      </c>
      <c r="N118" s="2">
        <v>31889469</v>
      </c>
      <c r="O118" s="2">
        <v>36912418</v>
      </c>
      <c r="P118" s="2">
        <v>42270813</v>
      </c>
      <c r="Q118" s="2">
        <v>48285125</v>
      </c>
      <c r="R118" s="2">
        <v>54330970</v>
      </c>
      <c r="S118" s="2">
        <v>60406518</v>
      </c>
      <c r="T118" s="1">
        <f>(Table134[[#This Row],[2050_BUILDINGS]]/Table134[[#This Row],[2020_BUILDINGS]])-1</f>
        <v>1.1818181818181817</v>
      </c>
      <c r="U118" s="1">
        <f>(Table134[[#This Row],[2050_TOTAL_REPL_COST_USD]]/Table134[[#This Row],[2020_TOTAL_REPL_COST_USD]])-1</f>
        <v>1.2056854317015469</v>
      </c>
      <c r="V118"/>
      <c r="W118"/>
    </row>
    <row r="119" spans="1:23" x14ac:dyDescent="0.2">
      <c r="A119" t="s">
        <v>12</v>
      </c>
      <c r="B119" t="s">
        <v>60</v>
      </c>
      <c r="C119" t="s">
        <v>66</v>
      </c>
      <c r="D119" t="s">
        <v>1093</v>
      </c>
      <c r="E119" t="s">
        <v>1094</v>
      </c>
      <c r="F119" s="2">
        <v>8769</v>
      </c>
      <c r="G119" s="2">
        <v>10176</v>
      </c>
      <c r="H119" s="2">
        <v>11747</v>
      </c>
      <c r="I119" s="2">
        <v>13400</v>
      </c>
      <c r="J119" s="2">
        <v>15238</v>
      </c>
      <c r="K119" s="2">
        <v>17095</v>
      </c>
      <c r="L119" s="2">
        <v>18942</v>
      </c>
      <c r="M119" s="2">
        <v>390782396</v>
      </c>
      <c r="N119" s="2">
        <v>455032098</v>
      </c>
      <c r="O119" s="2">
        <v>526704793</v>
      </c>
      <c r="P119" s="2">
        <v>603163910</v>
      </c>
      <c r="Q119" s="2">
        <v>688982464</v>
      </c>
      <c r="R119" s="2">
        <v>775250682</v>
      </c>
      <c r="S119" s="2">
        <v>861943012</v>
      </c>
      <c r="T119" s="1">
        <f>(Table134[[#This Row],[2050_BUILDINGS]]/Table134[[#This Row],[2020_BUILDINGS]])-1</f>
        <v>1.1601094765651729</v>
      </c>
      <c r="U119" s="1">
        <f>(Table134[[#This Row],[2050_TOTAL_REPL_COST_USD]]/Table134[[#This Row],[2020_TOTAL_REPL_COST_USD]])-1</f>
        <v>1.2056853656222528</v>
      </c>
      <c r="V119"/>
      <c r="W119"/>
    </row>
    <row r="120" spans="1:23" x14ac:dyDescent="0.2">
      <c r="A120" t="s">
        <v>12</v>
      </c>
      <c r="B120" t="s">
        <v>60</v>
      </c>
      <c r="C120" t="s">
        <v>67</v>
      </c>
      <c r="D120" t="s">
        <v>1095</v>
      </c>
      <c r="E120" t="s">
        <v>1096</v>
      </c>
      <c r="F120" s="2">
        <v>15751</v>
      </c>
      <c r="G120" s="2">
        <v>18275</v>
      </c>
      <c r="H120" s="2">
        <v>21076</v>
      </c>
      <c r="I120" s="2">
        <v>24061</v>
      </c>
      <c r="J120" s="2">
        <v>27381</v>
      </c>
      <c r="K120" s="2">
        <v>30706</v>
      </c>
      <c r="L120" s="2">
        <v>34025</v>
      </c>
      <c r="M120" s="2">
        <v>701773895</v>
      </c>
      <c r="N120" s="2">
        <v>817154646</v>
      </c>
      <c r="O120" s="2">
        <v>945865739</v>
      </c>
      <c r="P120" s="2">
        <v>1083172362</v>
      </c>
      <c r="Q120" s="2">
        <v>1237286824</v>
      </c>
      <c r="R120" s="2">
        <v>1392208814</v>
      </c>
      <c r="S120" s="2">
        <v>1547892431</v>
      </c>
      <c r="T120" s="1">
        <f>(Table134[[#This Row],[2050_BUILDINGS]]/Table134[[#This Row],[2020_BUILDINGS]])-1</f>
        <v>1.1601803060123168</v>
      </c>
      <c r="U120" s="1">
        <f>(Table134[[#This Row],[2050_TOTAL_REPL_COST_USD]]/Table134[[#This Row],[2020_TOTAL_REPL_COST_USD]])-1</f>
        <v>1.2056853952938789</v>
      </c>
      <c r="V120"/>
      <c r="W120"/>
    </row>
    <row r="121" spans="1:23" x14ac:dyDescent="0.2">
      <c r="A121" t="s">
        <v>12</v>
      </c>
      <c r="B121" t="s">
        <v>60</v>
      </c>
      <c r="C121" t="s">
        <v>68</v>
      </c>
      <c r="D121" t="s">
        <v>1097</v>
      </c>
      <c r="E121" t="s">
        <v>1098</v>
      </c>
      <c r="F121" s="2">
        <v>18389</v>
      </c>
      <c r="G121" s="2">
        <v>21338</v>
      </c>
      <c r="H121" s="2">
        <v>24610</v>
      </c>
      <c r="I121" s="2">
        <v>28082</v>
      </c>
      <c r="J121" s="2">
        <v>31970</v>
      </c>
      <c r="K121" s="2">
        <v>35846</v>
      </c>
      <c r="L121" s="2">
        <v>39723</v>
      </c>
      <c r="M121" s="2">
        <v>819263098</v>
      </c>
      <c r="N121" s="2">
        <v>953960602</v>
      </c>
      <c r="O121" s="2">
        <v>1104220168</v>
      </c>
      <c r="P121" s="2">
        <v>1264514322</v>
      </c>
      <c r="Q121" s="2">
        <v>1444430252</v>
      </c>
      <c r="R121" s="2">
        <v>1625288881</v>
      </c>
      <c r="S121" s="2">
        <v>1807036663</v>
      </c>
      <c r="T121" s="1">
        <f>(Table134[[#This Row],[2050_BUILDINGS]]/Table134[[#This Row],[2020_BUILDINGS]])-1</f>
        <v>1.1601500897275545</v>
      </c>
      <c r="U121" s="1">
        <f>(Table134[[#This Row],[2050_TOTAL_REPL_COST_USD]]/Table134[[#This Row],[2020_TOTAL_REPL_COST_USD]])-1</f>
        <v>1.2056854109642812</v>
      </c>
      <c r="V121"/>
      <c r="W121"/>
    </row>
    <row r="122" spans="1:23" x14ac:dyDescent="0.2">
      <c r="A122" t="s">
        <v>12</v>
      </c>
      <c r="B122" t="s">
        <v>60</v>
      </c>
      <c r="C122" t="s">
        <v>69</v>
      </c>
      <c r="D122" t="s">
        <v>1099</v>
      </c>
      <c r="E122" t="s">
        <v>1100</v>
      </c>
      <c r="F122" s="2">
        <v>16362</v>
      </c>
      <c r="G122" s="2">
        <v>18970</v>
      </c>
      <c r="H122" s="2">
        <v>21889</v>
      </c>
      <c r="I122" s="2">
        <v>24981</v>
      </c>
      <c r="J122" s="2">
        <v>28431</v>
      </c>
      <c r="K122" s="2">
        <v>31881</v>
      </c>
      <c r="L122" s="2">
        <v>35328</v>
      </c>
      <c r="M122" s="2">
        <v>728677712</v>
      </c>
      <c r="N122" s="2">
        <v>848481794</v>
      </c>
      <c r="O122" s="2">
        <v>982127269</v>
      </c>
      <c r="P122" s="2">
        <v>1124697795</v>
      </c>
      <c r="Q122" s="2">
        <v>1284720528</v>
      </c>
      <c r="R122" s="2">
        <v>1445581746</v>
      </c>
      <c r="S122" s="2">
        <v>1607233780</v>
      </c>
      <c r="T122" s="1">
        <f>(Table134[[#This Row],[2050_BUILDINGS]]/Table134[[#This Row],[2020_BUILDINGS]])-1</f>
        <v>1.1591492482581591</v>
      </c>
      <c r="U122" s="1">
        <f>(Table134[[#This Row],[2050_TOTAL_REPL_COST_USD]]/Table134[[#This Row],[2020_TOTAL_REPL_COST_USD]])-1</f>
        <v>1.2056853853655398</v>
      </c>
      <c r="V122"/>
      <c r="W122"/>
    </row>
    <row r="123" spans="1:23" x14ac:dyDescent="0.2">
      <c r="A123" t="s">
        <v>12</v>
      </c>
      <c r="B123" t="s">
        <v>60</v>
      </c>
      <c r="C123" t="s">
        <v>70</v>
      </c>
      <c r="D123" t="s">
        <v>1101</v>
      </c>
      <c r="E123" t="s">
        <v>1102</v>
      </c>
      <c r="F123" s="2">
        <v>8856</v>
      </c>
      <c r="G123" s="2">
        <v>10266</v>
      </c>
      <c r="H123" s="2">
        <v>11853</v>
      </c>
      <c r="I123" s="2">
        <v>13525</v>
      </c>
      <c r="J123" s="2">
        <v>15383</v>
      </c>
      <c r="K123" s="2">
        <v>17260</v>
      </c>
      <c r="L123" s="2">
        <v>19116</v>
      </c>
      <c r="M123" s="2">
        <v>394387778</v>
      </c>
      <c r="N123" s="2">
        <v>459230260</v>
      </c>
      <c r="O123" s="2">
        <v>531564201</v>
      </c>
      <c r="P123" s="2">
        <v>608728744</v>
      </c>
      <c r="Q123" s="2">
        <v>695339064</v>
      </c>
      <c r="R123" s="2">
        <v>782403194</v>
      </c>
      <c r="S123" s="2">
        <v>869895360</v>
      </c>
      <c r="T123" s="1">
        <f>(Table134[[#This Row],[2050_BUILDINGS]]/Table134[[#This Row],[2020_BUILDINGS]])-1</f>
        <v>1.1585365853658538</v>
      </c>
      <c r="U123" s="1">
        <f>(Table134[[#This Row],[2050_TOTAL_REPL_COST_USD]]/Table134[[#This Row],[2020_TOTAL_REPL_COST_USD]])-1</f>
        <v>1.2056853901796116</v>
      </c>
      <c r="V123"/>
      <c r="W123"/>
    </row>
    <row r="124" spans="1:23" x14ac:dyDescent="0.2">
      <c r="A124" t="s">
        <v>12</v>
      </c>
      <c r="B124" t="s">
        <v>60</v>
      </c>
      <c r="C124" t="s">
        <v>71</v>
      </c>
      <c r="D124" t="s">
        <v>1103</v>
      </c>
      <c r="E124" t="s">
        <v>1104</v>
      </c>
      <c r="F124" s="2">
        <v>27075</v>
      </c>
      <c r="G124" s="2">
        <v>31423</v>
      </c>
      <c r="H124" s="2">
        <v>36234</v>
      </c>
      <c r="I124" s="2">
        <v>41349</v>
      </c>
      <c r="J124" s="2">
        <v>47071</v>
      </c>
      <c r="K124" s="2">
        <v>52779</v>
      </c>
      <c r="L124" s="2">
        <v>58495</v>
      </c>
      <c r="M124" s="2">
        <v>1206452211</v>
      </c>
      <c r="N124" s="2">
        <v>1404808619</v>
      </c>
      <c r="O124" s="2">
        <v>1626081861</v>
      </c>
      <c r="P124" s="2">
        <v>1862132071</v>
      </c>
      <c r="Q124" s="2">
        <v>2127077441</v>
      </c>
      <c r="R124" s="2">
        <v>2393411046</v>
      </c>
      <c r="S124" s="2">
        <v>2661054006</v>
      </c>
      <c r="T124" s="1">
        <f>(Table134[[#This Row],[2050_BUILDINGS]]/Table134[[#This Row],[2020_BUILDINGS]])-1</f>
        <v>1.1604801477377653</v>
      </c>
      <c r="U124" s="1">
        <f>(Table134[[#This Row],[2050_TOTAL_REPL_COST_USD]]/Table134[[#This Row],[2020_TOTAL_REPL_COST_USD]])-1</f>
        <v>1.2056853820959179</v>
      </c>
      <c r="V124"/>
      <c r="W124"/>
    </row>
    <row r="125" spans="1:23" x14ac:dyDescent="0.2">
      <c r="A125" t="s">
        <v>12</v>
      </c>
      <c r="B125" t="s">
        <v>60</v>
      </c>
      <c r="C125" t="s">
        <v>72</v>
      </c>
      <c r="D125" t="s">
        <v>1105</v>
      </c>
      <c r="E125" t="s">
        <v>1106</v>
      </c>
      <c r="F125" s="2">
        <v>17995</v>
      </c>
      <c r="G125" s="2">
        <v>20884</v>
      </c>
      <c r="H125" s="2">
        <v>24079</v>
      </c>
      <c r="I125" s="2">
        <v>27466</v>
      </c>
      <c r="J125" s="2">
        <v>31285</v>
      </c>
      <c r="K125" s="2">
        <v>35072</v>
      </c>
      <c r="L125" s="2">
        <v>38862</v>
      </c>
      <c r="M125" s="2">
        <v>801571565</v>
      </c>
      <c r="N125" s="2">
        <v>933360346</v>
      </c>
      <c r="O125" s="2">
        <v>1080375148</v>
      </c>
      <c r="P125" s="2">
        <v>1237207836</v>
      </c>
      <c r="Q125" s="2">
        <v>1413238570</v>
      </c>
      <c r="R125" s="2">
        <v>1590191666</v>
      </c>
      <c r="S125" s="2">
        <v>1768014694</v>
      </c>
      <c r="T125" s="1">
        <f>(Table134[[#This Row],[2050_BUILDINGS]]/Table134[[#This Row],[2020_BUILDINGS]])-1</f>
        <v>1.1595998888580161</v>
      </c>
      <c r="U125" s="1">
        <f>(Table134[[#This Row],[2050_TOTAL_REPL_COST_USD]]/Table134[[#This Row],[2020_TOTAL_REPL_COST_USD]])-1</f>
        <v>1.2056853950401796</v>
      </c>
      <c r="V125"/>
      <c r="W125"/>
    </row>
    <row r="126" spans="1:23" x14ac:dyDescent="0.2">
      <c r="A126" t="s">
        <v>12</v>
      </c>
      <c r="B126" t="s">
        <v>60</v>
      </c>
      <c r="C126" t="s">
        <v>73</v>
      </c>
      <c r="D126" t="s">
        <v>1107</v>
      </c>
      <c r="E126" t="s">
        <v>1108</v>
      </c>
      <c r="F126" s="2">
        <v>18106</v>
      </c>
      <c r="G126" s="2">
        <v>21008</v>
      </c>
      <c r="H126" s="2">
        <v>24228</v>
      </c>
      <c r="I126" s="2">
        <v>27649</v>
      </c>
      <c r="J126" s="2">
        <v>31475</v>
      </c>
      <c r="K126" s="2">
        <v>35286</v>
      </c>
      <c r="L126" s="2">
        <v>39098</v>
      </c>
      <c r="M126" s="2">
        <v>806538432</v>
      </c>
      <c r="N126" s="2">
        <v>939143830</v>
      </c>
      <c r="O126" s="2">
        <v>1087069600</v>
      </c>
      <c r="P126" s="2">
        <v>1244874082</v>
      </c>
      <c r="Q126" s="2">
        <v>1421995570</v>
      </c>
      <c r="R126" s="2">
        <v>1600045140</v>
      </c>
      <c r="S126" s="2">
        <v>1778970045</v>
      </c>
      <c r="T126" s="1">
        <f>(Table134[[#This Row],[2050_BUILDINGS]]/Table134[[#This Row],[2020_BUILDINGS]])-1</f>
        <v>1.1593946757980782</v>
      </c>
      <c r="U126" s="1">
        <f>(Table134[[#This Row],[2050_TOTAL_REPL_COST_USD]]/Table134[[#This Row],[2020_TOTAL_REPL_COST_USD]])-1</f>
        <v>1.2056854012382638</v>
      </c>
      <c r="V126"/>
      <c r="W126"/>
    </row>
    <row r="127" spans="1:23" x14ac:dyDescent="0.2">
      <c r="A127" t="s">
        <v>12</v>
      </c>
      <c r="B127" t="s">
        <v>60</v>
      </c>
      <c r="C127" t="s">
        <v>74</v>
      </c>
      <c r="D127" t="s">
        <v>1109</v>
      </c>
      <c r="E127" t="s">
        <v>1110</v>
      </c>
      <c r="F127" s="2">
        <v>20680</v>
      </c>
      <c r="G127" s="2">
        <v>23996</v>
      </c>
      <c r="H127" s="2">
        <v>27672</v>
      </c>
      <c r="I127" s="2">
        <v>31577</v>
      </c>
      <c r="J127" s="2">
        <v>35949</v>
      </c>
      <c r="K127" s="2">
        <v>40310</v>
      </c>
      <c r="L127" s="2">
        <v>44663</v>
      </c>
      <c r="M127" s="2">
        <v>921255481</v>
      </c>
      <c r="N127" s="2">
        <v>1072721848</v>
      </c>
      <c r="O127" s="2">
        <v>1241687655</v>
      </c>
      <c r="P127" s="2">
        <v>1421937286</v>
      </c>
      <c r="Q127" s="2">
        <v>1624251443</v>
      </c>
      <c r="R127" s="2">
        <v>1827625691</v>
      </c>
      <c r="S127" s="2">
        <v>2031999752</v>
      </c>
      <c r="T127" s="1">
        <f>(Table134[[#This Row],[2050_BUILDINGS]]/Table134[[#This Row],[2020_BUILDINGS]])-1</f>
        <v>1.1597195357833656</v>
      </c>
      <c r="U127" s="1">
        <f>(Table134[[#This Row],[2050_TOTAL_REPL_COST_USD]]/Table134[[#This Row],[2020_TOTAL_REPL_COST_USD]])-1</f>
        <v>1.2056853868530744</v>
      </c>
      <c r="V127"/>
      <c r="W127"/>
    </row>
    <row r="128" spans="1:23" x14ac:dyDescent="0.2">
      <c r="A128" t="s">
        <v>12</v>
      </c>
      <c r="B128" t="s">
        <v>60</v>
      </c>
      <c r="C128" t="s">
        <v>75</v>
      </c>
      <c r="D128" t="s">
        <v>1111</v>
      </c>
      <c r="E128" t="s">
        <v>1112</v>
      </c>
      <c r="F128" s="2">
        <v>12008</v>
      </c>
      <c r="G128" s="2">
        <v>13940</v>
      </c>
      <c r="H128" s="2">
        <v>16073</v>
      </c>
      <c r="I128" s="2">
        <v>18356</v>
      </c>
      <c r="J128" s="2">
        <v>20883</v>
      </c>
      <c r="K128" s="2">
        <v>23420</v>
      </c>
      <c r="L128" s="2">
        <v>25948</v>
      </c>
      <c r="M128" s="2">
        <v>535261022</v>
      </c>
      <c r="N128" s="2">
        <v>623264892</v>
      </c>
      <c r="O128" s="2">
        <v>721436151</v>
      </c>
      <c r="P128" s="2">
        <v>826163443</v>
      </c>
      <c r="Q128" s="2">
        <v>943710526</v>
      </c>
      <c r="R128" s="2">
        <v>1061873513</v>
      </c>
      <c r="S128" s="2">
        <v>1180617422</v>
      </c>
      <c r="T128" s="1">
        <f>(Table134[[#This Row],[2050_BUILDINGS]]/Table134[[#This Row],[2020_BUILDINGS]])-1</f>
        <v>1.1608927381745504</v>
      </c>
      <c r="U128" s="1">
        <f>(Table134[[#This Row],[2050_TOTAL_REPL_COST_USD]]/Table134[[#This Row],[2020_TOTAL_REPL_COST_USD]])-1</f>
        <v>1.2056854010938984</v>
      </c>
      <c r="V128"/>
      <c r="W128"/>
    </row>
    <row r="129" spans="1:23" x14ac:dyDescent="0.2">
      <c r="A129" t="s">
        <v>12</v>
      </c>
      <c r="B129" t="s">
        <v>60</v>
      </c>
      <c r="C129" t="s">
        <v>76</v>
      </c>
      <c r="D129" t="s">
        <v>1113</v>
      </c>
      <c r="E129" t="s">
        <v>1114</v>
      </c>
      <c r="F129" s="2">
        <v>11756</v>
      </c>
      <c r="G129" s="2">
        <v>13647</v>
      </c>
      <c r="H129" s="2">
        <v>15734</v>
      </c>
      <c r="I129" s="2">
        <v>17958</v>
      </c>
      <c r="J129" s="2">
        <v>20445</v>
      </c>
      <c r="K129" s="2">
        <v>22927</v>
      </c>
      <c r="L129" s="2">
        <v>25400</v>
      </c>
      <c r="M129" s="2">
        <v>524016697</v>
      </c>
      <c r="N129" s="2">
        <v>610171846</v>
      </c>
      <c r="O129" s="2">
        <v>706280806</v>
      </c>
      <c r="P129" s="2">
        <v>808808074</v>
      </c>
      <c r="Q129" s="2">
        <v>923885814</v>
      </c>
      <c r="R129" s="2">
        <v>1039566539</v>
      </c>
      <c r="S129" s="2">
        <v>1155815972</v>
      </c>
      <c r="T129" s="1">
        <f>(Table134[[#This Row],[2050_BUILDINGS]]/Table134[[#This Row],[2020_BUILDINGS]])-1</f>
        <v>1.1605988431439265</v>
      </c>
      <c r="U129" s="1">
        <f>(Table134[[#This Row],[2050_TOTAL_REPL_COST_USD]]/Table134[[#This Row],[2020_TOTAL_REPL_COST_USD]])-1</f>
        <v>1.205685388685239</v>
      </c>
      <c r="V129"/>
      <c r="W129"/>
    </row>
    <row r="130" spans="1:23" x14ac:dyDescent="0.2">
      <c r="A130" t="s">
        <v>12</v>
      </c>
      <c r="B130" t="s">
        <v>60</v>
      </c>
      <c r="C130" t="s">
        <v>77</v>
      </c>
      <c r="D130" t="s">
        <v>1115</v>
      </c>
      <c r="E130" t="s">
        <v>1116</v>
      </c>
      <c r="F130" s="2">
        <v>22545</v>
      </c>
      <c r="G130" s="2">
        <v>26148</v>
      </c>
      <c r="H130" s="2">
        <v>30156</v>
      </c>
      <c r="I130" s="2">
        <v>34426</v>
      </c>
      <c r="J130" s="2">
        <v>39174</v>
      </c>
      <c r="K130" s="2">
        <v>43934</v>
      </c>
      <c r="L130" s="2">
        <v>48681</v>
      </c>
      <c r="M130" s="2">
        <v>1004147929</v>
      </c>
      <c r="N130" s="2">
        <v>1169242903</v>
      </c>
      <c r="O130" s="2">
        <v>1353411857</v>
      </c>
      <c r="P130" s="2">
        <v>1549879931</v>
      </c>
      <c r="Q130" s="2">
        <v>1770397859</v>
      </c>
      <c r="R130" s="2">
        <v>1992071246</v>
      </c>
      <c r="S130" s="2">
        <v>2214834417</v>
      </c>
      <c r="T130" s="1">
        <f>(Table134[[#This Row],[2050_BUILDINGS]]/Table134[[#This Row],[2020_BUILDINGS]])-1</f>
        <v>1.1592814371257485</v>
      </c>
      <c r="U130" s="1">
        <f>(Table134[[#This Row],[2050_TOTAL_REPL_COST_USD]]/Table134[[#This Row],[2020_TOTAL_REPL_COST_USD]])-1</f>
        <v>1.2056853906034397</v>
      </c>
      <c r="V130"/>
      <c r="W130"/>
    </row>
    <row r="131" spans="1:23" x14ac:dyDescent="0.2">
      <c r="A131" t="s">
        <v>12</v>
      </c>
      <c r="B131" t="s">
        <v>60</v>
      </c>
      <c r="C131" t="s">
        <v>78</v>
      </c>
      <c r="D131" t="s">
        <v>1117</v>
      </c>
      <c r="E131" t="s">
        <v>1118</v>
      </c>
      <c r="F131" s="2">
        <v>12986</v>
      </c>
      <c r="G131" s="2">
        <v>15081</v>
      </c>
      <c r="H131" s="2">
        <v>17384</v>
      </c>
      <c r="I131" s="2">
        <v>19843</v>
      </c>
      <c r="J131" s="2">
        <v>22588</v>
      </c>
      <c r="K131" s="2">
        <v>25330</v>
      </c>
      <c r="L131" s="2">
        <v>28062</v>
      </c>
      <c r="M131" s="2">
        <v>578877884</v>
      </c>
      <c r="N131" s="2">
        <v>674052934</v>
      </c>
      <c r="O131" s="2">
        <v>780223877</v>
      </c>
      <c r="P131" s="2">
        <v>893485099</v>
      </c>
      <c r="Q131" s="2">
        <v>1020610743</v>
      </c>
      <c r="R131" s="2">
        <v>1148402495</v>
      </c>
      <c r="S131" s="2">
        <v>1276822483</v>
      </c>
      <c r="T131" s="1">
        <f>(Table134[[#This Row],[2050_BUILDINGS]]/Table134[[#This Row],[2020_BUILDINGS]])-1</f>
        <v>1.1609425535191744</v>
      </c>
      <c r="U131" s="1">
        <f>(Table134[[#This Row],[2050_TOTAL_REPL_COST_USD]]/Table134[[#This Row],[2020_TOTAL_REPL_COST_USD]])-1</f>
        <v>1.2056853756050558</v>
      </c>
      <c r="V131"/>
      <c r="W131"/>
    </row>
    <row r="132" spans="1:23" x14ac:dyDescent="0.2">
      <c r="A132" t="s">
        <v>12</v>
      </c>
      <c r="B132" t="s">
        <v>60</v>
      </c>
      <c r="C132" t="s">
        <v>79</v>
      </c>
      <c r="D132" t="s">
        <v>1119</v>
      </c>
      <c r="E132" t="s">
        <v>1120</v>
      </c>
      <c r="F132" s="2">
        <v>4797</v>
      </c>
      <c r="G132" s="2">
        <v>5563</v>
      </c>
      <c r="H132" s="2">
        <v>6417</v>
      </c>
      <c r="I132" s="2">
        <v>7325</v>
      </c>
      <c r="J132" s="2">
        <v>8341</v>
      </c>
      <c r="K132" s="2">
        <v>9353</v>
      </c>
      <c r="L132" s="2">
        <v>10360</v>
      </c>
      <c r="M132" s="2">
        <v>213715621</v>
      </c>
      <c r="N132" s="2">
        <v>248853248</v>
      </c>
      <c r="O132" s="2">
        <v>288050443</v>
      </c>
      <c r="P132" s="2">
        <v>329865300</v>
      </c>
      <c r="Q132" s="2">
        <v>376798746</v>
      </c>
      <c r="R132" s="2">
        <v>423978120</v>
      </c>
      <c r="S132" s="2">
        <v>471389429</v>
      </c>
      <c r="T132" s="1">
        <f>(Table134[[#This Row],[2050_BUILDINGS]]/Table134[[#This Row],[2020_BUILDINGS]])-1</f>
        <v>1.1596831352928914</v>
      </c>
      <c r="U132" s="1">
        <f>(Table134[[#This Row],[2050_TOTAL_REPL_COST_USD]]/Table134[[#This Row],[2020_TOTAL_REPL_COST_USD]])-1</f>
        <v>1.2056854187556088</v>
      </c>
      <c r="V132"/>
      <c r="W132"/>
    </row>
    <row r="133" spans="1:23" x14ac:dyDescent="0.2">
      <c r="A133" t="s">
        <v>12</v>
      </c>
      <c r="B133" t="s">
        <v>60</v>
      </c>
      <c r="C133" t="s">
        <v>80</v>
      </c>
      <c r="D133" t="s">
        <v>1121</v>
      </c>
      <c r="E133" t="s">
        <v>1122</v>
      </c>
      <c r="F133" s="2">
        <v>10057</v>
      </c>
      <c r="G133" s="2">
        <v>11657</v>
      </c>
      <c r="H133" s="2">
        <v>13447</v>
      </c>
      <c r="I133" s="2">
        <v>15352</v>
      </c>
      <c r="J133" s="2">
        <v>17483</v>
      </c>
      <c r="K133" s="2">
        <v>19589</v>
      </c>
      <c r="L133" s="2">
        <v>21712</v>
      </c>
      <c r="M133" s="2">
        <v>447856369</v>
      </c>
      <c r="N133" s="2">
        <v>521489769</v>
      </c>
      <c r="O133" s="2">
        <v>603630301</v>
      </c>
      <c r="P133" s="2">
        <v>691256320</v>
      </c>
      <c r="Q133" s="2">
        <v>789608710</v>
      </c>
      <c r="R133" s="2">
        <v>888476454</v>
      </c>
      <c r="S133" s="2">
        <v>987830251</v>
      </c>
      <c r="T133" s="1">
        <f>(Table134[[#This Row],[2050_BUILDINGS]]/Table134[[#This Row],[2020_BUILDINGS]])-1</f>
        <v>1.1588943024758875</v>
      </c>
      <c r="U133" s="1">
        <f>(Table134[[#This Row],[2050_TOTAL_REPL_COST_USD]]/Table134[[#This Row],[2020_TOTAL_REPL_COST_USD]])-1</f>
        <v>1.2056853924075823</v>
      </c>
      <c r="V133"/>
      <c r="W133"/>
    </row>
    <row r="134" spans="1:23" x14ac:dyDescent="0.2">
      <c r="A134" t="s">
        <v>12</v>
      </c>
      <c r="B134" t="s">
        <v>60</v>
      </c>
      <c r="C134" t="s">
        <v>81</v>
      </c>
      <c r="D134" t="s">
        <v>1123</v>
      </c>
      <c r="E134" t="s">
        <v>1124</v>
      </c>
      <c r="F134" s="2">
        <v>4329</v>
      </c>
      <c r="G134" s="2">
        <v>5035</v>
      </c>
      <c r="H134" s="2">
        <v>5797</v>
      </c>
      <c r="I134" s="2">
        <v>6614</v>
      </c>
      <c r="J134" s="2">
        <v>7536</v>
      </c>
      <c r="K134" s="2">
        <v>8449</v>
      </c>
      <c r="L134" s="2">
        <v>9362</v>
      </c>
      <c r="M134" s="2">
        <v>193169641</v>
      </c>
      <c r="N134" s="2">
        <v>224929231</v>
      </c>
      <c r="O134" s="2">
        <v>260358133</v>
      </c>
      <c r="P134" s="2">
        <v>298153025</v>
      </c>
      <c r="Q134" s="2">
        <v>340574441</v>
      </c>
      <c r="R134" s="2">
        <v>383218112</v>
      </c>
      <c r="S134" s="2">
        <v>426071451</v>
      </c>
      <c r="T134" s="1">
        <f>(Table134[[#This Row],[2050_BUILDINGS]]/Table134[[#This Row],[2020_BUILDINGS]])-1</f>
        <v>1.1626241626241627</v>
      </c>
      <c r="U134" s="1">
        <f>(Table134[[#This Row],[2050_TOTAL_REPL_COST_USD]]/Table134[[#This Row],[2020_TOTAL_REPL_COST_USD]])-1</f>
        <v>1.2056853695762682</v>
      </c>
      <c r="V134"/>
      <c r="W134"/>
    </row>
    <row r="135" spans="1:23" x14ac:dyDescent="0.2">
      <c r="A135" t="s">
        <v>12</v>
      </c>
      <c r="B135" t="s">
        <v>60</v>
      </c>
      <c r="C135" t="s">
        <v>82</v>
      </c>
      <c r="D135" t="s">
        <v>1125</v>
      </c>
      <c r="E135" t="s">
        <v>1126</v>
      </c>
      <c r="F135" s="2">
        <v>6648</v>
      </c>
      <c r="G135" s="2">
        <v>7711</v>
      </c>
      <c r="H135" s="2">
        <v>8889</v>
      </c>
      <c r="I135" s="2">
        <v>10140</v>
      </c>
      <c r="J135" s="2">
        <v>11549</v>
      </c>
      <c r="K135" s="2">
        <v>12951</v>
      </c>
      <c r="L135" s="2">
        <v>14351</v>
      </c>
      <c r="M135" s="2">
        <v>296020492</v>
      </c>
      <c r="N135" s="2">
        <v>344690107</v>
      </c>
      <c r="O135" s="2">
        <v>398982687</v>
      </c>
      <c r="P135" s="2">
        <v>456901028</v>
      </c>
      <c r="Q135" s="2">
        <v>521909198</v>
      </c>
      <c r="R135" s="2">
        <v>587258001</v>
      </c>
      <c r="S135" s="2">
        <v>652928073</v>
      </c>
      <c r="T135" s="1">
        <f>(Table134[[#This Row],[2050_BUILDINGS]]/Table134[[#This Row],[2020_BUILDINGS]])-1</f>
        <v>1.1586943441636581</v>
      </c>
      <c r="U135" s="1">
        <f>(Table134[[#This Row],[2050_TOTAL_REPL_COST_USD]]/Table134[[#This Row],[2020_TOTAL_REPL_COST_USD]])-1</f>
        <v>1.2056853854563556</v>
      </c>
      <c r="V135"/>
      <c r="W135"/>
    </row>
    <row r="136" spans="1:23" x14ac:dyDescent="0.2">
      <c r="A136" t="s">
        <v>12</v>
      </c>
      <c r="B136" t="s">
        <v>60</v>
      </c>
      <c r="C136" t="s">
        <v>83</v>
      </c>
      <c r="D136" t="s">
        <v>1127</v>
      </c>
      <c r="E136" t="s">
        <v>1128</v>
      </c>
      <c r="F136" s="2">
        <v>4457</v>
      </c>
      <c r="G136" s="2">
        <v>5167</v>
      </c>
      <c r="H136" s="2">
        <v>5960</v>
      </c>
      <c r="I136" s="2">
        <v>6796</v>
      </c>
      <c r="J136" s="2">
        <v>7740</v>
      </c>
      <c r="K136" s="2">
        <v>8676</v>
      </c>
      <c r="L136" s="2">
        <v>9617</v>
      </c>
      <c r="M136" s="2">
        <v>198430068</v>
      </c>
      <c r="N136" s="2">
        <v>231054549</v>
      </c>
      <c r="O136" s="2">
        <v>267448250</v>
      </c>
      <c r="P136" s="2">
        <v>306272386</v>
      </c>
      <c r="Q136" s="2">
        <v>349849022</v>
      </c>
      <c r="R136" s="2">
        <v>393653984</v>
      </c>
      <c r="S136" s="2">
        <v>437674301</v>
      </c>
      <c r="T136" s="1">
        <f>(Table134[[#This Row],[2050_BUILDINGS]]/Table134[[#This Row],[2020_BUILDINGS]])-1</f>
        <v>1.157729414404308</v>
      </c>
      <c r="U136" s="1">
        <f>(Table134[[#This Row],[2050_TOTAL_REPL_COST_USD]]/Table134[[#This Row],[2020_TOTAL_REPL_COST_USD]])-1</f>
        <v>1.2056853853419027</v>
      </c>
      <c r="V136"/>
      <c r="W136"/>
    </row>
    <row r="137" spans="1:23" x14ac:dyDescent="0.2">
      <c r="A137" t="s">
        <v>12</v>
      </c>
      <c r="B137" t="s">
        <v>60</v>
      </c>
      <c r="C137" t="s">
        <v>84</v>
      </c>
      <c r="D137" t="s">
        <v>1129</v>
      </c>
      <c r="E137" t="s">
        <v>1130</v>
      </c>
      <c r="F137" s="2">
        <v>4871</v>
      </c>
      <c r="G137" s="2">
        <v>5652</v>
      </c>
      <c r="H137" s="2">
        <v>6520</v>
      </c>
      <c r="I137" s="2">
        <v>7436</v>
      </c>
      <c r="J137" s="2">
        <v>8464</v>
      </c>
      <c r="K137" s="2">
        <v>9488</v>
      </c>
      <c r="L137" s="2">
        <v>10517</v>
      </c>
      <c r="M137" s="2">
        <v>216923678</v>
      </c>
      <c r="N137" s="2">
        <v>252588741</v>
      </c>
      <c r="O137" s="2">
        <v>292374312</v>
      </c>
      <c r="P137" s="2">
        <v>334816847</v>
      </c>
      <c r="Q137" s="2">
        <v>382454810</v>
      </c>
      <c r="R137" s="2">
        <v>430342378</v>
      </c>
      <c r="S137" s="2">
        <v>478465368</v>
      </c>
      <c r="T137" s="1">
        <f>(Table134[[#This Row],[2050_BUILDINGS]]/Table134[[#This Row],[2020_BUILDINGS]])-1</f>
        <v>1.1591049065900227</v>
      </c>
      <c r="U137" s="1">
        <f>(Table134[[#This Row],[2050_TOTAL_REPL_COST_USD]]/Table134[[#This Row],[2020_TOTAL_REPL_COST_USD]])-1</f>
        <v>1.2056853009840633</v>
      </c>
      <c r="V137"/>
      <c r="W137"/>
    </row>
    <row r="138" spans="1:23" x14ac:dyDescent="0.2">
      <c r="A138" t="s">
        <v>12</v>
      </c>
      <c r="B138" t="s">
        <v>60</v>
      </c>
      <c r="C138" t="s">
        <v>85</v>
      </c>
      <c r="D138" t="s">
        <v>1131</v>
      </c>
      <c r="E138" t="s">
        <v>1132</v>
      </c>
      <c r="F138" s="2">
        <v>7076</v>
      </c>
      <c r="G138" s="2">
        <v>8217</v>
      </c>
      <c r="H138" s="2">
        <v>9475</v>
      </c>
      <c r="I138" s="2">
        <v>10808</v>
      </c>
      <c r="J138" s="2">
        <v>12305</v>
      </c>
      <c r="K138" s="2">
        <v>13797</v>
      </c>
      <c r="L138" s="2">
        <v>15288</v>
      </c>
      <c r="M138" s="2">
        <v>315383339</v>
      </c>
      <c r="N138" s="2">
        <v>367236451</v>
      </c>
      <c r="O138" s="2">
        <v>425080343</v>
      </c>
      <c r="P138" s="2">
        <v>486787143</v>
      </c>
      <c r="Q138" s="2">
        <v>556047529</v>
      </c>
      <c r="R138" s="2">
        <v>625670824</v>
      </c>
      <c r="S138" s="2">
        <v>695636405</v>
      </c>
      <c r="T138" s="1">
        <f>(Table134[[#This Row],[2050_BUILDINGS]]/Table134[[#This Row],[2020_BUILDINGS]])-1</f>
        <v>1.1605426794799323</v>
      </c>
      <c r="U138" s="1">
        <f>(Table134[[#This Row],[2050_TOTAL_REPL_COST_USD]]/Table134[[#This Row],[2020_TOTAL_REPL_COST_USD]])-1</f>
        <v>1.2056853326674939</v>
      </c>
      <c r="V138"/>
      <c r="W138"/>
    </row>
    <row r="139" spans="1:23" x14ac:dyDescent="0.2">
      <c r="A139" t="s">
        <v>12</v>
      </c>
      <c r="B139" t="s">
        <v>60</v>
      </c>
      <c r="C139" t="s">
        <v>86</v>
      </c>
      <c r="D139" t="s">
        <v>1133</v>
      </c>
      <c r="E139" t="s">
        <v>1134</v>
      </c>
      <c r="F139" s="2">
        <v>30833</v>
      </c>
      <c r="G139" s="2">
        <v>35780</v>
      </c>
      <c r="H139" s="2">
        <v>41270</v>
      </c>
      <c r="I139" s="2">
        <v>47095</v>
      </c>
      <c r="J139" s="2">
        <v>53608</v>
      </c>
      <c r="K139" s="2">
        <v>60114</v>
      </c>
      <c r="L139" s="2">
        <v>66606</v>
      </c>
      <c r="M139" s="2">
        <v>1373835738</v>
      </c>
      <c r="N139" s="2">
        <v>1599712185</v>
      </c>
      <c r="O139" s="2">
        <v>1851684924</v>
      </c>
      <c r="P139" s="2">
        <v>2120484814</v>
      </c>
      <c r="Q139" s="2">
        <v>2422188780</v>
      </c>
      <c r="R139" s="2">
        <v>2725473590</v>
      </c>
      <c r="S139" s="2">
        <v>3030249419</v>
      </c>
      <c r="T139" s="1">
        <f>(Table134[[#This Row],[2050_BUILDINGS]]/Table134[[#This Row],[2020_BUILDINGS]])-1</f>
        <v>1.1602179483021438</v>
      </c>
      <c r="U139" s="1">
        <f>(Table134[[#This Row],[2050_TOTAL_REPL_COST_USD]]/Table134[[#This Row],[2020_TOTAL_REPL_COST_USD]])-1</f>
        <v>1.2056853924992303</v>
      </c>
      <c r="V139"/>
      <c r="W139"/>
    </row>
    <row r="140" spans="1:23" x14ac:dyDescent="0.2">
      <c r="A140" t="s">
        <v>12</v>
      </c>
      <c r="B140" t="s">
        <v>87</v>
      </c>
      <c r="C140" t="s">
        <v>88</v>
      </c>
      <c r="D140" t="s">
        <v>1135</v>
      </c>
      <c r="E140" t="s">
        <v>1136</v>
      </c>
      <c r="F140" s="2">
        <v>2256</v>
      </c>
      <c r="G140" s="2">
        <v>2543</v>
      </c>
      <c r="H140" s="2">
        <v>2871</v>
      </c>
      <c r="I140" s="2">
        <v>3218</v>
      </c>
      <c r="J140" s="2">
        <v>3590</v>
      </c>
      <c r="K140" s="2">
        <v>3971</v>
      </c>
      <c r="L140" s="2">
        <v>4372</v>
      </c>
      <c r="M140" s="2">
        <v>133035550</v>
      </c>
      <c r="N140" s="2">
        <v>150494070</v>
      </c>
      <c r="O140" s="2">
        <v>169951657</v>
      </c>
      <c r="P140" s="2">
        <v>190930155</v>
      </c>
      <c r="Q140" s="2">
        <v>213432534</v>
      </c>
      <c r="R140" s="2">
        <v>236706721</v>
      </c>
      <c r="S140" s="2">
        <v>261038702</v>
      </c>
      <c r="T140" s="1">
        <f>(Table134[[#This Row],[2050_BUILDINGS]]/Table134[[#This Row],[2020_BUILDINGS]])-1</f>
        <v>0.93794326241134751</v>
      </c>
      <c r="U140" s="1">
        <f>(Table134[[#This Row],[2050_TOTAL_REPL_COST_USD]]/Table134[[#This Row],[2020_TOTAL_REPL_COST_USD]])-1</f>
        <v>0.96217253207883147</v>
      </c>
      <c r="V140"/>
      <c r="W140"/>
    </row>
    <row r="141" spans="1:23" x14ac:dyDescent="0.2">
      <c r="A141" t="s">
        <v>12</v>
      </c>
      <c r="B141" t="s">
        <v>87</v>
      </c>
      <c r="C141" t="s">
        <v>89</v>
      </c>
      <c r="D141" t="s">
        <v>1137</v>
      </c>
      <c r="E141" t="s">
        <v>1138</v>
      </c>
      <c r="F141" s="2">
        <v>904</v>
      </c>
      <c r="G141" s="2">
        <v>1024</v>
      </c>
      <c r="H141" s="2">
        <v>1154</v>
      </c>
      <c r="I141" s="2">
        <v>1292</v>
      </c>
      <c r="J141" s="2">
        <v>1446</v>
      </c>
      <c r="K141" s="2">
        <v>1605</v>
      </c>
      <c r="L141" s="2">
        <v>1764</v>
      </c>
      <c r="M141" s="2">
        <v>53705055</v>
      </c>
      <c r="N141" s="2">
        <v>60752871</v>
      </c>
      <c r="O141" s="2">
        <v>68607707</v>
      </c>
      <c r="P141" s="2">
        <v>77076498</v>
      </c>
      <c r="Q141" s="2">
        <v>86160471</v>
      </c>
      <c r="R141" s="2">
        <v>95556013</v>
      </c>
      <c r="S141" s="2">
        <v>105378585</v>
      </c>
      <c r="T141" s="1">
        <f>(Table134[[#This Row],[2050_BUILDINGS]]/Table134[[#This Row],[2020_BUILDINGS]])-1</f>
        <v>0.95132743362831862</v>
      </c>
      <c r="U141" s="1">
        <f>(Table134[[#This Row],[2050_TOTAL_REPL_COST_USD]]/Table134[[#This Row],[2020_TOTAL_REPL_COST_USD]])-1</f>
        <v>0.96217255526504908</v>
      </c>
      <c r="V141"/>
      <c r="W141"/>
    </row>
    <row r="142" spans="1:23" x14ac:dyDescent="0.2">
      <c r="A142" t="s">
        <v>12</v>
      </c>
      <c r="B142" t="s">
        <v>87</v>
      </c>
      <c r="C142" t="s">
        <v>90</v>
      </c>
      <c r="D142" t="s">
        <v>1139</v>
      </c>
      <c r="E142" t="s">
        <v>1140</v>
      </c>
      <c r="F142" s="2">
        <v>10509</v>
      </c>
      <c r="G142" s="2">
        <v>11861</v>
      </c>
      <c r="H142" s="2">
        <v>13359</v>
      </c>
      <c r="I142" s="2">
        <v>14973</v>
      </c>
      <c r="J142" s="2">
        <v>16705</v>
      </c>
      <c r="K142" s="2">
        <v>18479</v>
      </c>
      <c r="L142" s="2">
        <v>20337</v>
      </c>
      <c r="M142" s="2">
        <v>618429045</v>
      </c>
      <c r="N142" s="2">
        <v>699586720</v>
      </c>
      <c r="O142" s="2">
        <v>790037252</v>
      </c>
      <c r="P142" s="2">
        <v>887557867</v>
      </c>
      <c r="Q142" s="2">
        <v>992162421</v>
      </c>
      <c r="R142" s="2">
        <v>1100354755</v>
      </c>
      <c r="S142" s="2">
        <v>1213464442</v>
      </c>
      <c r="T142" s="1">
        <f>(Table134[[#This Row],[2050_BUILDINGS]]/Table134[[#This Row],[2020_BUILDINGS]])-1</f>
        <v>0.93519840137025412</v>
      </c>
      <c r="U142" s="1">
        <f>(Table134[[#This Row],[2050_TOTAL_REPL_COST_USD]]/Table134[[#This Row],[2020_TOTAL_REPL_COST_USD]])-1</f>
        <v>0.96217246232346665</v>
      </c>
      <c r="V142"/>
      <c r="W142"/>
    </row>
    <row r="143" spans="1:23" x14ac:dyDescent="0.2">
      <c r="A143" t="s">
        <v>12</v>
      </c>
      <c r="B143" t="s">
        <v>87</v>
      </c>
      <c r="C143" t="s">
        <v>91</v>
      </c>
      <c r="D143" t="s">
        <v>1141</v>
      </c>
      <c r="E143" t="s">
        <v>1142</v>
      </c>
      <c r="F143" s="2">
        <v>1257</v>
      </c>
      <c r="G143" s="2">
        <v>1412</v>
      </c>
      <c r="H143" s="2">
        <v>1600</v>
      </c>
      <c r="I143" s="2">
        <v>1792</v>
      </c>
      <c r="J143" s="2">
        <v>1996</v>
      </c>
      <c r="K143" s="2">
        <v>2207</v>
      </c>
      <c r="L143" s="2">
        <v>2439</v>
      </c>
      <c r="M143" s="2">
        <v>74164574</v>
      </c>
      <c r="N143" s="2">
        <v>83897338</v>
      </c>
      <c r="O143" s="2">
        <v>94744549</v>
      </c>
      <c r="P143" s="2">
        <v>106439620</v>
      </c>
      <c r="Q143" s="2">
        <v>118984229</v>
      </c>
      <c r="R143" s="2">
        <v>131959107</v>
      </c>
      <c r="S143" s="2">
        <v>145523690</v>
      </c>
      <c r="T143" s="1">
        <f>(Table134[[#This Row],[2050_BUILDINGS]]/Table134[[#This Row],[2020_BUILDINGS]])-1</f>
        <v>0.94033412887828161</v>
      </c>
      <c r="U143" s="1">
        <f>(Table134[[#This Row],[2050_TOTAL_REPL_COST_USD]]/Table134[[#This Row],[2020_TOTAL_REPL_COST_USD]])-1</f>
        <v>0.9621725326703825</v>
      </c>
      <c r="V143"/>
      <c r="W143"/>
    </row>
    <row r="144" spans="1:23" x14ac:dyDescent="0.2">
      <c r="A144" t="s">
        <v>12</v>
      </c>
      <c r="B144" t="s">
        <v>87</v>
      </c>
      <c r="C144" t="s">
        <v>92</v>
      </c>
      <c r="D144" t="s">
        <v>1143</v>
      </c>
      <c r="E144" t="s">
        <v>1144</v>
      </c>
      <c r="F144" s="2">
        <v>1499</v>
      </c>
      <c r="G144" s="2">
        <v>1692</v>
      </c>
      <c r="H144" s="2">
        <v>1910</v>
      </c>
      <c r="I144" s="2">
        <v>2138</v>
      </c>
      <c r="J144" s="2">
        <v>2384</v>
      </c>
      <c r="K144" s="2">
        <v>2645</v>
      </c>
      <c r="L144" s="2">
        <v>2907</v>
      </c>
      <c r="M144" s="2">
        <v>88441201</v>
      </c>
      <c r="N144" s="2">
        <v>100047514</v>
      </c>
      <c r="O144" s="2">
        <v>112982799</v>
      </c>
      <c r="P144" s="2">
        <v>126929174</v>
      </c>
      <c r="Q144" s="2">
        <v>141888622</v>
      </c>
      <c r="R144" s="2">
        <v>157361145</v>
      </c>
      <c r="S144" s="2">
        <v>173536896</v>
      </c>
      <c r="T144" s="1">
        <f>(Table134[[#This Row],[2050_BUILDINGS]]/Table134[[#This Row],[2020_BUILDINGS]])-1</f>
        <v>0.93929286190793859</v>
      </c>
      <c r="U144" s="1">
        <f>(Table134[[#This Row],[2050_TOTAL_REPL_COST_USD]]/Table134[[#This Row],[2020_TOTAL_REPL_COST_USD]])-1</f>
        <v>0.96217253992288043</v>
      </c>
      <c r="V144"/>
      <c r="W144"/>
    </row>
    <row r="145" spans="1:23" x14ac:dyDescent="0.2">
      <c r="A145" t="s">
        <v>12</v>
      </c>
      <c r="B145" t="s">
        <v>87</v>
      </c>
      <c r="C145" t="s">
        <v>93</v>
      </c>
      <c r="D145" t="s">
        <v>1145</v>
      </c>
      <c r="E145" t="s">
        <v>1146</v>
      </c>
      <c r="F145" s="2">
        <v>1446</v>
      </c>
      <c r="G145" s="2">
        <v>1639</v>
      </c>
      <c r="H145" s="2">
        <v>1844</v>
      </c>
      <c r="I145" s="2">
        <v>2065</v>
      </c>
      <c r="J145" s="2">
        <v>2305</v>
      </c>
      <c r="K145" s="2">
        <v>2557</v>
      </c>
      <c r="L145" s="2">
        <v>2814</v>
      </c>
      <c r="M145" s="2">
        <v>85546445</v>
      </c>
      <c r="N145" s="2">
        <v>96772861</v>
      </c>
      <c r="O145" s="2">
        <v>109284763</v>
      </c>
      <c r="P145" s="2">
        <v>122774650</v>
      </c>
      <c r="Q145" s="2">
        <v>137244460</v>
      </c>
      <c r="R145" s="2">
        <v>152210557</v>
      </c>
      <c r="S145" s="2">
        <v>167856863</v>
      </c>
      <c r="T145" s="1">
        <f>(Table134[[#This Row],[2050_BUILDINGS]]/Table134[[#This Row],[2020_BUILDINGS]])-1</f>
        <v>0.94605809128630702</v>
      </c>
      <c r="U145" s="1">
        <f>(Table134[[#This Row],[2050_TOTAL_REPL_COST_USD]]/Table134[[#This Row],[2020_TOTAL_REPL_COST_USD]])-1</f>
        <v>0.96217227963125751</v>
      </c>
      <c r="V145"/>
      <c r="W145"/>
    </row>
    <row r="146" spans="1:23" x14ac:dyDescent="0.2">
      <c r="A146" t="s">
        <v>12</v>
      </c>
      <c r="B146" t="s">
        <v>87</v>
      </c>
      <c r="C146" t="s">
        <v>94</v>
      </c>
      <c r="D146" t="s">
        <v>1147</v>
      </c>
      <c r="E146" t="s">
        <v>1148</v>
      </c>
      <c r="F146" s="2">
        <v>3074</v>
      </c>
      <c r="G146" s="2">
        <v>3468</v>
      </c>
      <c r="H146" s="2">
        <v>3909</v>
      </c>
      <c r="I146" s="2">
        <v>4380</v>
      </c>
      <c r="J146" s="2">
        <v>4888</v>
      </c>
      <c r="K146" s="2">
        <v>5409</v>
      </c>
      <c r="L146" s="2">
        <v>5950</v>
      </c>
      <c r="M146" s="2">
        <v>180907423</v>
      </c>
      <c r="N146" s="2">
        <v>204648258</v>
      </c>
      <c r="O146" s="2">
        <v>231107524</v>
      </c>
      <c r="P146" s="2">
        <v>259634970</v>
      </c>
      <c r="Q146" s="2">
        <v>290234661</v>
      </c>
      <c r="R146" s="2">
        <v>321883888</v>
      </c>
      <c r="S146" s="2">
        <v>354971567</v>
      </c>
      <c r="T146" s="1">
        <f>(Table134[[#This Row],[2050_BUILDINGS]]/Table134[[#This Row],[2020_BUILDINGS]])-1</f>
        <v>0.93558880936890043</v>
      </c>
      <c r="U146" s="1">
        <f>(Table134[[#This Row],[2050_TOTAL_REPL_COST_USD]]/Table134[[#This Row],[2020_TOTAL_REPL_COST_USD]])-1</f>
        <v>0.96217248089372198</v>
      </c>
      <c r="V146"/>
      <c r="W146"/>
    </row>
    <row r="147" spans="1:23" x14ac:dyDescent="0.2">
      <c r="A147" t="s">
        <v>12</v>
      </c>
      <c r="B147" t="s">
        <v>87</v>
      </c>
      <c r="C147" t="s">
        <v>95</v>
      </c>
      <c r="D147" t="s">
        <v>1149</v>
      </c>
      <c r="E147" t="s">
        <v>1150</v>
      </c>
      <c r="F147" s="2">
        <v>9539</v>
      </c>
      <c r="G147" s="2">
        <v>10753</v>
      </c>
      <c r="H147" s="2">
        <v>12118</v>
      </c>
      <c r="I147" s="2">
        <v>13581</v>
      </c>
      <c r="J147" s="2">
        <v>15148</v>
      </c>
      <c r="K147" s="2">
        <v>16768</v>
      </c>
      <c r="L147" s="2">
        <v>18450</v>
      </c>
      <c r="M147" s="2">
        <v>560900964</v>
      </c>
      <c r="N147" s="2">
        <v>634509109</v>
      </c>
      <c r="O147" s="2">
        <v>716545670</v>
      </c>
      <c r="P147" s="2">
        <v>804994641</v>
      </c>
      <c r="Q147" s="2">
        <v>899868564</v>
      </c>
      <c r="R147" s="2">
        <v>997996531</v>
      </c>
      <c r="S147" s="2">
        <v>1100584420</v>
      </c>
      <c r="T147" s="1">
        <f>(Table134[[#This Row],[2050_BUILDINGS]]/Table134[[#This Row],[2020_BUILDINGS]])-1</f>
        <v>0.93416500681413139</v>
      </c>
      <c r="U147" s="1">
        <f>(Table134[[#This Row],[2050_TOTAL_REPL_COST_USD]]/Table134[[#This Row],[2020_TOTAL_REPL_COST_USD]])-1</f>
        <v>0.96217245224773773</v>
      </c>
      <c r="V147"/>
      <c r="W147"/>
    </row>
    <row r="148" spans="1:23" x14ac:dyDescent="0.2">
      <c r="A148" t="s">
        <v>12</v>
      </c>
      <c r="B148" t="s">
        <v>87</v>
      </c>
      <c r="C148" t="s">
        <v>96</v>
      </c>
      <c r="D148" t="s">
        <v>1151</v>
      </c>
      <c r="E148" t="s">
        <v>1152</v>
      </c>
      <c r="F148" s="2">
        <v>1355</v>
      </c>
      <c r="G148" s="2">
        <v>1529</v>
      </c>
      <c r="H148" s="2">
        <v>1723</v>
      </c>
      <c r="I148" s="2">
        <v>1932</v>
      </c>
      <c r="J148" s="2">
        <v>2155</v>
      </c>
      <c r="K148" s="2">
        <v>2384</v>
      </c>
      <c r="L148" s="2">
        <v>2624</v>
      </c>
      <c r="M148" s="2">
        <v>79865843</v>
      </c>
      <c r="N148" s="2">
        <v>90346786</v>
      </c>
      <c r="O148" s="2">
        <v>102027848</v>
      </c>
      <c r="P148" s="2">
        <v>114621966</v>
      </c>
      <c r="Q148" s="2">
        <v>128130913</v>
      </c>
      <c r="R148" s="2">
        <v>142103209</v>
      </c>
      <c r="S148" s="2">
        <v>156710539</v>
      </c>
      <c r="T148" s="1">
        <f>(Table134[[#This Row],[2050_BUILDINGS]]/Table134[[#This Row],[2020_BUILDINGS]])-1</f>
        <v>0.93653136531365311</v>
      </c>
      <c r="U148" s="1">
        <f>(Table134[[#This Row],[2050_TOTAL_REPL_COST_USD]]/Table134[[#This Row],[2020_TOTAL_REPL_COST_USD]])-1</f>
        <v>0.96217222674278924</v>
      </c>
      <c r="V148"/>
      <c r="W148"/>
    </row>
    <row r="149" spans="1:23" x14ac:dyDescent="0.2">
      <c r="A149" t="s">
        <v>12</v>
      </c>
      <c r="B149" t="s">
        <v>87</v>
      </c>
      <c r="C149" t="s">
        <v>97</v>
      </c>
      <c r="D149" t="s">
        <v>1153</v>
      </c>
      <c r="E149" t="s">
        <v>1154</v>
      </c>
      <c r="F149" s="2">
        <v>1279</v>
      </c>
      <c r="G149" s="2">
        <v>1446</v>
      </c>
      <c r="H149" s="2">
        <v>1631</v>
      </c>
      <c r="I149" s="2">
        <v>1825</v>
      </c>
      <c r="J149" s="2">
        <v>2031</v>
      </c>
      <c r="K149" s="2">
        <v>2248</v>
      </c>
      <c r="L149" s="2">
        <v>2475</v>
      </c>
      <c r="M149" s="2">
        <v>75426573</v>
      </c>
      <c r="N149" s="2">
        <v>85324949</v>
      </c>
      <c r="O149" s="2">
        <v>96356731</v>
      </c>
      <c r="P149" s="2">
        <v>108250813</v>
      </c>
      <c r="Q149" s="2">
        <v>121008888</v>
      </c>
      <c r="R149" s="2">
        <v>134204538</v>
      </c>
      <c r="S149" s="2">
        <v>147999932</v>
      </c>
      <c r="T149" s="1">
        <f>(Table134[[#This Row],[2050_BUILDINGS]]/Table134[[#This Row],[2020_BUILDINGS]])-1</f>
        <v>0.93510555121188421</v>
      </c>
      <c r="U149" s="1">
        <f>(Table134[[#This Row],[2050_TOTAL_REPL_COST_USD]]/Table134[[#This Row],[2020_TOTAL_REPL_COST_USD]])-1</f>
        <v>0.9621722970232256</v>
      </c>
      <c r="V149"/>
      <c r="W149"/>
    </row>
    <row r="150" spans="1:23" x14ac:dyDescent="0.2">
      <c r="A150" t="s">
        <v>12</v>
      </c>
      <c r="B150" t="s">
        <v>87</v>
      </c>
      <c r="C150" t="s">
        <v>98</v>
      </c>
      <c r="D150" t="s">
        <v>1155</v>
      </c>
      <c r="E150" t="s">
        <v>1156</v>
      </c>
      <c r="F150" s="2">
        <v>933</v>
      </c>
      <c r="G150" s="2">
        <v>1070</v>
      </c>
      <c r="H150" s="2">
        <v>1199</v>
      </c>
      <c r="I150" s="2">
        <v>1350</v>
      </c>
      <c r="J150" s="2">
        <v>1503</v>
      </c>
      <c r="K150" s="2">
        <v>1666</v>
      </c>
      <c r="L150" s="2">
        <v>1836</v>
      </c>
      <c r="M150" s="2">
        <v>55721624</v>
      </c>
      <c r="N150" s="2">
        <v>63034079</v>
      </c>
      <c r="O150" s="2">
        <v>71183848</v>
      </c>
      <c r="P150" s="2">
        <v>79970634</v>
      </c>
      <c r="Q150" s="2">
        <v>89395703</v>
      </c>
      <c r="R150" s="2">
        <v>99144039</v>
      </c>
      <c r="S150" s="2">
        <v>109335429</v>
      </c>
      <c r="T150" s="1">
        <f>(Table134[[#This Row],[2050_BUILDINGS]]/Table134[[#This Row],[2020_BUILDINGS]])-1</f>
        <v>0.96784565916398724</v>
      </c>
      <c r="U150" s="1">
        <f>(Table134[[#This Row],[2050_TOTAL_REPL_COST_USD]]/Table134[[#This Row],[2020_TOTAL_REPL_COST_USD]])-1</f>
        <v>0.96217233367067689</v>
      </c>
      <c r="V150"/>
      <c r="W150"/>
    </row>
    <row r="151" spans="1:23" x14ac:dyDescent="0.2">
      <c r="A151" t="s">
        <v>12</v>
      </c>
      <c r="B151" t="s">
        <v>87</v>
      </c>
      <c r="C151" t="s">
        <v>99</v>
      </c>
      <c r="D151" t="s">
        <v>1157</v>
      </c>
      <c r="E151" t="s">
        <v>1158</v>
      </c>
      <c r="F151" s="2">
        <v>58</v>
      </c>
      <c r="G151" s="2">
        <v>69</v>
      </c>
      <c r="H151" s="2">
        <v>78</v>
      </c>
      <c r="I151" s="2">
        <v>87</v>
      </c>
      <c r="J151" s="2">
        <v>101</v>
      </c>
      <c r="K151" s="2">
        <v>109</v>
      </c>
      <c r="L151" s="2">
        <v>125</v>
      </c>
      <c r="M151" s="2">
        <v>3991812</v>
      </c>
      <c r="N151" s="2">
        <v>4515659</v>
      </c>
      <c r="O151" s="2">
        <v>5099490</v>
      </c>
      <c r="P151" s="2">
        <v>5728968</v>
      </c>
      <c r="Q151" s="2">
        <v>6404159</v>
      </c>
      <c r="R151" s="2">
        <v>7102514</v>
      </c>
      <c r="S151" s="2">
        <v>7832618</v>
      </c>
      <c r="T151" s="1">
        <f>(Table134[[#This Row],[2050_BUILDINGS]]/Table134[[#This Row],[2020_BUILDINGS]])-1</f>
        <v>1.1551724137931036</v>
      </c>
      <c r="U151" s="1">
        <f>(Table134[[#This Row],[2050_TOTAL_REPL_COST_USD]]/Table134[[#This Row],[2020_TOTAL_REPL_COST_USD]])-1</f>
        <v>0.96217106416835252</v>
      </c>
      <c r="V151"/>
      <c r="W151"/>
    </row>
    <row r="152" spans="1:23" x14ac:dyDescent="0.2">
      <c r="A152" t="s">
        <v>145</v>
      </c>
      <c r="B152" t="s">
        <v>146</v>
      </c>
      <c r="C152" t="s">
        <v>147</v>
      </c>
      <c r="D152" t="s">
        <v>1159</v>
      </c>
      <c r="E152" t="s">
        <v>1160</v>
      </c>
      <c r="F152" s="2">
        <v>1146</v>
      </c>
      <c r="G152" s="2">
        <v>1278</v>
      </c>
      <c r="H152" s="2">
        <v>1404</v>
      </c>
      <c r="I152" s="2">
        <v>1538</v>
      </c>
      <c r="J152" s="2">
        <v>1684</v>
      </c>
      <c r="K152" s="2">
        <v>1818</v>
      </c>
      <c r="L152" s="2">
        <v>1948</v>
      </c>
      <c r="M152" s="2">
        <v>80392926</v>
      </c>
      <c r="N152" s="2">
        <v>89321941</v>
      </c>
      <c r="O152" s="2">
        <v>98344163</v>
      </c>
      <c r="P152" s="2">
        <v>107914120</v>
      </c>
      <c r="Q152" s="2">
        <v>118452037</v>
      </c>
      <c r="R152" s="2">
        <v>128140510</v>
      </c>
      <c r="S152" s="2">
        <v>137881756</v>
      </c>
      <c r="T152" s="1">
        <f>(Table134[[#This Row],[2050_BUILDINGS]]/Table134[[#This Row],[2020_BUILDINGS]])-1</f>
        <v>0.69982547993019195</v>
      </c>
      <c r="U152" s="1">
        <f>(Table134[[#This Row],[2050_TOTAL_REPL_COST_USD]]/Table134[[#This Row],[2020_TOTAL_REPL_COST_USD]])-1</f>
        <v>0.71509811696616188</v>
      </c>
      <c r="V152"/>
      <c r="W152"/>
    </row>
    <row r="153" spans="1:23" x14ac:dyDescent="0.2">
      <c r="A153" t="s">
        <v>145</v>
      </c>
      <c r="B153" t="s">
        <v>146</v>
      </c>
      <c r="C153" t="s">
        <v>148</v>
      </c>
      <c r="D153" t="s">
        <v>1161</v>
      </c>
      <c r="E153" t="s">
        <v>1162</v>
      </c>
      <c r="F153" s="2">
        <v>211</v>
      </c>
      <c r="G153" s="2">
        <v>236</v>
      </c>
      <c r="H153" s="2">
        <v>261</v>
      </c>
      <c r="I153" s="2">
        <v>293</v>
      </c>
      <c r="J153" s="2">
        <v>314</v>
      </c>
      <c r="K153" s="2">
        <v>344</v>
      </c>
      <c r="L153" s="2">
        <v>365</v>
      </c>
      <c r="M153" s="2">
        <v>15164998</v>
      </c>
      <c r="N153" s="2">
        <v>16849330</v>
      </c>
      <c r="O153" s="2">
        <v>18551248</v>
      </c>
      <c r="P153" s="2">
        <v>20356489</v>
      </c>
      <c r="Q153" s="2">
        <v>22344317</v>
      </c>
      <c r="R153" s="2">
        <v>24171909</v>
      </c>
      <c r="S153" s="2">
        <v>26009456</v>
      </c>
      <c r="T153" s="1">
        <f>(Table134[[#This Row],[2050_BUILDINGS]]/Table134[[#This Row],[2020_BUILDINGS]])-1</f>
        <v>0.72985781990521326</v>
      </c>
      <c r="U153" s="1">
        <f>(Table134[[#This Row],[2050_TOTAL_REPL_COST_USD]]/Table134[[#This Row],[2020_TOTAL_REPL_COST_USD]])-1</f>
        <v>0.71509788527502605</v>
      </c>
      <c r="V153"/>
      <c r="W153"/>
    </row>
    <row r="154" spans="1:23" x14ac:dyDescent="0.2">
      <c r="A154" t="s">
        <v>145</v>
      </c>
      <c r="B154" t="s">
        <v>146</v>
      </c>
      <c r="C154" t="s">
        <v>149</v>
      </c>
      <c r="D154" t="s">
        <v>1163</v>
      </c>
      <c r="E154" t="s">
        <v>1164</v>
      </c>
      <c r="F154" s="2">
        <v>1486</v>
      </c>
      <c r="G154" s="2">
        <v>1650</v>
      </c>
      <c r="H154" s="2">
        <v>1817</v>
      </c>
      <c r="I154" s="2">
        <v>1992</v>
      </c>
      <c r="J154" s="2">
        <v>2175</v>
      </c>
      <c r="K154" s="2">
        <v>2344</v>
      </c>
      <c r="L154" s="2">
        <v>2517</v>
      </c>
      <c r="M154" s="2">
        <v>103870910</v>
      </c>
      <c r="N154" s="2">
        <v>115407558</v>
      </c>
      <c r="O154" s="2">
        <v>127064639</v>
      </c>
      <c r="P154" s="2">
        <v>139429404</v>
      </c>
      <c r="Q154" s="2">
        <v>153044824</v>
      </c>
      <c r="R154" s="2">
        <v>165562722</v>
      </c>
      <c r="S154" s="2">
        <v>178148805</v>
      </c>
      <c r="T154" s="1">
        <f>(Table134[[#This Row],[2050_BUILDINGS]]/Table134[[#This Row],[2020_BUILDINGS]])-1</f>
        <v>0.69380888290713316</v>
      </c>
      <c r="U154" s="1">
        <f>(Table134[[#This Row],[2050_TOTAL_REPL_COST_USD]]/Table134[[#This Row],[2020_TOTAL_REPL_COST_USD]])-1</f>
        <v>0.71509814441791253</v>
      </c>
      <c r="V154"/>
      <c r="W154"/>
    </row>
    <row r="155" spans="1:23" x14ac:dyDescent="0.2">
      <c r="A155" t="s">
        <v>638</v>
      </c>
      <c r="B155" t="s">
        <v>681</v>
      </c>
      <c r="C155" t="s">
        <v>682</v>
      </c>
      <c r="D155" t="s">
        <v>1165</v>
      </c>
      <c r="E155" t="s">
        <v>1166</v>
      </c>
      <c r="F155" s="2">
        <v>233</v>
      </c>
      <c r="G155" s="2">
        <v>243</v>
      </c>
      <c r="H155" s="2">
        <v>256</v>
      </c>
      <c r="I155" s="2">
        <v>267</v>
      </c>
      <c r="J155" s="2">
        <v>280</v>
      </c>
      <c r="K155" s="2">
        <v>287</v>
      </c>
      <c r="L155" s="2">
        <v>295</v>
      </c>
      <c r="M155" s="2">
        <v>15478122</v>
      </c>
      <c r="N155" s="2">
        <v>16386443</v>
      </c>
      <c r="O155" s="2">
        <v>17287666</v>
      </c>
      <c r="P155" s="2">
        <v>18100905</v>
      </c>
      <c r="Q155" s="2">
        <v>18831824</v>
      </c>
      <c r="R155" s="2">
        <v>19495077</v>
      </c>
      <c r="S155" s="2">
        <v>20039514</v>
      </c>
      <c r="T155" s="1">
        <f>(Table134[[#This Row],[2050_BUILDINGS]]/Table134[[#This Row],[2020_BUILDINGS]])-1</f>
        <v>0.26609442060085842</v>
      </c>
      <c r="U155" s="1">
        <f>(Table134[[#This Row],[2050_TOTAL_REPL_COST_USD]]/Table134[[#This Row],[2020_TOTAL_REPL_COST_USD]])-1</f>
        <v>0.29469931817309614</v>
      </c>
      <c r="V155"/>
      <c r="W155"/>
    </row>
    <row r="156" spans="1:23" x14ac:dyDescent="0.2">
      <c r="A156" t="s">
        <v>638</v>
      </c>
      <c r="B156" t="s">
        <v>681</v>
      </c>
      <c r="C156" t="s">
        <v>683</v>
      </c>
      <c r="D156" t="s">
        <v>1167</v>
      </c>
      <c r="E156" t="s">
        <v>1168</v>
      </c>
      <c r="F156" s="2">
        <v>220</v>
      </c>
      <c r="G156" s="2">
        <v>231</v>
      </c>
      <c r="H156" s="2">
        <v>240</v>
      </c>
      <c r="I156" s="2">
        <v>252</v>
      </c>
      <c r="J156" s="2">
        <v>262</v>
      </c>
      <c r="K156" s="2">
        <v>274</v>
      </c>
      <c r="L156" s="2">
        <v>279</v>
      </c>
      <c r="M156" s="2">
        <v>14561778</v>
      </c>
      <c r="N156" s="2">
        <v>15416331</v>
      </c>
      <c r="O156" s="2">
        <v>16264199</v>
      </c>
      <c r="P156" s="2">
        <v>17029292</v>
      </c>
      <c r="Q156" s="2">
        <v>17716931</v>
      </c>
      <c r="R156" s="2">
        <v>18340921</v>
      </c>
      <c r="S156" s="2">
        <v>18853130</v>
      </c>
      <c r="T156" s="1">
        <f>(Table134[[#This Row],[2050_BUILDINGS]]/Table134[[#This Row],[2020_BUILDINGS]])-1</f>
        <v>0.26818181818181808</v>
      </c>
      <c r="U156" s="1">
        <f>(Table134[[#This Row],[2050_TOTAL_REPL_COST_USD]]/Table134[[#This Row],[2020_TOTAL_REPL_COST_USD]])-1</f>
        <v>0.29469972691521606</v>
      </c>
      <c r="V156"/>
      <c r="W156"/>
    </row>
    <row r="157" spans="1:23" x14ac:dyDescent="0.2">
      <c r="A157" t="s">
        <v>638</v>
      </c>
      <c r="B157" t="s">
        <v>681</v>
      </c>
      <c r="C157" t="s">
        <v>684</v>
      </c>
      <c r="D157" t="s">
        <v>1169</v>
      </c>
      <c r="E157" t="s">
        <v>1170</v>
      </c>
      <c r="F157" s="2">
        <v>83</v>
      </c>
      <c r="G157" s="2">
        <v>87</v>
      </c>
      <c r="H157" s="2">
        <v>93</v>
      </c>
      <c r="I157" s="2">
        <v>96</v>
      </c>
      <c r="J157" s="2">
        <v>102</v>
      </c>
      <c r="K157" s="2">
        <v>105</v>
      </c>
      <c r="L157" s="2">
        <v>109</v>
      </c>
      <c r="M157" s="2">
        <v>5911232</v>
      </c>
      <c r="N157" s="2">
        <v>6258134</v>
      </c>
      <c r="O157" s="2">
        <v>6602318</v>
      </c>
      <c r="P157" s="2">
        <v>6912905</v>
      </c>
      <c r="Q157" s="2">
        <v>7192052</v>
      </c>
      <c r="R157" s="2">
        <v>7445345</v>
      </c>
      <c r="S157" s="2">
        <v>7653274</v>
      </c>
      <c r="T157" s="1">
        <f>(Table134[[#This Row],[2050_BUILDINGS]]/Table134[[#This Row],[2020_BUILDINGS]])-1</f>
        <v>0.31325301204819267</v>
      </c>
      <c r="U157" s="1">
        <f>(Table134[[#This Row],[2050_TOTAL_REPL_COST_USD]]/Table134[[#This Row],[2020_TOTAL_REPL_COST_USD]])-1</f>
        <v>0.29470032642941435</v>
      </c>
      <c r="V157"/>
      <c r="W157"/>
    </row>
    <row r="158" spans="1:23" x14ac:dyDescent="0.2">
      <c r="A158" t="s">
        <v>638</v>
      </c>
      <c r="B158" t="s">
        <v>681</v>
      </c>
      <c r="C158" t="s">
        <v>685</v>
      </c>
      <c r="D158" t="s">
        <v>1171</v>
      </c>
      <c r="E158" t="s">
        <v>1172</v>
      </c>
      <c r="F158" s="2">
        <v>261</v>
      </c>
      <c r="G158" s="2">
        <v>275</v>
      </c>
      <c r="H158" s="2">
        <v>291</v>
      </c>
      <c r="I158" s="2">
        <v>302</v>
      </c>
      <c r="J158" s="2">
        <v>315</v>
      </c>
      <c r="K158" s="2">
        <v>327</v>
      </c>
      <c r="L158" s="2">
        <v>334</v>
      </c>
      <c r="M158" s="2">
        <v>17643639</v>
      </c>
      <c r="N158" s="2">
        <v>18679047</v>
      </c>
      <c r="O158" s="2">
        <v>19706359</v>
      </c>
      <c r="P158" s="2">
        <v>20633373</v>
      </c>
      <c r="Q158" s="2">
        <v>21466552</v>
      </c>
      <c r="R158" s="2">
        <v>22222594</v>
      </c>
      <c r="S158" s="2">
        <v>22843208</v>
      </c>
      <c r="T158" s="1">
        <f>(Table134[[#This Row],[2050_BUILDINGS]]/Table134[[#This Row],[2020_BUILDINGS]])-1</f>
        <v>0.27969348659003823</v>
      </c>
      <c r="U158" s="1">
        <f>(Table134[[#This Row],[2050_TOTAL_REPL_COST_USD]]/Table134[[#This Row],[2020_TOTAL_REPL_COST_USD]])-1</f>
        <v>0.29469935312097473</v>
      </c>
      <c r="V158"/>
      <c r="W158"/>
    </row>
    <row r="159" spans="1:23" x14ac:dyDescent="0.2">
      <c r="A159" t="s">
        <v>638</v>
      </c>
      <c r="B159" t="s">
        <v>681</v>
      </c>
      <c r="C159" t="s">
        <v>686</v>
      </c>
      <c r="D159" t="s">
        <v>1173</v>
      </c>
      <c r="E159" t="s">
        <v>1174</v>
      </c>
      <c r="F159" s="2">
        <v>87</v>
      </c>
      <c r="G159" s="2">
        <v>93</v>
      </c>
      <c r="H159" s="2">
        <v>97</v>
      </c>
      <c r="I159" s="2">
        <v>101</v>
      </c>
      <c r="J159" s="2">
        <v>106</v>
      </c>
      <c r="K159" s="2">
        <v>110</v>
      </c>
      <c r="L159" s="2">
        <v>115</v>
      </c>
      <c r="M159" s="2">
        <v>6134298</v>
      </c>
      <c r="N159" s="2">
        <v>6494283</v>
      </c>
      <c r="O159" s="2">
        <v>6851452</v>
      </c>
      <c r="P159" s="2">
        <v>7173756</v>
      </c>
      <c r="Q159" s="2">
        <v>7463439</v>
      </c>
      <c r="R159" s="2">
        <v>7726298</v>
      </c>
      <c r="S159" s="2">
        <v>7942067</v>
      </c>
      <c r="T159" s="1">
        <f>(Table134[[#This Row],[2050_BUILDINGS]]/Table134[[#This Row],[2020_BUILDINGS]])-1</f>
        <v>0.32183908045977017</v>
      </c>
      <c r="U159" s="1">
        <f>(Table134[[#This Row],[2050_TOTAL_REPL_COST_USD]]/Table134[[#This Row],[2020_TOTAL_REPL_COST_USD]])-1</f>
        <v>0.29469859468842241</v>
      </c>
      <c r="V159"/>
      <c r="W159"/>
    </row>
    <row r="160" spans="1:23" x14ac:dyDescent="0.2">
      <c r="A160" t="s">
        <v>638</v>
      </c>
      <c r="B160" t="s">
        <v>681</v>
      </c>
      <c r="C160" t="s">
        <v>687</v>
      </c>
      <c r="D160" t="s">
        <v>1175</v>
      </c>
      <c r="E160" t="s">
        <v>1176</v>
      </c>
      <c r="F160" s="2">
        <v>76</v>
      </c>
      <c r="G160" s="2">
        <v>79</v>
      </c>
      <c r="H160" s="2">
        <v>85</v>
      </c>
      <c r="I160" s="2">
        <v>91</v>
      </c>
      <c r="J160" s="2">
        <v>92</v>
      </c>
      <c r="K160" s="2">
        <v>95</v>
      </c>
      <c r="L160" s="2">
        <v>99</v>
      </c>
      <c r="M160" s="2">
        <v>5360879</v>
      </c>
      <c r="N160" s="2">
        <v>5675480</v>
      </c>
      <c r="O160" s="2">
        <v>5987625</v>
      </c>
      <c r="P160" s="2">
        <v>6269289</v>
      </c>
      <c r="Q160" s="2">
        <v>6522442</v>
      </c>
      <c r="R160" s="2">
        <v>6752170</v>
      </c>
      <c r="S160" s="2">
        <v>6940733</v>
      </c>
      <c r="T160" s="1">
        <f>(Table134[[#This Row],[2050_BUILDINGS]]/Table134[[#This Row],[2020_BUILDINGS]])-1</f>
        <v>0.30263157894736836</v>
      </c>
      <c r="U160" s="1">
        <f>(Table134[[#This Row],[2050_TOTAL_REPL_COST_USD]]/Table134[[#This Row],[2020_TOTAL_REPL_COST_USD]])-1</f>
        <v>0.29470055190576017</v>
      </c>
      <c r="V160"/>
      <c r="W160"/>
    </row>
    <row r="161" spans="1:23" x14ac:dyDescent="0.2">
      <c r="A161" t="s">
        <v>638</v>
      </c>
      <c r="B161" t="s">
        <v>681</v>
      </c>
      <c r="C161" t="s">
        <v>688</v>
      </c>
      <c r="D161" t="s">
        <v>1177</v>
      </c>
      <c r="E161" t="s">
        <v>1178</v>
      </c>
      <c r="F161" s="2">
        <v>546</v>
      </c>
      <c r="G161" s="2">
        <v>576</v>
      </c>
      <c r="H161" s="2">
        <v>601</v>
      </c>
      <c r="I161" s="2">
        <v>635</v>
      </c>
      <c r="J161" s="2">
        <v>656</v>
      </c>
      <c r="K161" s="2">
        <v>678</v>
      </c>
      <c r="L161" s="2">
        <v>700</v>
      </c>
      <c r="M161" s="2">
        <v>36022896</v>
      </c>
      <c r="N161" s="2">
        <v>38136889</v>
      </c>
      <c r="O161" s="2">
        <v>40234339</v>
      </c>
      <c r="P161" s="2">
        <v>42127026</v>
      </c>
      <c r="Q161" s="2">
        <v>43828122</v>
      </c>
      <c r="R161" s="2">
        <v>45371730</v>
      </c>
      <c r="S161" s="2">
        <v>46638824</v>
      </c>
      <c r="T161" s="1">
        <f>(Table134[[#This Row],[2050_BUILDINGS]]/Table134[[#This Row],[2020_BUILDINGS]])-1</f>
        <v>0.28205128205128216</v>
      </c>
      <c r="U161" s="1">
        <f>(Table134[[#This Row],[2050_TOTAL_REPL_COST_USD]]/Table134[[#This Row],[2020_TOTAL_REPL_COST_USD]])-1</f>
        <v>0.29469946003230829</v>
      </c>
      <c r="V161"/>
      <c r="W161"/>
    </row>
    <row r="162" spans="1:23" x14ac:dyDescent="0.2">
      <c r="A162" t="s">
        <v>638</v>
      </c>
      <c r="B162" t="s">
        <v>681</v>
      </c>
      <c r="C162" t="s">
        <v>689</v>
      </c>
      <c r="D162" t="s">
        <v>1179</v>
      </c>
      <c r="E162" t="s">
        <v>1180</v>
      </c>
      <c r="F162" s="2">
        <v>508</v>
      </c>
      <c r="G162" s="2">
        <v>534</v>
      </c>
      <c r="H162" s="2">
        <v>561</v>
      </c>
      <c r="I162" s="2">
        <v>585</v>
      </c>
      <c r="J162" s="2">
        <v>612</v>
      </c>
      <c r="K162" s="2">
        <v>629</v>
      </c>
      <c r="L162" s="2">
        <v>644</v>
      </c>
      <c r="M162" s="2">
        <v>33248214</v>
      </c>
      <c r="N162" s="2">
        <v>35199371</v>
      </c>
      <c r="O162" s="2">
        <v>37135269</v>
      </c>
      <c r="P162" s="2">
        <v>38882161</v>
      </c>
      <c r="Q162" s="2">
        <v>40452234</v>
      </c>
      <c r="R162" s="2">
        <v>41876945</v>
      </c>
      <c r="S162" s="2">
        <v>43046437</v>
      </c>
      <c r="T162" s="1">
        <f>(Table134[[#This Row],[2050_BUILDINGS]]/Table134[[#This Row],[2020_BUILDINGS]])-1</f>
        <v>0.26771653543307083</v>
      </c>
      <c r="U162" s="1">
        <f>(Table134[[#This Row],[2050_TOTAL_REPL_COST_USD]]/Table134[[#This Row],[2020_TOTAL_REPL_COST_USD]])-1</f>
        <v>0.29469922805477622</v>
      </c>
      <c r="V162"/>
      <c r="W162"/>
    </row>
    <row r="163" spans="1:23" x14ac:dyDescent="0.2">
      <c r="A163" t="s">
        <v>638</v>
      </c>
      <c r="B163" t="s">
        <v>681</v>
      </c>
      <c r="C163" t="s">
        <v>690</v>
      </c>
      <c r="D163" t="s">
        <v>1181</v>
      </c>
      <c r="E163" t="s">
        <v>1182</v>
      </c>
      <c r="F163" s="2">
        <v>100</v>
      </c>
      <c r="G163" s="2">
        <v>105</v>
      </c>
      <c r="H163" s="2">
        <v>112</v>
      </c>
      <c r="I163" s="2">
        <v>119</v>
      </c>
      <c r="J163" s="2">
        <v>121</v>
      </c>
      <c r="K163" s="2">
        <v>127</v>
      </c>
      <c r="L163" s="2">
        <v>132</v>
      </c>
      <c r="M163" s="2">
        <v>7041155</v>
      </c>
      <c r="N163" s="2">
        <v>7454364</v>
      </c>
      <c r="O163" s="2">
        <v>7864336</v>
      </c>
      <c r="P163" s="2">
        <v>8234285</v>
      </c>
      <c r="Q163" s="2">
        <v>8566787</v>
      </c>
      <c r="R163" s="2">
        <v>8868504</v>
      </c>
      <c r="S163" s="2">
        <v>9116172</v>
      </c>
      <c r="T163" s="1">
        <f>(Table134[[#This Row],[2050_BUILDINGS]]/Table134[[#This Row],[2020_BUILDINGS]])-1</f>
        <v>0.32000000000000006</v>
      </c>
      <c r="U163" s="1">
        <f>(Table134[[#This Row],[2050_TOTAL_REPL_COST_USD]]/Table134[[#This Row],[2020_TOTAL_REPL_COST_USD]])-1</f>
        <v>0.2946983840009203</v>
      </c>
      <c r="V163"/>
      <c r="W163"/>
    </row>
    <row r="164" spans="1:23" x14ac:dyDescent="0.2">
      <c r="A164" t="s">
        <v>638</v>
      </c>
      <c r="B164" t="s">
        <v>681</v>
      </c>
      <c r="C164" t="s">
        <v>691</v>
      </c>
      <c r="D164" t="s">
        <v>1183</v>
      </c>
      <c r="E164" t="s">
        <v>1184</v>
      </c>
      <c r="F164" s="2">
        <v>317</v>
      </c>
      <c r="G164" s="2">
        <v>337</v>
      </c>
      <c r="H164" s="2">
        <v>354</v>
      </c>
      <c r="I164" s="2">
        <v>372</v>
      </c>
      <c r="J164" s="2">
        <v>387</v>
      </c>
      <c r="K164" s="2">
        <v>398</v>
      </c>
      <c r="L164" s="2">
        <v>410</v>
      </c>
      <c r="M164" s="2">
        <v>21175076</v>
      </c>
      <c r="N164" s="2">
        <v>22417724</v>
      </c>
      <c r="O164" s="2">
        <v>23650654</v>
      </c>
      <c r="P164" s="2">
        <v>24763216</v>
      </c>
      <c r="Q164" s="2">
        <v>25763156</v>
      </c>
      <c r="R164" s="2">
        <v>26670521</v>
      </c>
      <c r="S164" s="2">
        <v>27415349</v>
      </c>
      <c r="T164" s="1">
        <f>(Table134[[#This Row],[2050_BUILDINGS]]/Table134[[#This Row],[2020_BUILDINGS]])-1</f>
        <v>0.29337539432176651</v>
      </c>
      <c r="U164" s="1">
        <f>(Table134[[#This Row],[2050_TOTAL_REPL_COST_USD]]/Table134[[#This Row],[2020_TOTAL_REPL_COST_USD]])-1</f>
        <v>0.29469896589745415</v>
      </c>
      <c r="V164"/>
      <c r="W164"/>
    </row>
    <row r="165" spans="1:23" x14ac:dyDescent="0.2">
      <c r="A165" t="s">
        <v>638</v>
      </c>
      <c r="B165" t="s">
        <v>681</v>
      </c>
      <c r="C165" t="s">
        <v>692</v>
      </c>
      <c r="D165" t="s">
        <v>1185</v>
      </c>
      <c r="E165" t="s">
        <v>1186</v>
      </c>
      <c r="F165" s="2">
        <v>1586</v>
      </c>
      <c r="G165" s="2">
        <v>1675</v>
      </c>
      <c r="H165" s="2">
        <v>1762</v>
      </c>
      <c r="I165" s="2">
        <v>1843</v>
      </c>
      <c r="J165" s="2">
        <v>1914</v>
      </c>
      <c r="K165" s="2">
        <v>1975</v>
      </c>
      <c r="L165" s="2">
        <v>2026</v>
      </c>
      <c r="M165" s="2">
        <v>103900135</v>
      </c>
      <c r="N165" s="2">
        <v>109997471</v>
      </c>
      <c r="O165" s="2">
        <v>116047118</v>
      </c>
      <c r="P165" s="2">
        <v>121506146</v>
      </c>
      <c r="Q165" s="2">
        <v>126412586</v>
      </c>
      <c r="R165" s="2">
        <v>130864786</v>
      </c>
      <c r="S165" s="2">
        <v>134519443</v>
      </c>
      <c r="T165" s="1">
        <f>(Table134[[#This Row],[2050_BUILDINGS]]/Table134[[#This Row],[2020_BUILDINGS]])-1</f>
        <v>0.27742749054224469</v>
      </c>
      <c r="U165" s="1">
        <f>(Table134[[#This Row],[2050_TOTAL_REPL_COST_USD]]/Table134[[#This Row],[2020_TOTAL_REPL_COST_USD]])-1</f>
        <v>0.29469940534725958</v>
      </c>
      <c r="V165"/>
      <c r="W165"/>
    </row>
    <row r="166" spans="1:23" x14ac:dyDescent="0.2">
      <c r="A166" t="s">
        <v>638</v>
      </c>
      <c r="B166" t="s">
        <v>681</v>
      </c>
      <c r="C166" t="s">
        <v>693</v>
      </c>
      <c r="D166" t="s">
        <v>1187</v>
      </c>
      <c r="E166" t="s">
        <v>1188</v>
      </c>
      <c r="F166" s="2">
        <v>57</v>
      </c>
      <c r="G166" s="2">
        <v>60</v>
      </c>
      <c r="H166" s="2">
        <v>65</v>
      </c>
      <c r="I166" s="2">
        <v>68</v>
      </c>
      <c r="J166" s="2">
        <v>69</v>
      </c>
      <c r="K166" s="2">
        <v>71</v>
      </c>
      <c r="L166" s="2">
        <v>72</v>
      </c>
      <c r="M166" s="2">
        <v>4112787</v>
      </c>
      <c r="N166" s="2">
        <v>4354145</v>
      </c>
      <c r="O166" s="2">
        <v>4593611</v>
      </c>
      <c r="P166" s="2">
        <v>4809703</v>
      </c>
      <c r="Q166" s="2">
        <v>5003924</v>
      </c>
      <c r="R166" s="2">
        <v>5180154</v>
      </c>
      <c r="S166" s="2">
        <v>5324823</v>
      </c>
      <c r="T166" s="1">
        <f>(Table134[[#This Row],[2050_BUILDINGS]]/Table134[[#This Row],[2020_BUILDINGS]])-1</f>
        <v>0.26315789473684204</v>
      </c>
      <c r="U166" s="1">
        <f>(Table134[[#This Row],[2050_TOTAL_REPL_COST_USD]]/Table134[[#This Row],[2020_TOTAL_REPL_COST_USD]])-1</f>
        <v>0.29469943374164531</v>
      </c>
      <c r="V166"/>
      <c r="W166"/>
    </row>
    <row r="167" spans="1:23" x14ac:dyDescent="0.2">
      <c r="A167" t="s">
        <v>638</v>
      </c>
      <c r="B167" t="s">
        <v>681</v>
      </c>
      <c r="C167" t="s">
        <v>694</v>
      </c>
      <c r="D167" t="s">
        <v>1189</v>
      </c>
      <c r="E167" t="s">
        <v>1190</v>
      </c>
      <c r="F167" s="2">
        <v>161</v>
      </c>
      <c r="G167" s="2">
        <v>167</v>
      </c>
      <c r="H167" s="2">
        <v>177</v>
      </c>
      <c r="I167" s="2">
        <v>187</v>
      </c>
      <c r="J167" s="2">
        <v>197</v>
      </c>
      <c r="K167" s="2">
        <v>202</v>
      </c>
      <c r="L167" s="2">
        <v>209</v>
      </c>
      <c r="M167" s="2">
        <v>10767803</v>
      </c>
      <c r="N167" s="2">
        <v>11399710</v>
      </c>
      <c r="O167" s="2">
        <v>12026667</v>
      </c>
      <c r="P167" s="2">
        <v>12592419</v>
      </c>
      <c r="Q167" s="2">
        <v>13100898</v>
      </c>
      <c r="R167" s="2">
        <v>13562308</v>
      </c>
      <c r="S167" s="2">
        <v>13941064</v>
      </c>
      <c r="T167" s="1">
        <f>(Table134[[#This Row],[2050_BUILDINGS]]/Table134[[#This Row],[2020_BUILDINGS]])-1</f>
        <v>0.29813664596273282</v>
      </c>
      <c r="U167" s="1">
        <f>(Table134[[#This Row],[2050_TOTAL_REPL_COST_USD]]/Table134[[#This Row],[2020_TOTAL_REPL_COST_USD]])-1</f>
        <v>0.29469902077517585</v>
      </c>
      <c r="V167"/>
      <c r="W167"/>
    </row>
    <row r="168" spans="1:23" x14ac:dyDescent="0.2">
      <c r="A168" t="s">
        <v>638</v>
      </c>
      <c r="B168" t="s">
        <v>681</v>
      </c>
      <c r="C168" t="s">
        <v>695</v>
      </c>
      <c r="D168" t="s">
        <v>1191</v>
      </c>
      <c r="E168" t="s">
        <v>1192</v>
      </c>
      <c r="F168" s="2">
        <v>187</v>
      </c>
      <c r="G168" s="2">
        <v>197</v>
      </c>
      <c r="H168" s="2">
        <v>210</v>
      </c>
      <c r="I168" s="2">
        <v>219</v>
      </c>
      <c r="J168" s="2">
        <v>225</v>
      </c>
      <c r="K168" s="2">
        <v>232</v>
      </c>
      <c r="L168" s="2">
        <v>240</v>
      </c>
      <c r="M168" s="2">
        <v>12531277</v>
      </c>
      <c r="N168" s="2">
        <v>13266668</v>
      </c>
      <c r="O168" s="2">
        <v>13996310</v>
      </c>
      <c r="P168" s="2">
        <v>14654719</v>
      </c>
      <c r="Q168" s="2">
        <v>15246480</v>
      </c>
      <c r="R168" s="2">
        <v>15783454</v>
      </c>
      <c r="S168" s="2">
        <v>16224229</v>
      </c>
      <c r="T168" s="1">
        <f>(Table134[[#This Row],[2050_BUILDINGS]]/Table134[[#This Row],[2020_BUILDINGS]])-1</f>
        <v>0.28342245989304815</v>
      </c>
      <c r="U168" s="1">
        <f>(Table134[[#This Row],[2050_TOTAL_REPL_COST_USD]]/Table134[[#This Row],[2020_TOTAL_REPL_COST_USD]])-1</f>
        <v>0.29469877650936938</v>
      </c>
      <c r="V168"/>
      <c r="W168"/>
    </row>
    <row r="169" spans="1:23" x14ac:dyDescent="0.2">
      <c r="A169" t="s">
        <v>638</v>
      </c>
      <c r="B169" t="s">
        <v>681</v>
      </c>
      <c r="C169" t="s">
        <v>696</v>
      </c>
      <c r="D169" t="s">
        <v>1193</v>
      </c>
      <c r="E169" t="s">
        <v>1194</v>
      </c>
      <c r="F169" s="2">
        <v>101</v>
      </c>
      <c r="G169" s="2">
        <v>108</v>
      </c>
      <c r="H169" s="2">
        <v>114</v>
      </c>
      <c r="I169" s="2">
        <v>119</v>
      </c>
      <c r="J169" s="2">
        <v>124</v>
      </c>
      <c r="K169" s="2">
        <v>130</v>
      </c>
      <c r="L169" s="2">
        <v>135</v>
      </c>
      <c r="M169" s="2">
        <v>7204320</v>
      </c>
      <c r="N169" s="2">
        <v>7627106</v>
      </c>
      <c r="O169" s="2">
        <v>8046583</v>
      </c>
      <c r="P169" s="2">
        <v>8425101</v>
      </c>
      <c r="Q169" s="2">
        <v>8765313</v>
      </c>
      <c r="R169" s="2">
        <v>9074023</v>
      </c>
      <c r="S169" s="2">
        <v>9327432</v>
      </c>
      <c r="T169" s="1">
        <f>(Table134[[#This Row],[2050_BUILDINGS]]/Table134[[#This Row],[2020_BUILDINGS]])-1</f>
        <v>0.33663366336633671</v>
      </c>
      <c r="U169" s="1">
        <f>(Table134[[#This Row],[2050_TOTAL_REPL_COST_USD]]/Table134[[#This Row],[2020_TOTAL_REPL_COST_USD]])-1</f>
        <v>0.29469984675861149</v>
      </c>
      <c r="V169"/>
      <c r="W169"/>
    </row>
    <row r="170" spans="1:23" x14ac:dyDescent="0.2">
      <c r="A170" t="s">
        <v>638</v>
      </c>
      <c r="B170" t="s">
        <v>681</v>
      </c>
      <c r="C170" t="s">
        <v>697</v>
      </c>
      <c r="D170" t="s">
        <v>1195</v>
      </c>
      <c r="E170" t="s">
        <v>1196</v>
      </c>
      <c r="F170" s="2">
        <v>72</v>
      </c>
      <c r="G170" s="2">
        <v>75</v>
      </c>
      <c r="H170" s="2">
        <v>82</v>
      </c>
      <c r="I170" s="2">
        <v>84</v>
      </c>
      <c r="J170" s="2">
        <v>89</v>
      </c>
      <c r="K170" s="2">
        <v>92</v>
      </c>
      <c r="L170" s="2">
        <v>92</v>
      </c>
      <c r="M170" s="2">
        <v>5215720</v>
      </c>
      <c r="N170" s="2">
        <v>5521798</v>
      </c>
      <c r="O170" s="2">
        <v>5825492</v>
      </c>
      <c r="P170" s="2">
        <v>6099527</v>
      </c>
      <c r="Q170" s="2">
        <v>6345829</v>
      </c>
      <c r="R170" s="2">
        <v>6569323</v>
      </c>
      <c r="S170" s="2">
        <v>6752788</v>
      </c>
      <c r="T170" s="1">
        <f>(Table134[[#This Row],[2050_BUILDINGS]]/Table134[[#This Row],[2020_BUILDINGS]])-1</f>
        <v>0.27777777777777768</v>
      </c>
      <c r="U170" s="1">
        <f>(Table134[[#This Row],[2050_TOTAL_REPL_COST_USD]]/Table134[[#This Row],[2020_TOTAL_REPL_COST_USD]])-1</f>
        <v>0.29469910194565663</v>
      </c>
      <c r="V170"/>
      <c r="W170"/>
    </row>
    <row r="171" spans="1:23" x14ac:dyDescent="0.2">
      <c r="A171" t="s">
        <v>638</v>
      </c>
      <c r="B171" t="s">
        <v>681</v>
      </c>
      <c r="C171" t="s">
        <v>698</v>
      </c>
      <c r="D171" t="s">
        <v>1197</v>
      </c>
      <c r="E171" t="s">
        <v>1198</v>
      </c>
      <c r="F171" s="2">
        <v>266</v>
      </c>
      <c r="G171" s="2">
        <v>278</v>
      </c>
      <c r="H171" s="2">
        <v>295</v>
      </c>
      <c r="I171" s="2">
        <v>309</v>
      </c>
      <c r="J171" s="2">
        <v>324</v>
      </c>
      <c r="K171" s="2">
        <v>332</v>
      </c>
      <c r="L171" s="2">
        <v>344</v>
      </c>
      <c r="M171" s="2">
        <v>17961086</v>
      </c>
      <c r="N171" s="2">
        <v>19015120</v>
      </c>
      <c r="O171" s="2">
        <v>20060915</v>
      </c>
      <c r="P171" s="2">
        <v>21004611</v>
      </c>
      <c r="Q171" s="2">
        <v>21852776</v>
      </c>
      <c r="R171" s="2">
        <v>22622426</v>
      </c>
      <c r="S171" s="2">
        <v>23254203</v>
      </c>
      <c r="T171" s="1">
        <f>(Table134[[#This Row],[2050_BUILDINGS]]/Table134[[#This Row],[2020_BUILDINGS]])-1</f>
        <v>0.29323308270676685</v>
      </c>
      <c r="U171" s="1">
        <f>(Table134[[#This Row],[2050_TOTAL_REPL_COST_USD]]/Table134[[#This Row],[2020_TOTAL_REPL_COST_USD]])-1</f>
        <v>0.29469916240031369</v>
      </c>
      <c r="V171"/>
      <c r="W171"/>
    </row>
    <row r="172" spans="1:23" x14ac:dyDescent="0.2">
      <c r="A172" t="s">
        <v>638</v>
      </c>
      <c r="B172" t="s">
        <v>681</v>
      </c>
      <c r="C172" t="s">
        <v>699</v>
      </c>
      <c r="D172" t="s">
        <v>1199</v>
      </c>
      <c r="E172" t="s">
        <v>1200</v>
      </c>
      <c r="F172" s="2">
        <v>1025</v>
      </c>
      <c r="G172" s="2">
        <v>1081</v>
      </c>
      <c r="H172" s="2">
        <v>1130</v>
      </c>
      <c r="I172" s="2">
        <v>1181</v>
      </c>
      <c r="J172" s="2">
        <v>1229</v>
      </c>
      <c r="K172" s="2">
        <v>1271</v>
      </c>
      <c r="L172" s="2">
        <v>1305</v>
      </c>
      <c r="M172" s="2">
        <v>66954639</v>
      </c>
      <c r="N172" s="2">
        <v>70883842</v>
      </c>
      <c r="O172" s="2">
        <v>74782314</v>
      </c>
      <c r="P172" s="2">
        <v>78300186</v>
      </c>
      <c r="Q172" s="2">
        <v>81461960</v>
      </c>
      <c r="R172" s="2">
        <v>84331015</v>
      </c>
      <c r="S172" s="2">
        <v>86686126</v>
      </c>
      <c r="T172" s="1">
        <f>(Table134[[#This Row],[2050_BUILDINGS]]/Table134[[#This Row],[2020_BUILDINGS]])-1</f>
        <v>0.27317073170731709</v>
      </c>
      <c r="U172" s="1">
        <f>(Table134[[#This Row],[2050_TOTAL_REPL_COST_USD]]/Table134[[#This Row],[2020_TOTAL_REPL_COST_USD]])-1</f>
        <v>0.29469932621098893</v>
      </c>
      <c r="V172"/>
      <c r="W172"/>
    </row>
    <row r="173" spans="1:23" x14ac:dyDescent="0.2">
      <c r="A173" t="s">
        <v>638</v>
      </c>
      <c r="B173" t="s">
        <v>681</v>
      </c>
      <c r="C173" t="s">
        <v>700</v>
      </c>
      <c r="D173" t="s">
        <v>1201</v>
      </c>
      <c r="E173" t="s">
        <v>1202</v>
      </c>
      <c r="F173" s="2">
        <v>84</v>
      </c>
      <c r="G173" s="2">
        <v>91</v>
      </c>
      <c r="H173" s="2">
        <v>94</v>
      </c>
      <c r="I173" s="2">
        <v>97</v>
      </c>
      <c r="J173" s="2">
        <v>104</v>
      </c>
      <c r="K173" s="2">
        <v>108</v>
      </c>
      <c r="L173" s="2">
        <v>112</v>
      </c>
      <c r="M173" s="2">
        <v>6007091</v>
      </c>
      <c r="N173" s="2">
        <v>6359619</v>
      </c>
      <c r="O173" s="2">
        <v>6709382</v>
      </c>
      <c r="P173" s="2">
        <v>7024997</v>
      </c>
      <c r="Q173" s="2">
        <v>7308671</v>
      </c>
      <c r="R173" s="2">
        <v>7566079</v>
      </c>
      <c r="S173" s="2">
        <v>7777383</v>
      </c>
      <c r="T173" s="1">
        <f>(Table134[[#This Row],[2050_BUILDINGS]]/Table134[[#This Row],[2020_BUILDINGS]])-1</f>
        <v>0.33333333333333326</v>
      </c>
      <c r="U173" s="1">
        <f>(Table134[[#This Row],[2050_TOTAL_REPL_COST_USD]]/Table134[[#This Row],[2020_TOTAL_REPL_COST_USD]])-1</f>
        <v>0.29470037993431419</v>
      </c>
      <c r="V173"/>
      <c r="W173"/>
    </row>
    <row r="174" spans="1:23" x14ac:dyDescent="0.2">
      <c r="A174" t="s">
        <v>638</v>
      </c>
      <c r="B174" t="s">
        <v>681</v>
      </c>
      <c r="C174" t="s">
        <v>701</v>
      </c>
      <c r="D174" t="s">
        <v>1203</v>
      </c>
      <c r="E174" t="s">
        <v>1204</v>
      </c>
      <c r="F174" s="2">
        <v>54</v>
      </c>
      <c r="G174" s="2">
        <v>56</v>
      </c>
      <c r="H174" s="2">
        <v>59</v>
      </c>
      <c r="I174" s="2">
        <v>64</v>
      </c>
      <c r="J174" s="2">
        <v>67</v>
      </c>
      <c r="K174" s="2">
        <v>70</v>
      </c>
      <c r="L174" s="2">
        <v>70</v>
      </c>
      <c r="M174" s="2">
        <v>3964442</v>
      </c>
      <c r="N174" s="2">
        <v>4197093</v>
      </c>
      <c r="O174" s="2">
        <v>4427926</v>
      </c>
      <c r="P174" s="2">
        <v>4636226</v>
      </c>
      <c r="Q174" s="2">
        <v>4823425</v>
      </c>
      <c r="R174" s="2">
        <v>4993310</v>
      </c>
      <c r="S174" s="2">
        <v>5132763</v>
      </c>
      <c r="T174" s="1">
        <f>(Table134[[#This Row],[2050_BUILDINGS]]/Table134[[#This Row],[2020_BUILDINGS]])-1</f>
        <v>0.29629629629629628</v>
      </c>
      <c r="U174" s="1">
        <f>(Table134[[#This Row],[2050_TOTAL_REPL_COST_USD]]/Table134[[#This Row],[2020_TOTAL_REPL_COST_USD]])-1</f>
        <v>0.29469998552129151</v>
      </c>
      <c r="V174"/>
      <c r="W174"/>
    </row>
    <row r="175" spans="1:23" x14ac:dyDescent="0.2">
      <c r="A175" t="s">
        <v>638</v>
      </c>
      <c r="B175" t="s">
        <v>681</v>
      </c>
      <c r="C175" t="s">
        <v>702</v>
      </c>
      <c r="D175" t="s">
        <v>1205</v>
      </c>
      <c r="E175" t="s">
        <v>1206</v>
      </c>
      <c r="F175" s="2">
        <v>62</v>
      </c>
      <c r="G175" s="2">
        <v>67</v>
      </c>
      <c r="H175" s="2">
        <v>70</v>
      </c>
      <c r="I175" s="2">
        <v>73</v>
      </c>
      <c r="J175" s="2">
        <v>74</v>
      </c>
      <c r="K175" s="2">
        <v>78</v>
      </c>
      <c r="L175" s="2">
        <v>80</v>
      </c>
      <c r="M175" s="2">
        <v>4421039</v>
      </c>
      <c r="N175" s="2">
        <v>4680488</v>
      </c>
      <c r="O175" s="2">
        <v>4937903</v>
      </c>
      <c r="P175" s="2">
        <v>5170190</v>
      </c>
      <c r="Q175" s="2">
        <v>5378961</v>
      </c>
      <c r="R175" s="2">
        <v>5568408</v>
      </c>
      <c r="S175" s="2">
        <v>5723914</v>
      </c>
      <c r="T175" s="1">
        <f>(Table134[[#This Row],[2050_BUILDINGS]]/Table134[[#This Row],[2020_BUILDINGS]])-1</f>
        <v>0.29032258064516125</v>
      </c>
      <c r="U175" s="1">
        <f>(Table134[[#This Row],[2050_TOTAL_REPL_COST_USD]]/Table134[[#This Row],[2020_TOTAL_REPL_COST_USD]])-1</f>
        <v>0.29469882532137803</v>
      </c>
      <c r="V175"/>
      <c r="W175"/>
    </row>
    <row r="176" spans="1:23" x14ac:dyDescent="0.2">
      <c r="A176" t="s">
        <v>638</v>
      </c>
      <c r="B176" t="s">
        <v>681</v>
      </c>
      <c r="C176" t="s">
        <v>703</v>
      </c>
      <c r="D176" t="s">
        <v>1207</v>
      </c>
      <c r="E176" t="s">
        <v>1208</v>
      </c>
      <c r="F176" s="2">
        <v>282</v>
      </c>
      <c r="G176" s="2">
        <v>297</v>
      </c>
      <c r="H176" s="2">
        <v>311</v>
      </c>
      <c r="I176" s="2">
        <v>330</v>
      </c>
      <c r="J176" s="2">
        <v>340</v>
      </c>
      <c r="K176" s="2">
        <v>353</v>
      </c>
      <c r="L176" s="2">
        <v>362</v>
      </c>
      <c r="M176" s="2">
        <v>18908969</v>
      </c>
      <c r="N176" s="2">
        <v>20018638</v>
      </c>
      <c r="O176" s="2">
        <v>21119622</v>
      </c>
      <c r="P176" s="2">
        <v>22113121</v>
      </c>
      <c r="Q176" s="2">
        <v>23006053</v>
      </c>
      <c r="R176" s="2">
        <v>23816315</v>
      </c>
      <c r="S176" s="2">
        <v>24481439</v>
      </c>
      <c r="T176" s="1">
        <f>(Table134[[#This Row],[2050_BUILDINGS]]/Table134[[#This Row],[2020_BUILDINGS]])-1</f>
        <v>0.28368794326241131</v>
      </c>
      <c r="U176" s="1">
        <f>(Table134[[#This Row],[2050_TOTAL_REPL_COST_USD]]/Table134[[#This Row],[2020_TOTAL_REPL_COST_USD]])-1</f>
        <v>0.29469983265613275</v>
      </c>
      <c r="V176"/>
      <c r="W176"/>
    </row>
    <row r="177" spans="1:23" x14ac:dyDescent="0.2">
      <c r="A177" t="s">
        <v>145</v>
      </c>
      <c r="B177" t="s">
        <v>150</v>
      </c>
      <c r="C177" t="s">
        <v>151</v>
      </c>
      <c r="D177" t="s">
        <v>1209</v>
      </c>
      <c r="E177" t="s">
        <v>1210</v>
      </c>
      <c r="F177" s="2">
        <v>291</v>
      </c>
      <c r="G177" s="2">
        <v>313</v>
      </c>
      <c r="H177" s="2">
        <v>326</v>
      </c>
      <c r="I177" s="2">
        <v>341</v>
      </c>
      <c r="J177" s="2">
        <v>356</v>
      </c>
      <c r="K177" s="2">
        <v>372</v>
      </c>
      <c r="L177" s="2">
        <v>384</v>
      </c>
      <c r="M177" s="2">
        <v>14905453</v>
      </c>
      <c r="N177" s="2">
        <v>15997999</v>
      </c>
      <c r="O177" s="2">
        <v>16912715</v>
      </c>
      <c r="P177" s="2">
        <v>17678216</v>
      </c>
      <c r="Q177" s="2">
        <v>18468558</v>
      </c>
      <c r="R177" s="2">
        <v>19201759</v>
      </c>
      <c r="S177" s="2">
        <v>19929780</v>
      </c>
      <c r="T177" s="1">
        <f>(Table134[[#This Row],[2050_BUILDINGS]]/Table134[[#This Row],[2020_BUILDINGS]])-1</f>
        <v>0.31958762886597936</v>
      </c>
      <c r="U177" s="1">
        <f>(Table134[[#This Row],[2050_TOTAL_REPL_COST_USD]]/Table134[[#This Row],[2020_TOTAL_REPL_COST_USD]])-1</f>
        <v>0.3370797922075901</v>
      </c>
      <c r="V177"/>
      <c r="W177"/>
    </row>
    <row r="178" spans="1:23" x14ac:dyDescent="0.2">
      <c r="A178" t="s">
        <v>145</v>
      </c>
      <c r="B178" t="s">
        <v>150</v>
      </c>
      <c r="C178" t="s">
        <v>152</v>
      </c>
      <c r="D178" t="s">
        <v>1211</v>
      </c>
      <c r="E178" t="s">
        <v>1212</v>
      </c>
      <c r="F178" s="2">
        <v>710</v>
      </c>
      <c r="G178" s="2">
        <v>758</v>
      </c>
      <c r="H178" s="2">
        <v>806</v>
      </c>
      <c r="I178" s="2">
        <v>839</v>
      </c>
      <c r="J178" s="2">
        <v>872</v>
      </c>
      <c r="K178" s="2">
        <v>905</v>
      </c>
      <c r="L178" s="2">
        <v>945</v>
      </c>
      <c r="M178" s="2">
        <v>36073936</v>
      </c>
      <c r="N178" s="2">
        <v>38718091</v>
      </c>
      <c r="O178" s="2">
        <v>40931896</v>
      </c>
      <c r="P178" s="2">
        <v>42784517</v>
      </c>
      <c r="Q178" s="2">
        <v>44697306</v>
      </c>
      <c r="R178" s="2">
        <v>46471792</v>
      </c>
      <c r="S178" s="2">
        <v>48233719</v>
      </c>
      <c r="T178" s="1">
        <f>(Table134[[#This Row],[2050_BUILDINGS]]/Table134[[#This Row],[2020_BUILDINGS]])-1</f>
        <v>0.33098591549295775</v>
      </c>
      <c r="U178" s="1">
        <f>(Table134[[#This Row],[2050_TOTAL_REPL_COST_USD]]/Table134[[#This Row],[2020_TOTAL_REPL_COST_USD]])-1</f>
        <v>0.33707946368813202</v>
      </c>
      <c r="V178"/>
      <c r="W178"/>
    </row>
    <row r="179" spans="1:23" x14ac:dyDescent="0.2">
      <c r="A179" t="s">
        <v>145</v>
      </c>
      <c r="B179" t="s">
        <v>150</v>
      </c>
      <c r="C179" t="s">
        <v>153</v>
      </c>
      <c r="D179" t="s">
        <v>1213</v>
      </c>
      <c r="E179" t="s">
        <v>1214</v>
      </c>
      <c r="F179" s="2">
        <v>476</v>
      </c>
      <c r="G179" s="2">
        <v>514</v>
      </c>
      <c r="H179" s="2">
        <v>544</v>
      </c>
      <c r="I179" s="2">
        <v>565</v>
      </c>
      <c r="J179" s="2">
        <v>594</v>
      </c>
      <c r="K179" s="2">
        <v>616</v>
      </c>
      <c r="L179" s="2">
        <v>640</v>
      </c>
      <c r="M179" s="2">
        <v>24453859</v>
      </c>
      <c r="N179" s="2">
        <v>26246278</v>
      </c>
      <c r="O179" s="2">
        <v>27746976</v>
      </c>
      <c r="P179" s="2">
        <v>29002835</v>
      </c>
      <c r="Q179" s="2">
        <v>30299482</v>
      </c>
      <c r="R179" s="2">
        <v>31502367</v>
      </c>
      <c r="S179" s="2">
        <v>32696756</v>
      </c>
      <c r="T179" s="1">
        <f>(Table134[[#This Row],[2050_BUILDINGS]]/Table134[[#This Row],[2020_BUILDINGS]])-1</f>
        <v>0.34453781512605053</v>
      </c>
      <c r="U179" s="1">
        <f>(Table134[[#This Row],[2050_TOTAL_REPL_COST_USD]]/Table134[[#This Row],[2020_TOTAL_REPL_COST_USD]])-1</f>
        <v>0.33707959958385292</v>
      </c>
      <c r="V179"/>
      <c r="W179"/>
    </row>
    <row r="180" spans="1:23" x14ac:dyDescent="0.2">
      <c r="A180" t="s">
        <v>145</v>
      </c>
      <c r="B180" t="s">
        <v>150</v>
      </c>
      <c r="C180" t="s">
        <v>154</v>
      </c>
      <c r="D180" t="s">
        <v>1215</v>
      </c>
      <c r="E180" t="s">
        <v>1216</v>
      </c>
      <c r="F180" s="2">
        <v>654</v>
      </c>
      <c r="G180" s="2">
        <v>699</v>
      </c>
      <c r="H180" s="2">
        <v>740</v>
      </c>
      <c r="I180" s="2">
        <v>772</v>
      </c>
      <c r="J180" s="2">
        <v>811</v>
      </c>
      <c r="K180" s="2">
        <v>837</v>
      </c>
      <c r="L180" s="2">
        <v>867</v>
      </c>
      <c r="M180" s="2">
        <v>33043714</v>
      </c>
      <c r="N180" s="2">
        <v>35465753</v>
      </c>
      <c r="O180" s="2">
        <v>37493591</v>
      </c>
      <c r="P180" s="2">
        <v>39190601</v>
      </c>
      <c r="Q180" s="2">
        <v>40942710</v>
      </c>
      <c r="R180" s="2">
        <v>42568138</v>
      </c>
      <c r="S180" s="2">
        <v>44182069</v>
      </c>
      <c r="T180" s="1">
        <f>(Table134[[#This Row],[2050_BUILDINGS]]/Table134[[#This Row],[2020_BUILDINGS]])-1</f>
        <v>0.32568807339449535</v>
      </c>
      <c r="U180" s="1">
        <f>(Table134[[#This Row],[2050_TOTAL_REPL_COST_USD]]/Table134[[#This Row],[2020_TOTAL_REPL_COST_USD]])-1</f>
        <v>0.33707939125729025</v>
      </c>
      <c r="V180"/>
      <c r="W180"/>
    </row>
    <row r="181" spans="1:23" x14ac:dyDescent="0.2">
      <c r="A181" t="s">
        <v>145</v>
      </c>
      <c r="B181" t="s">
        <v>150</v>
      </c>
      <c r="C181" t="s">
        <v>155</v>
      </c>
      <c r="D181" t="s">
        <v>1217</v>
      </c>
      <c r="E181" t="s">
        <v>1218</v>
      </c>
      <c r="F181" s="2">
        <v>2598</v>
      </c>
      <c r="G181" s="2">
        <v>2794</v>
      </c>
      <c r="H181" s="2">
        <v>2950</v>
      </c>
      <c r="I181" s="2">
        <v>3081</v>
      </c>
      <c r="J181" s="2">
        <v>3219</v>
      </c>
      <c r="K181" s="2">
        <v>3348</v>
      </c>
      <c r="L181" s="2">
        <v>3474</v>
      </c>
      <c r="M181" s="2">
        <v>131509170</v>
      </c>
      <c r="N181" s="2">
        <v>141148574</v>
      </c>
      <c r="O181" s="2">
        <v>149219078</v>
      </c>
      <c r="P181" s="2">
        <v>155972918</v>
      </c>
      <c r="Q181" s="2">
        <v>162946056</v>
      </c>
      <c r="R181" s="2">
        <v>169415016</v>
      </c>
      <c r="S181" s="2">
        <v>175838225</v>
      </c>
      <c r="T181" s="1">
        <f>(Table134[[#This Row],[2050_BUILDINGS]]/Table134[[#This Row],[2020_BUILDINGS]])-1</f>
        <v>0.33718244803695141</v>
      </c>
      <c r="U181" s="1">
        <f>(Table134[[#This Row],[2050_TOTAL_REPL_COST_USD]]/Table134[[#This Row],[2020_TOTAL_REPL_COST_USD]])-1</f>
        <v>0.3370795739947261</v>
      </c>
      <c r="V181"/>
      <c r="W181"/>
    </row>
    <row r="182" spans="1:23" x14ac:dyDescent="0.2">
      <c r="A182" t="s">
        <v>145</v>
      </c>
      <c r="B182" t="s">
        <v>150</v>
      </c>
      <c r="C182" t="s">
        <v>156</v>
      </c>
      <c r="D182" t="s">
        <v>1219</v>
      </c>
      <c r="E182" t="s">
        <v>1220</v>
      </c>
      <c r="F182" s="2">
        <v>221</v>
      </c>
      <c r="G182" s="2">
        <v>237</v>
      </c>
      <c r="H182" s="2">
        <v>252</v>
      </c>
      <c r="I182" s="2">
        <v>263</v>
      </c>
      <c r="J182" s="2">
        <v>276</v>
      </c>
      <c r="K182" s="2">
        <v>282</v>
      </c>
      <c r="L182" s="2">
        <v>296</v>
      </c>
      <c r="M182" s="2">
        <v>11392796</v>
      </c>
      <c r="N182" s="2">
        <v>12227869</v>
      </c>
      <c r="O182" s="2">
        <v>12927029</v>
      </c>
      <c r="P182" s="2">
        <v>13512126</v>
      </c>
      <c r="Q182" s="2">
        <v>14116210</v>
      </c>
      <c r="R182" s="2">
        <v>14676620</v>
      </c>
      <c r="S182" s="2">
        <v>15233080</v>
      </c>
      <c r="T182" s="1">
        <f>(Table134[[#This Row],[2050_BUILDINGS]]/Table134[[#This Row],[2020_BUILDINGS]])-1</f>
        <v>0.33936651583710398</v>
      </c>
      <c r="U182" s="1">
        <f>(Table134[[#This Row],[2050_TOTAL_REPL_COST_USD]]/Table134[[#This Row],[2020_TOTAL_REPL_COST_USD]])-1</f>
        <v>0.33708002846711205</v>
      </c>
      <c r="V182"/>
      <c r="W182"/>
    </row>
    <row r="183" spans="1:23" x14ac:dyDescent="0.2">
      <c r="A183" t="s">
        <v>376</v>
      </c>
      <c r="B183" t="s">
        <v>377</v>
      </c>
      <c r="C183" t="s">
        <v>378</v>
      </c>
      <c r="D183" t="s">
        <v>1221</v>
      </c>
      <c r="E183" t="s">
        <v>1222</v>
      </c>
      <c r="F183" s="2">
        <v>7688</v>
      </c>
      <c r="G183" s="2">
        <v>8325</v>
      </c>
      <c r="H183" s="2">
        <v>8889</v>
      </c>
      <c r="I183" s="2">
        <v>9379</v>
      </c>
      <c r="J183" s="2">
        <v>9877</v>
      </c>
      <c r="K183" s="2">
        <v>10390</v>
      </c>
      <c r="L183" s="2">
        <v>10897</v>
      </c>
      <c r="M183" s="2">
        <v>1035928988</v>
      </c>
      <c r="N183" s="2">
        <v>1134849425</v>
      </c>
      <c r="O183" s="2">
        <v>1222730819</v>
      </c>
      <c r="P183" s="2">
        <v>1299901649</v>
      </c>
      <c r="Q183" s="2">
        <v>1377934358</v>
      </c>
      <c r="R183" s="2">
        <v>1458807623</v>
      </c>
      <c r="S183" s="2">
        <v>1537986014</v>
      </c>
      <c r="T183" s="1">
        <f>(Table134[[#This Row],[2050_BUILDINGS]]/Table134[[#This Row],[2020_BUILDINGS]])-1</f>
        <v>0.41740374609781483</v>
      </c>
      <c r="U183" s="1">
        <f>(Table134[[#This Row],[2050_TOTAL_REPL_COST_USD]]/Table134[[#This Row],[2020_TOTAL_REPL_COST_USD]])-1</f>
        <v>0.48464424860751176</v>
      </c>
      <c r="V183"/>
      <c r="W183"/>
    </row>
    <row r="184" spans="1:23" x14ac:dyDescent="0.2">
      <c r="A184" t="s">
        <v>376</v>
      </c>
      <c r="B184" t="s">
        <v>377</v>
      </c>
      <c r="C184" t="s">
        <v>379</v>
      </c>
      <c r="D184" t="s">
        <v>1223</v>
      </c>
      <c r="E184" t="s">
        <v>1224</v>
      </c>
      <c r="F184" s="2">
        <v>8075</v>
      </c>
      <c r="G184" s="2">
        <v>8738</v>
      </c>
      <c r="H184" s="2">
        <v>9323</v>
      </c>
      <c r="I184" s="2">
        <v>9847</v>
      </c>
      <c r="J184" s="2">
        <v>10356</v>
      </c>
      <c r="K184" s="2">
        <v>10903</v>
      </c>
      <c r="L184" s="2">
        <v>11428</v>
      </c>
      <c r="M184" s="2">
        <v>1086452115</v>
      </c>
      <c r="N184" s="2">
        <v>1190196993</v>
      </c>
      <c r="O184" s="2">
        <v>1282364438</v>
      </c>
      <c r="P184" s="2">
        <v>1363298943</v>
      </c>
      <c r="Q184" s="2">
        <v>1445137373</v>
      </c>
      <c r="R184" s="2">
        <v>1529954906</v>
      </c>
      <c r="S184" s="2">
        <v>1612994894</v>
      </c>
      <c r="T184" s="1">
        <f>(Table134[[#This Row],[2050_BUILDINGS]]/Table134[[#This Row],[2020_BUILDINGS]])-1</f>
        <v>0.41523219814241497</v>
      </c>
      <c r="U184" s="1">
        <f>(Table134[[#This Row],[2050_TOTAL_REPL_COST_USD]]/Table134[[#This Row],[2020_TOTAL_REPL_COST_USD]])-1</f>
        <v>0.48464425788337673</v>
      </c>
      <c r="V184"/>
      <c r="W184"/>
    </row>
    <row r="185" spans="1:23" x14ac:dyDescent="0.2">
      <c r="A185" t="s">
        <v>376</v>
      </c>
      <c r="B185" t="s">
        <v>377</v>
      </c>
      <c r="C185" t="s">
        <v>380</v>
      </c>
      <c r="D185" t="s">
        <v>1225</v>
      </c>
      <c r="E185" t="s">
        <v>1226</v>
      </c>
      <c r="F185" s="2">
        <v>8386</v>
      </c>
      <c r="G185" s="2">
        <v>9076</v>
      </c>
      <c r="H185" s="2">
        <v>9685</v>
      </c>
      <c r="I185" s="2">
        <v>10219</v>
      </c>
      <c r="J185" s="2">
        <v>10747</v>
      </c>
      <c r="K185" s="2">
        <v>11320</v>
      </c>
      <c r="L185" s="2">
        <v>11874</v>
      </c>
      <c r="M185" s="2">
        <v>1128291461</v>
      </c>
      <c r="N185" s="2">
        <v>1236031551</v>
      </c>
      <c r="O185" s="2">
        <v>1331748366</v>
      </c>
      <c r="P185" s="2">
        <v>1415799669</v>
      </c>
      <c r="Q185" s="2">
        <v>1500789705</v>
      </c>
      <c r="R185" s="2">
        <v>1588873561</v>
      </c>
      <c r="S185" s="2">
        <v>1675111425</v>
      </c>
      <c r="T185" s="1">
        <f>(Table134[[#This Row],[2050_BUILDINGS]]/Table134[[#This Row],[2020_BUILDINGS]])-1</f>
        <v>0.41593131409492012</v>
      </c>
      <c r="U185" s="1">
        <f>(Table134[[#This Row],[2050_TOTAL_REPL_COST_USD]]/Table134[[#This Row],[2020_TOTAL_REPL_COST_USD]])-1</f>
        <v>0.48464424565914532</v>
      </c>
      <c r="V185"/>
      <c r="W185"/>
    </row>
    <row r="186" spans="1:23" x14ac:dyDescent="0.2">
      <c r="A186" t="s">
        <v>376</v>
      </c>
      <c r="B186" t="s">
        <v>377</v>
      </c>
      <c r="C186" t="s">
        <v>381</v>
      </c>
      <c r="D186" t="s">
        <v>1227</v>
      </c>
      <c r="E186" t="s">
        <v>1228</v>
      </c>
      <c r="F186" s="2">
        <v>3268</v>
      </c>
      <c r="G186" s="2">
        <v>3536</v>
      </c>
      <c r="H186" s="2">
        <v>3776</v>
      </c>
      <c r="I186" s="2">
        <v>3981</v>
      </c>
      <c r="J186" s="2">
        <v>4196</v>
      </c>
      <c r="K186" s="2">
        <v>4416</v>
      </c>
      <c r="L186" s="2">
        <v>4631</v>
      </c>
      <c r="M186" s="2">
        <v>440276822</v>
      </c>
      <c r="N186" s="2">
        <v>482318678</v>
      </c>
      <c r="O186" s="2">
        <v>519668863</v>
      </c>
      <c r="P186" s="2">
        <v>552466975</v>
      </c>
      <c r="Q186" s="2">
        <v>585631410</v>
      </c>
      <c r="R186" s="2">
        <v>620003094</v>
      </c>
      <c r="S186" s="2">
        <v>653654444</v>
      </c>
      <c r="T186" s="1">
        <f>(Table134[[#This Row],[2050_BUILDINGS]]/Table134[[#This Row],[2020_BUILDINGS]])-1</f>
        <v>0.41707466340269272</v>
      </c>
      <c r="U186" s="1">
        <f>(Table134[[#This Row],[2050_TOTAL_REPL_COST_USD]]/Table134[[#This Row],[2020_TOTAL_REPL_COST_USD]])-1</f>
        <v>0.48464423139676427</v>
      </c>
      <c r="V186"/>
      <c r="W186"/>
    </row>
    <row r="187" spans="1:23" x14ac:dyDescent="0.2">
      <c r="A187" t="s">
        <v>376</v>
      </c>
      <c r="B187" t="s">
        <v>377</v>
      </c>
      <c r="C187" t="s">
        <v>382</v>
      </c>
      <c r="D187" t="s">
        <v>1229</v>
      </c>
      <c r="E187" t="s">
        <v>1230</v>
      </c>
      <c r="F187" s="2">
        <v>3101</v>
      </c>
      <c r="G187" s="2">
        <v>3359</v>
      </c>
      <c r="H187" s="2">
        <v>3580</v>
      </c>
      <c r="I187" s="2">
        <v>3779</v>
      </c>
      <c r="J187" s="2">
        <v>3981</v>
      </c>
      <c r="K187" s="2">
        <v>4186</v>
      </c>
      <c r="L187" s="2">
        <v>4390</v>
      </c>
      <c r="M187" s="2">
        <v>417597974</v>
      </c>
      <c r="N187" s="2">
        <v>457474237</v>
      </c>
      <c r="O187" s="2">
        <v>492900499</v>
      </c>
      <c r="P187" s="2">
        <v>524009176</v>
      </c>
      <c r="Q187" s="2">
        <v>555465291</v>
      </c>
      <c r="R187" s="2">
        <v>588066481</v>
      </c>
      <c r="S187" s="2">
        <v>619984436</v>
      </c>
      <c r="T187" s="1">
        <f>(Table134[[#This Row],[2050_BUILDINGS]]/Table134[[#This Row],[2020_BUILDINGS]])-1</f>
        <v>0.41567236375362793</v>
      </c>
      <c r="U187" s="1">
        <f>(Table134[[#This Row],[2050_TOTAL_REPL_COST_USD]]/Table134[[#This Row],[2020_TOTAL_REPL_COST_USD]])-1</f>
        <v>0.48464426218696177</v>
      </c>
      <c r="V187"/>
      <c r="W187"/>
    </row>
    <row r="188" spans="1:23" x14ac:dyDescent="0.2">
      <c r="A188" t="s">
        <v>376</v>
      </c>
      <c r="B188" t="s">
        <v>377</v>
      </c>
      <c r="C188" t="s">
        <v>383</v>
      </c>
      <c r="D188" t="s">
        <v>1231</v>
      </c>
      <c r="E188" t="s">
        <v>1232</v>
      </c>
      <c r="F188" s="2">
        <v>669</v>
      </c>
      <c r="G188" s="2">
        <v>719</v>
      </c>
      <c r="H188" s="2">
        <v>762</v>
      </c>
      <c r="I188" s="2">
        <v>810</v>
      </c>
      <c r="J188" s="2">
        <v>859</v>
      </c>
      <c r="K188" s="2">
        <v>906</v>
      </c>
      <c r="L188" s="2">
        <v>950</v>
      </c>
      <c r="M188" s="2">
        <v>90709273</v>
      </c>
      <c r="N188" s="2">
        <v>99371065</v>
      </c>
      <c r="O188" s="2">
        <v>107066245</v>
      </c>
      <c r="P188" s="2">
        <v>113823572</v>
      </c>
      <c r="Q188" s="2">
        <v>120656363</v>
      </c>
      <c r="R188" s="2">
        <v>127737888</v>
      </c>
      <c r="S188" s="2">
        <v>134671009</v>
      </c>
      <c r="T188" s="1">
        <f>(Table134[[#This Row],[2050_BUILDINGS]]/Table134[[#This Row],[2020_BUILDINGS]])-1</f>
        <v>0.42002989536621826</v>
      </c>
      <c r="U188" s="1">
        <f>(Table134[[#This Row],[2050_TOTAL_REPL_COST_USD]]/Table134[[#This Row],[2020_TOTAL_REPL_COST_USD]])-1</f>
        <v>0.48464434281156676</v>
      </c>
      <c r="V188"/>
      <c r="W188"/>
    </row>
    <row r="189" spans="1:23" x14ac:dyDescent="0.2">
      <c r="A189" t="s">
        <v>376</v>
      </c>
      <c r="B189" t="s">
        <v>377</v>
      </c>
      <c r="C189" t="s">
        <v>384</v>
      </c>
      <c r="D189" t="s">
        <v>1233</v>
      </c>
      <c r="E189" t="s">
        <v>1234</v>
      </c>
      <c r="F189" s="2">
        <v>7141</v>
      </c>
      <c r="G189" s="2">
        <v>7726</v>
      </c>
      <c r="H189" s="2">
        <v>8250</v>
      </c>
      <c r="I189" s="2">
        <v>8708</v>
      </c>
      <c r="J189" s="2">
        <v>9168</v>
      </c>
      <c r="K189" s="2">
        <v>9642</v>
      </c>
      <c r="L189" s="2">
        <v>10111</v>
      </c>
      <c r="M189" s="2">
        <v>960756223</v>
      </c>
      <c r="N189" s="2">
        <v>1052498442</v>
      </c>
      <c r="O189" s="2">
        <v>1134002675</v>
      </c>
      <c r="P189" s="2">
        <v>1205573556</v>
      </c>
      <c r="Q189" s="2">
        <v>1277943773</v>
      </c>
      <c r="R189" s="2">
        <v>1352948425</v>
      </c>
      <c r="S189" s="2">
        <v>1426381205</v>
      </c>
      <c r="T189" s="1">
        <f>(Table134[[#This Row],[2050_BUILDINGS]]/Table134[[#This Row],[2020_BUILDINGS]])-1</f>
        <v>0.41590813611539001</v>
      </c>
      <c r="U189" s="1">
        <f>(Table134[[#This Row],[2050_TOTAL_REPL_COST_USD]]/Table134[[#This Row],[2020_TOTAL_REPL_COST_USD]])-1</f>
        <v>0.4846442529886168</v>
      </c>
      <c r="V189"/>
      <c r="W189"/>
    </row>
    <row r="190" spans="1:23" x14ac:dyDescent="0.2">
      <c r="A190" t="s">
        <v>376</v>
      </c>
      <c r="B190" t="s">
        <v>377</v>
      </c>
      <c r="C190" t="s">
        <v>385</v>
      </c>
      <c r="D190" t="s">
        <v>1235</v>
      </c>
      <c r="E190" t="s">
        <v>1236</v>
      </c>
      <c r="F190" s="2">
        <v>4719</v>
      </c>
      <c r="G190" s="2">
        <v>5112</v>
      </c>
      <c r="H190" s="2">
        <v>5456</v>
      </c>
      <c r="I190" s="2">
        <v>5761</v>
      </c>
      <c r="J190" s="2">
        <v>6061</v>
      </c>
      <c r="K190" s="2">
        <v>6391</v>
      </c>
      <c r="L190" s="2">
        <v>6695</v>
      </c>
      <c r="M190" s="2">
        <v>636287071</v>
      </c>
      <c r="N190" s="2">
        <v>697045865</v>
      </c>
      <c r="O190" s="2">
        <v>751024272</v>
      </c>
      <c r="P190" s="2">
        <v>798424045</v>
      </c>
      <c r="Q190" s="2">
        <v>846353190</v>
      </c>
      <c r="R190" s="2">
        <v>896027080</v>
      </c>
      <c r="S190" s="2">
        <v>944659935</v>
      </c>
      <c r="T190" s="1">
        <f>(Table134[[#This Row],[2050_BUILDINGS]]/Table134[[#This Row],[2020_BUILDINGS]])-1</f>
        <v>0.41873278236914602</v>
      </c>
      <c r="U190" s="1">
        <f>(Table134[[#This Row],[2050_TOTAL_REPL_COST_USD]]/Table134[[#This Row],[2020_TOTAL_REPL_COST_USD]])-1</f>
        <v>0.48464424008389129</v>
      </c>
      <c r="V190"/>
      <c r="W190"/>
    </row>
    <row r="191" spans="1:23" x14ac:dyDescent="0.2">
      <c r="A191" t="s">
        <v>376</v>
      </c>
      <c r="B191" t="s">
        <v>377</v>
      </c>
      <c r="C191" t="s">
        <v>386</v>
      </c>
      <c r="D191" t="s">
        <v>1237</v>
      </c>
      <c r="E191" t="s">
        <v>1238</v>
      </c>
      <c r="F191" s="2">
        <v>4374</v>
      </c>
      <c r="G191" s="2">
        <v>4733</v>
      </c>
      <c r="H191" s="2">
        <v>5054</v>
      </c>
      <c r="I191" s="2">
        <v>5337</v>
      </c>
      <c r="J191" s="2">
        <v>5623</v>
      </c>
      <c r="K191" s="2">
        <v>5916</v>
      </c>
      <c r="L191" s="2">
        <v>6197</v>
      </c>
      <c r="M191" s="2">
        <v>589803854</v>
      </c>
      <c r="N191" s="2">
        <v>646123973</v>
      </c>
      <c r="O191" s="2">
        <v>696159051</v>
      </c>
      <c r="P191" s="2">
        <v>740096080</v>
      </c>
      <c r="Q191" s="2">
        <v>784523834</v>
      </c>
      <c r="R191" s="2">
        <v>830568849</v>
      </c>
      <c r="S191" s="2">
        <v>875648896</v>
      </c>
      <c r="T191" s="1">
        <f>(Table134[[#This Row],[2050_BUILDINGS]]/Table134[[#This Row],[2020_BUILDINGS]])-1</f>
        <v>0.41678097850937368</v>
      </c>
      <c r="U191" s="1">
        <f>(Table134[[#This Row],[2050_TOTAL_REPL_COST_USD]]/Table134[[#This Row],[2020_TOTAL_REPL_COST_USD]])-1</f>
        <v>0.4846442424230073</v>
      </c>
      <c r="V191"/>
      <c r="W191"/>
    </row>
    <row r="192" spans="1:23" x14ac:dyDescent="0.2">
      <c r="A192" t="s">
        <v>376</v>
      </c>
      <c r="B192" t="s">
        <v>377</v>
      </c>
      <c r="C192" t="s">
        <v>387</v>
      </c>
      <c r="D192" t="s">
        <v>1239</v>
      </c>
      <c r="E192" t="s">
        <v>1240</v>
      </c>
      <c r="F192" s="2">
        <v>7397</v>
      </c>
      <c r="G192" s="2">
        <v>8021</v>
      </c>
      <c r="H192" s="2">
        <v>8554</v>
      </c>
      <c r="I192" s="2">
        <v>9024</v>
      </c>
      <c r="J192" s="2">
        <v>9498</v>
      </c>
      <c r="K192" s="2">
        <v>9996</v>
      </c>
      <c r="L192" s="2">
        <v>10472</v>
      </c>
      <c r="M192" s="2">
        <v>996691510</v>
      </c>
      <c r="N192" s="2">
        <v>1091865189</v>
      </c>
      <c r="O192" s="2">
        <v>1176417935</v>
      </c>
      <c r="P192" s="2">
        <v>1250665786</v>
      </c>
      <c r="Q192" s="2">
        <v>1325742883</v>
      </c>
      <c r="R192" s="2">
        <v>1403552952</v>
      </c>
      <c r="S192" s="2">
        <v>1479732335</v>
      </c>
      <c r="T192" s="1">
        <f>(Table134[[#This Row],[2050_BUILDINGS]]/Table134[[#This Row],[2020_BUILDINGS]])-1</f>
        <v>0.41570907124509926</v>
      </c>
      <c r="U192" s="1">
        <f>(Table134[[#This Row],[2050_TOTAL_REPL_COST_USD]]/Table134[[#This Row],[2020_TOTAL_REPL_COST_USD]])-1</f>
        <v>0.48464426570664787</v>
      </c>
      <c r="V192"/>
      <c r="W192"/>
    </row>
    <row r="193" spans="1:23" x14ac:dyDescent="0.2">
      <c r="A193" t="s">
        <v>376</v>
      </c>
      <c r="B193" t="s">
        <v>377</v>
      </c>
      <c r="C193" t="s">
        <v>388</v>
      </c>
      <c r="D193" t="s">
        <v>1241</v>
      </c>
      <c r="E193" t="s">
        <v>1242</v>
      </c>
      <c r="F193" s="2">
        <v>4845</v>
      </c>
      <c r="G193" s="2">
        <v>5240</v>
      </c>
      <c r="H193" s="2">
        <v>5597</v>
      </c>
      <c r="I193" s="2">
        <v>5911</v>
      </c>
      <c r="J193" s="2">
        <v>6219</v>
      </c>
      <c r="K193" s="2">
        <v>6546</v>
      </c>
      <c r="L193" s="2">
        <v>6865</v>
      </c>
      <c r="M193" s="2">
        <v>652397060</v>
      </c>
      <c r="N193" s="2">
        <v>714694188</v>
      </c>
      <c r="O193" s="2">
        <v>770039263</v>
      </c>
      <c r="P193" s="2">
        <v>818639141</v>
      </c>
      <c r="Q193" s="2">
        <v>867781800</v>
      </c>
      <c r="R193" s="2">
        <v>918713366</v>
      </c>
      <c r="S193" s="2">
        <v>968577546</v>
      </c>
      <c r="T193" s="1">
        <f>(Table134[[#This Row],[2050_BUILDINGS]]/Table134[[#This Row],[2020_BUILDINGS]])-1</f>
        <v>0.41692466460268318</v>
      </c>
      <c r="U193" s="1">
        <f>(Table134[[#This Row],[2050_TOTAL_REPL_COST_USD]]/Table134[[#This Row],[2020_TOTAL_REPL_COST_USD]])-1</f>
        <v>0.48464425330181582</v>
      </c>
      <c r="V193"/>
      <c r="W193"/>
    </row>
    <row r="194" spans="1:23" x14ac:dyDescent="0.2">
      <c r="A194" t="s">
        <v>376</v>
      </c>
      <c r="B194" t="s">
        <v>377</v>
      </c>
      <c r="C194" t="s">
        <v>389</v>
      </c>
      <c r="D194" t="s">
        <v>1243</v>
      </c>
      <c r="E194" t="s">
        <v>1244</v>
      </c>
      <c r="F194" s="2">
        <v>5188</v>
      </c>
      <c r="G194" s="2">
        <v>5615</v>
      </c>
      <c r="H194" s="2">
        <v>5990</v>
      </c>
      <c r="I194" s="2">
        <v>6324</v>
      </c>
      <c r="J194" s="2">
        <v>6660</v>
      </c>
      <c r="K194" s="2">
        <v>7018</v>
      </c>
      <c r="L194" s="2">
        <v>7362</v>
      </c>
      <c r="M194" s="2">
        <v>699349371</v>
      </c>
      <c r="N194" s="2">
        <v>766129966</v>
      </c>
      <c r="O194" s="2">
        <v>825458159</v>
      </c>
      <c r="P194" s="2">
        <v>877555704</v>
      </c>
      <c r="Q194" s="2">
        <v>930235112</v>
      </c>
      <c r="R194" s="2">
        <v>984832168</v>
      </c>
      <c r="S194" s="2">
        <v>1038285029</v>
      </c>
      <c r="T194" s="1">
        <f>(Table134[[#This Row],[2050_BUILDINGS]]/Table134[[#This Row],[2020_BUILDINGS]])-1</f>
        <v>0.41904394757131835</v>
      </c>
      <c r="U194" s="1">
        <f>(Table134[[#This Row],[2050_TOTAL_REPL_COST_USD]]/Table134[[#This Row],[2020_TOTAL_REPL_COST_USD]])-1</f>
        <v>0.48464425944268141</v>
      </c>
      <c r="V194"/>
      <c r="W194"/>
    </row>
    <row r="195" spans="1:23" x14ac:dyDescent="0.2">
      <c r="A195" t="s">
        <v>376</v>
      </c>
      <c r="B195" t="s">
        <v>377</v>
      </c>
      <c r="C195" t="s">
        <v>390</v>
      </c>
      <c r="D195" t="s">
        <v>1245</v>
      </c>
      <c r="E195" t="s">
        <v>1246</v>
      </c>
      <c r="F195" s="2">
        <v>11823</v>
      </c>
      <c r="G195" s="2">
        <v>12800</v>
      </c>
      <c r="H195" s="2">
        <v>13669</v>
      </c>
      <c r="I195" s="2">
        <v>14425</v>
      </c>
      <c r="J195" s="2">
        <v>15189</v>
      </c>
      <c r="K195" s="2">
        <v>15988</v>
      </c>
      <c r="L195" s="2">
        <v>16748</v>
      </c>
      <c r="M195" s="2">
        <v>1592103032</v>
      </c>
      <c r="N195" s="2">
        <v>1744132298</v>
      </c>
      <c r="O195" s="2">
        <v>1879195847</v>
      </c>
      <c r="P195" s="2">
        <v>1997798472</v>
      </c>
      <c r="Q195" s="2">
        <v>2117725725</v>
      </c>
      <c r="R195" s="2">
        <v>2242018590</v>
      </c>
      <c r="S195" s="2">
        <v>2363706628</v>
      </c>
      <c r="T195" s="1">
        <f>(Table134[[#This Row],[2050_BUILDINGS]]/Table134[[#This Row],[2020_BUILDINGS]])-1</f>
        <v>0.41656094053962622</v>
      </c>
      <c r="U195" s="1">
        <f>(Table134[[#This Row],[2050_TOTAL_REPL_COST_USD]]/Table134[[#This Row],[2020_TOTAL_REPL_COST_USD]])-1</f>
        <v>0.48464426013353634</v>
      </c>
      <c r="V195"/>
      <c r="W195"/>
    </row>
    <row r="196" spans="1:23" x14ac:dyDescent="0.2">
      <c r="A196" t="s">
        <v>376</v>
      </c>
      <c r="B196" t="s">
        <v>377</v>
      </c>
      <c r="C196" t="s">
        <v>391</v>
      </c>
      <c r="D196" t="s">
        <v>1247</v>
      </c>
      <c r="E196" t="s">
        <v>1248</v>
      </c>
      <c r="F196" s="2">
        <v>5674</v>
      </c>
      <c r="G196" s="2">
        <v>6154</v>
      </c>
      <c r="H196" s="2">
        <v>6558</v>
      </c>
      <c r="I196" s="2">
        <v>6917</v>
      </c>
      <c r="J196" s="2">
        <v>7292</v>
      </c>
      <c r="K196" s="2">
        <v>7678</v>
      </c>
      <c r="L196" s="2">
        <v>8046</v>
      </c>
      <c r="M196" s="2">
        <v>765135645</v>
      </c>
      <c r="N196" s="2">
        <v>838198143</v>
      </c>
      <c r="O196" s="2">
        <v>903107212</v>
      </c>
      <c r="P196" s="2">
        <v>960105469</v>
      </c>
      <c r="Q196" s="2">
        <v>1017740311</v>
      </c>
      <c r="R196" s="2">
        <v>1077473197</v>
      </c>
      <c r="S196" s="2">
        <v>1135954241</v>
      </c>
      <c r="T196" s="1">
        <f>(Table134[[#This Row],[2050_BUILDINGS]]/Table134[[#This Row],[2020_BUILDINGS]])-1</f>
        <v>0.41804723299259772</v>
      </c>
      <c r="U196" s="1">
        <f>(Table134[[#This Row],[2050_TOTAL_REPL_COST_USD]]/Table134[[#This Row],[2020_TOTAL_REPL_COST_USD]])-1</f>
        <v>0.48464425677096767</v>
      </c>
      <c r="V196"/>
      <c r="W196"/>
    </row>
    <row r="197" spans="1:23" x14ac:dyDescent="0.2">
      <c r="A197" t="s">
        <v>376</v>
      </c>
      <c r="B197" t="s">
        <v>377</v>
      </c>
      <c r="C197" t="s">
        <v>392</v>
      </c>
      <c r="D197" t="s">
        <v>1249</v>
      </c>
      <c r="E197" t="s">
        <v>1250</v>
      </c>
      <c r="F197" s="2">
        <v>5215</v>
      </c>
      <c r="G197" s="2">
        <v>5639</v>
      </c>
      <c r="H197" s="2">
        <v>6026</v>
      </c>
      <c r="I197" s="2">
        <v>6356</v>
      </c>
      <c r="J197" s="2">
        <v>6683</v>
      </c>
      <c r="K197" s="2">
        <v>7043</v>
      </c>
      <c r="L197" s="2">
        <v>7390</v>
      </c>
      <c r="M197" s="2">
        <v>702169901</v>
      </c>
      <c r="N197" s="2">
        <v>769219824</v>
      </c>
      <c r="O197" s="2">
        <v>828787297</v>
      </c>
      <c r="P197" s="2">
        <v>881094967</v>
      </c>
      <c r="Q197" s="2">
        <v>933986833</v>
      </c>
      <c r="R197" s="2">
        <v>988804080</v>
      </c>
      <c r="S197" s="2">
        <v>1042472517</v>
      </c>
      <c r="T197" s="1">
        <f>(Table134[[#This Row],[2050_BUILDINGS]]/Table134[[#This Row],[2020_BUILDINGS]])-1</f>
        <v>0.41706615532118896</v>
      </c>
      <c r="U197" s="1">
        <f>(Table134[[#This Row],[2050_TOTAL_REPL_COST_USD]]/Table134[[#This Row],[2020_TOTAL_REPL_COST_USD]])-1</f>
        <v>0.48464426560488527</v>
      </c>
      <c r="V197"/>
      <c r="W197"/>
    </row>
    <row r="198" spans="1:23" x14ac:dyDescent="0.2">
      <c r="A198" t="s">
        <v>376</v>
      </c>
      <c r="B198" t="s">
        <v>377</v>
      </c>
      <c r="C198" t="s">
        <v>393</v>
      </c>
      <c r="D198" t="s">
        <v>1251</v>
      </c>
      <c r="E198" t="s">
        <v>1252</v>
      </c>
      <c r="F198" s="2">
        <v>2370</v>
      </c>
      <c r="G198" s="2">
        <v>2565</v>
      </c>
      <c r="H198" s="2">
        <v>2745</v>
      </c>
      <c r="I198" s="2">
        <v>2896</v>
      </c>
      <c r="J198" s="2">
        <v>3049</v>
      </c>
      <c r="K198" s="2">
        <v>3214</v>
      </c>
      <c r="L198" s="2">
        <v>3362</v>
      </c>
      <c r="M198" s="2">
        <v>319951148</v>
      </c>
      <c r="N198" s="2">
        <v>350503157</v>
      </c>
      <c r="O198" s="2">
        <v>377645711</v>
      </c>
      <c r="P198" s="2">
        <v>401480252</v>
      </c>
      <c r="Q198" s="2">
        <v>425580998</v>
      </c>
      <c r="R198" s="2">
        <v>450559056</v>
      </c>
      <c r="S198" s="2">
        <v>475013644</v>
      </c>
      <c r="T198" s="1">
        <f>(Table134[[#This Row],[2050_BUILDINGS]]/Table134[[#This Row],[2020_BUILDINGS]])-1</f>
        <v>0.41856540084388194</v>
      </c>
      <c r="U198" s="1">
        <f>(Table134[[#This Row],[2050_TOTAL_REPL_COST_USD]]/Table134[[#This Row],[2020_TOTAL_REPL_COST_USD]])-1</f>
        <v>0.48464428700846551</v>
      </c>
      <c r="V198"/>
      <c r="W198"/>
    </row>
    <row r="199" spans="1:23" x14ac:dyDescent="0.2">
      <c r="A199" t="s">
        <v>376</v>
      </c>
      <c r="B199" t="s">
        <v>377</v>
      </c>
      <c r="C199" t="s">
        <v>394</v>
      </c>
      <c r="D199" t="s">
        <v>1253</v>
      </c>
      <c r="E199" t="s">
        <v>1254</v>
      </c>
      <c r="F199" s="2">
        <v>8728</v>
      </c>
      <c r="G199" s="2">
        <v>9438</v>
      </c>
      <c r="H199" s="2">
        <v>10078</v>
      </c>
      <c r="I199" s="2">
        <v>10636</v>
      </c>
      <c r="J199" s="2">
        <v>11201</v>
      </c>
      <c r="K199" s="2">
        <v>11791</v>
      </c>
      <c r="L199" s="2">
        <v>12360</v>
      </c>
      <c r="M199" s="2">
        <v>1174268333</v>
      </c>
      <c r="N199" s="2">
        <v>1286398736</v>
      </c>
      <c r="O199" s="2">
        <v>1386015932</v>
      </c>
      <c r="P199" s="2">
        <v>1473492239</v>
      </c>
      <c r="Q199" s="2">
        <v>1561945546</v>
      </c>
      <c r="R199" s="2">
        <v>1653618751</v>
      </c>
      <c r="S199" s="2">
        <v>1743370731</v>
      </c>
      <c r="T199" s="1">
        <f>(Table134[[#This Row],[2050_BUILDINGS]]/Table134[[#This Row],[2020_BUILDINGS]])-1</f>
        <v>0.41613198900091652</v>
      </c>
      <c r="U199" s="1">
        <f>(Table134[[#This Row],[2050_TOTAL_REPL_COST_USD]]/Table134[[#This Row],[2020_TOTAL_REPL_COST_USD]])-1</f>
        <v>0.48464425209020767</v>
      </c>
      <c r="V199"/>
      <c r="W199"/>
    </row>
    <row r="200" spans="1:23" x14ac:dyDescent="0.2">
      <c r="A200" t="s">
        <v>376</v>
      </c>
      <c r="B200" t="s">
        <v>377</v>
      </c>
      <c r="C200" t="s">
        <v>395</v>
      </c>
      <c r="D200" t="s">
        <v>1255</v>
      </c>
      <c r="E200" t="s">
        <v>1256</v>
      </c>
      <c r="F200" s="2">
        <v>6020</v>
      </c>
      <c r="G200" s="2">
        <v>6528</v>
      </c>
      <c r="H200" s="2">
        <v>6956</v>
      </c>
      <c r="I200" s="2">
        <v>7347</v>
      </c>
      <c r="J200" s="2">
        <v>7734</v>
      </c>
      <c r="K200" s="2">
        <v>8143</v>
      </c>
      <c r="L200" s="2">
        <v>8539</v>
      </c>
      <c r="M200" s="2">
        <v>811726959</v>
      </c>
      <c r="N200" s="2">
        <v>889238429</v>
      </c>
      <c r="O200" s="2">
        <v>958100006</v>
      </c>
      <c r="P200" s="2">
        <v>1018569040</v>
      </c>
      <c r="Q200" s="2">
        <v>1079713440</v>
      </c>
      <c r="R200" s="2">
        <v>1143083637</v>
      </c>
      <c r="S200" s="2">
        <v>1205125763</v>
      </c>
      <c r="T200" s="1">
        <f>(Table134[[#This Row],[2050_BUILDINGS]]/Table134[[#This Row],[2020_BUILDINGS]])-1</f>
        <v>0.41843853820598009</v>
      </c>
      <c r="U200" s="1">
        <f>(Table134[[#This Row],[2050_TOTAL_REPL_COST_USD]]/Table134[[#This Row],[2020_TOTAL_REPL_COST_USD]])-1</f>
        <v>0.48464425092477437</v>
      </c>
      <c r="V200"/>
      <c r="W200"/>
    </row>
    <row r="201" spans="1:23" x14ac:dyDescent="0.2">
      <c r="A201" t="s">
        <v>376</v>
      </c>
      <c r="B201" t="s">
        <v>377</v>
      </c>
      <c r="C201" t="s">
        <v>396</v>
      </c>
      <c r="D201" t="s">
        <v>1257</v>
      </c>
      <c r="E201" t="s">
        <v>1258</v>
      </c>
      <c r="F201" s="2">
        <v>586</v>
      </c>
      <c r="G201" s="2">
        <v>629</v>
      </c>
      <c r="H201" s="2">
        <v>671</v>
      </c>
      <c r="I201" s="2">
        <v>709</v>
      </c>
      <c r="J201" s="2">
        <v>739</v>
      </c>
      <c r="K201" s="2">
        <v>783</v>
      </c>
      <c r="L201" s="2">
        <v>832</v>
      </c>
      <c r="M201" s="2">
        <v>79574039</v>
      </c>
      <c r="N201" s="2">
        <v>87172535</v>
      </c>
      <c r="O201" s="2">
        <v>93923070</v>
      </c>
      <c r="P201" s="2">
        <v>99850885</v>
      </c>
      <c r="Q201" s="2">
        <v>105844905</v>
      </c>
      <c r="R201" s="2">
        <v>112057122</v>
      </c>
      <c r="S201" s="2">
        <v>118139143</v>
      </c>
      <c r="T201" s="1">
        <f>(Table134[[#This Row],[2050_BUILDINGS]]/Table134[[#This Row],[2020_BUILDINGS]])-1</f>
        <v>0.41979522184300344</v>
      </c>
      <c r="U201" s="1">
        <f>(Table134[[#This Row],[2050_TOTAL_REPL_COST_USD]]/Table134[[#This Row],[2020_TOTAL_REPL_COST_USD]])-1</f>
        <v>0.48464429460467628</v>
      </c>
      <c r="V201"/>
      <c r="W201"/>
    </row>
    <row r="202" spans="1:23" x14ac:dyDescent="0.2">
      <c r="A202" t="s">
        <v>376</v>
      </c>
      <c r="B202" t="s">
        <v>377</v>
      </c>
      <c r="C202" t="s">
        <v>397</v>
      </c>
      <c r="D202" t="s">
        <v>1259</v>
      </c>
      <c r="E202" t="s">
        <v>1260</v>
      </c>
      <c r="F202" s="2">
        <v>3734</v>
      </c>
      <c r="G202" s="2">
        <v>4038</v>
      </c>
      <c r="H202" s="2">
        <v>4312</v>
      </c>
      <c r="I202" s="2">
        <v>4552</v>
      </c>
      <c r="J202" s="2">
        <v>4793</v>
      </c>
      <c r="K202" s="2">
        <v>5041</v>
      </c>
      <c r="L202" s="2">
        <v>5285</v>
      </c>
      <c r="M202" s="2">
        <v>503024170</v>
      </c>
      <c r="N202" s="2">
        <v>551057755</v>
      </c>
      <c r="O202" s="2">
        <v>593731016</v>
      </c>
      <c r="P202" s="2">
        <v>631203454</v>
      </c>
      <c r="Q202" s="2">
        <v>669094413</v>
      </c>
      <c r="R202" s="2">
        <v>708364677</v>
      </c>
      <c r="S202" s="2">
        <v>746811959</v>
      </c>
      <c r="T202" s="1">
        <f>(Table134[[#This Row],[2050_BUILDINGS]]/Table134[[#This Row],[2020_BUILDINGS]])-1</f>
        <v>0.4153722549544725</v>
      </c>
      <c r="U202" s="1">
        <f>(Table134[[#This Row],[2050_TOTAL_REPL_COST_USD]]/Table134[[#This Row],[2020_TOTAL_REPL_COST_USD]])-1</f>
        <v>0.48464428458775655</v>
      </c>
      <c r="V202"/>
      <c r="W202"/>
    </row>
    <row r="203" spans="1:23" x14ac:dyDescent="0.2">
      <c r="A203" t="s">
        <v>376</v>
      </c>
      <c r="B203" t="s">
        <v>377</v>
      </c>
      <c r="C203" t="s">
        <v>398</v>
      </c>
      <c r="D203" t="s">
        <v>1261</v>
      </c>
      <c r="E203" t="s">
        <v>1262</v>
      </c>
      <c r="F203" s="2">
        <v>11248</v>
      </c>
      <c r="G203" s="2">
        <v>12175</v>
      </c>
      <c r="H203" s="2">
        <v>12998</v>
      </c>
      <c r="I203" s="2">
        <v>13721</v>
      </c>
      <c r="J203" s="2">
        <v>14448</v>
      </c>
      <c r="K203" s="2">
        <v>15197</v>
      </c>
      <c r="L203" s="2">
        <v>15943</v>
      </c>
      <c r="M203" s="2">
        <v>1514192663</v>
      </c>
      <c r="N203" s="2">
        <v>1658782300</v>
      </c>
      <c r="O203" s="2">
        <v>1787236439</v>
      </c>
      <c r="P203" s="2">
        <v>1900035191</v>
      </c>
      <c r="Q203" s="2">
        <v>2014093732</v>
      </c>
      <c r="R203" s="2">
        <v>2132304261</v>
      </c>
      <c r="S203" s="2">
        <v>2248037436</v>
      </c>
      <c r="T203" s="1">
        <f>(Table134[[#This Row],[2050_BUILDINGS]]/Table134[[#This Row],[2020_BUILDINGS]])-1</f>
        <v>0.41740753911806538</v>
      </c>
      <c r="U203" s="1">
        <f>(Table134[[#This Row],[2050_TOTAL_REPL_COST_USD]]/Table134[[#This Row],[2020_TOTAL_REPL_COST_USD]])-1</f>
        <v>0.48464425362230146</v>
      </c>
      <c r="V203"/>
      <c r="W203"/>
    </row>
    <row r="204" spans="1:23" x14ac:dyDescent="0.2">
      <c r="A204" t="s">
        <v>376</v>
      </c>
      <c r="B204" t="s">
        <v>377</v>
      </c>
      <c r="C204" t="s">
        <v>399</v>
      </c>
      <c r="D204" t="s">
        <v>1263</v>
      </c>
      <c r="E204" t="s">
        <v>1264</v>
      </c>
      <c r="F204" s="2">
        <v>5874</v>
      </c>
      <c r="G204" s="2">
        <v>6357</v>
      </c>
      <c r="H204" s="2">
        <v>6784</v>
      </c>
      <c r="I204" s="2">
        <v>7165</v>
      </c>
      <c r="J204" s="2">
        <v>7550</v>
      </c>
      <c r="K204" s="2">
        <v>7943</v>
      </c>
      <c r="L204" s="2">
        <v>8326</v>
      </c>
      <c r="M204" s="2">
        <v>791473969</v>
      </c>
      <c r="N204" s="2">
        <v>867051498</v>
      </c>
      <c r="O204" s="2">
        <v>934194943</v>
      </c>
      <c r="P204" s="2">
        <v>993155247</v>
      </c>
      <c r="Q204" s="2">
        <v>1052774072</v>
      </c>
      <c r="R204" s="2">
        <v>1114563137</v>
      </c>
      <c r="S204" s="2">
        <v>1175057285</v>
      </c>
      <c r="T204" s="1">
        <f>(Table134[[#This Row],[2050_BUILDINGS]]/Table134[[#This Row],[2020_BUILDINGS]])-1</f>
        <v>0.41743275451140627</v>
      </c>
      <c r="U204" s="1">
        <f>(Table134[[#This Row],[2050_TOTAL_REPL_COST_USD]]/Table134[[#This Row],[2020_TOTAL_REPL_COST_USD]])-1</f>
        <v>0.48464425998070948</v>
      </c>
      <c r="V204"/>
      <c r="W204"/>
    </row>
    <row r="205" spans="1:23" x14ac:dyDescent="0.2">
      <c r="A205" t="s">
        <v>376</v>
      </c>
      <c r="B205" t="s">
        <v>377</v>
      </c>
      <c r="C205" t="s">
        <v>400</v>
      </c>
      <c r="D205" t="s">
        <v>1265</v>
      </c>
      <c r="E205" t="s">
        <v>1266</v>
      </c>
      <c r="F205" s="2">
        <v>2760</v>
      </c>
      <c r="G205" s="2">
        <v>2977</v>
      </c>
      <c r="H205" s="2">
        <v>3181</v>
      </c>
      <c r="I205" s="2">
        <v>3355</v>
      </c>
      <c r="J205" s="2">
        <v>3531</v>
      </c>
      <c r="K205" s="2">
        <v>3717</v>
      </c>
      <c r="L205" s="2">
        <v>3892</v>
      </c>
      <c r="M205" s="2">
        <v>370673472</v>
      </c>
      <c r="N205" s="2">
        <v>406068932</v>
      </c>
      <c r="O205" s="2">
        <v>437514420</v>
      </c>
      <c r="P205" s="2">
        <v>465127484</v>
      </c>
      <c r="Q205" s="2">
        <v>493048962</v>
      </c>
      <c r="R205" s="2">
        <v>521986833</v>
      </c>
      <c r="S205" s="2">
        <v>550318241</v>
      </c>
      <c r="T205" s="1">
        <f>(Table134[[#This Row],[2050_BUILDINGS]]/Table134[[#This Row],[2020_BUILDINGS]])-1</f>
        <v>0.41014492753623188</v>
      </c>
      <c r="U205" s="1">
        <f>(Table134[[#This Row],[2050_TOTAL_REPL_COST_USD]]/Table134[[#This Row],[2020_TOTAL_REPL_COST_USD]])-1</f>
        <v>0.48464425584790694</v>
      </c>
      <c r="V205"/>
      <c r="W205"/>
    </row>
    <row r="206" spans="1:23" x14ac:dyDescent="0.2">
      <c r="A206" t="s">
        <v>376</v>
      </c>
      <c r="B206" t="s">
        <v>377</v>
      </c>
      <c r="C206" t="s">
        <v>401</v>
      </c>
      <c r="D206" t="s">
        <v>1267</v>
      </c>
      <c r="E206" t="s">
        <v>1268</v>
      </c>
      <c r="F206" s="2">
        <v>9983</v>
      </c>
      <c r="G206" s="2">
        <v>10791</v>
      </c>
      <c r="H206" s="2">
        <v>11522</v>
      </c>
      <c r="I206" s="2">
        <v>12163</v>
      </c>
      <c r="J206" s="2">
        <v>12810</v>
      </c>
      <c r="K206" s="2">
        <v>13475</v>
      </c>
      <c r="L206" s="2">
        <v>14135</v>
      </c>
      <c r="M206" s="2">
        <v>1342541353</v>
      </c>
      <c r="N206" s="2">
        <v>1470740080</v>
      </c>
      <c r="O206" s="2">
        <v>1584632451</v>
      </c>
      <c r="P206" s="2">
        <v>1684644148</v>
      </c>
      <c r="Q206" s="2">
        <v>1785772843</v>
      </c>
      <c r="R206" s="2">
        <v>1890582834</v>
      </c>
      <c r="S206" s="2">
        <v>1993196307</v>
      </c>
      <c r="T206" s="1">
        <f>(Table134[[#This Row],[2050_BUILDINGS]]/Table134[[#This Row],[2020_BUILDINGS]])-1</f>
        <v>0.41590704197135131</v>
      </c>
      <c r="U206" s="1">
        <f>(Table134[[#This Row],[2050_TOTAL_REPL_COST_USD]]/Table134[[#This Row],[2020_TOTAL_REPL_COST_USD]])-1</f>
        <v>0.48464425512559983</v>
      </c>
      <c r="V206"/>
      <c r="W206"/>
    </row>
    <row r="207" spans="1:23" x14ac:dyDescent="0.2">
      <c r="A207" t="s">
        <v>376</v>
      </c>
      <c r="B207" t="s">
        <v>377</v>
      </c>
      <c r="C207" t="s">
        <v>402</v>
      </c>
      <c r="D207" t="s">
        <v>1269</v>
      </c>
      <c r="E207" t="s">
        <v>1270</v>
      </c>
      <c r="F207" s="2">
        <v>29383</v>
      </c>
      <c r="G207" s="2">
        <v>31789</v>
      </c>
      <c r="H207" s="2">
        <v>33940</v>
      </c>
      <c r="I207" s="2">
        <v>35819</v>
      </c>
      <c r="J207" s="2">
        <v>37719</v>
      </c>
      <c r="K207" s="2">
        <v>39691</v>
      </c>
      <c r="L207" s="2">
        <v>41619</v>
      </c>
      <c r="M207" s="2">
        <v>3954205066</v>
      </c>
      <c r="N207" s="2">
        <v>4331790512</v>
      </c>
      <c r="O207" s="2">
        <v>4667239241</v>
      </c>
      <c r="P207" s="2">
        <v>4961805036</v>
      </c>
      <c r="Q207" s="2">
        <v>5259660721</v>
      </c>
      <c r="R207" s="2">
        <v>5568359016</v>
      </c>
      <c r="S207" s="2">
        <v>5870587845</v>
      </c>
      <c r="T207" s="1">
        <f>(Table134[[#This Row],[2050_BUILDINGS]]/Table134[[#This Row],[2020_BUILDINGS]])-1</f>
        <v>0.41643126978184664</v>
      </c>
      <c r="U207" s="1">
        <f>(Table134[[#This Row],[2050_TOTAL_REPL_COST_USD]]/Table134[[#This Row],[2020_TOTAL_REPL_COST_USD]])-1</f>
        <v>0.48464425769869779</v>
      </c>
      <c r="V207"/>
      <c r="W207"/>
    </row>
    <row r="208" spans="1:23" x14ac:dyDescent="0.2">
      <c r="A208" t="s">
        <v>376</v>
      </c>
      <c r="B208" t="s">
        <v>377</v>
      </c>
      <c r="C208" t="s">
        <v>403</v>
      </c>
      <c r="D208" t="s">
        <v>1271</v>
      </c>
      <c r="E208" t="s">
        <v>1272</v>
      </c>
      <c r="F208" s="2">
        <v>4969</v>
      </c>
      <c r="G208" s="2">
        <v>5375</v>
      </c>
      <c r="H208" s="2">
        <v>5743</v>
      </c>
      <c r="I208" s="2">
        <v>6056</v>
      </c>
      <c r="J208" s="2">
        <v>6380</v>
      </c>
      <c r="K208" s="2">
        <v>6711</v>
      </c>
      <c r="L208" s="2">
        <v>7042</v>
      </c>
      <c r="M208" s="2">
        <v>669329069</v>
      </c>
      <c r="N208" s="2">
        <v>733243027</v>
      </c>
      <c r="O208" s="2">
        <v>790024504</v>
      </c>
      <c r="P208" s="2">
        <v>839885709</v>
      </c>
      <c r="Q208" s="2">
        <v>890303807</v>
      </c>
      <c r="R208" s="2">
        <v>942557231</v>
      </c>
      <c r="S208" s="2">
        <v>993715559</v>
      </c>
      <c r="T208" s="1">
        <f>(Table134[[#This Row],[2050_BUILDINGS]]/Table134[[#This Row],[2020_BUILDINGS]])-1</f>
        <v>0.41718655665123761</v>
      </c>
      <c r="U208" s="1">
        <f>(Table134[[#This Row],[2050_TOTAL_REPL_COST_USD]]/Table134[[#This Row],[2020_TOTAL_REPL_COST_USD]])-1</f>
        <v>0.48464425799501609</v>
      </c>
      <c r="V208"/>
      <c r="W208"/>
    </row>
    <row r="209" spans="1:23" x14ac:dyDescent="0.2">
      <c r="A209" t="s">
        <v>376</v>
      </c>
      <c r="B209" t="s">
        <v>377</v>
      </c>
      <c r="C209" t="s">
        <v>404</v>
      </c>
      <c r="D209" t="s">
        <v>1273</v>
      </c>
      <c r="E209" t="s">
        <v>1274</v>
      </c>
      <c r="F209" s="2">
        <v>4845</v>
      </c>
      <c r="G209" s="2">
        <v>5241</v>
      </c>
      <c r="H209" s="2">
        <v>5597</v>
      </c>
      <c r="I209" s="2">
        <v>5911</v>
      </c>
      <c r="J209" s="2">
        <v>6219</v>
      </c>
      <c r="K209" s="2">
        <v>6547</v>
      </c>
      <c r="L209" s="2">
        <v>6865</v>
      </c>
      <c r="M209" s="2">
        <v>652584546</v>
      </c>
      <c r="N209" s="2">
        <v>714899581</v>
      </c>
      <c r="O209" s="2">
        <v>770260565</v>
      </c>
      <c r="P209" s="2">
        <v>818874395</v>
      </c>
      <c r="Q209" s="2">
        <v>868031177</v>
      </c>
      <c r="R209" s="2">
        <v>918977395</v>
      </c>
      <c r="S209" s="2">
        <v>968855903</v>
      </c>
      <c r="T209" s="1">
        <f>(Table134[[#This Row],[2050_BUILDINGS]]/Table134[[#This Row],[2020_BUILDINGS]])-1</f>
        <v>0.41692466460268318</v>
      </c>
      <c r="U209" s="1">
        <f>(Table134[[#This Row],[2050_TOTAL_REPL_COST_USD]]/Table134[[#This Row],[2020_TOTAL_REPL_COST_USD]])-1</f>
        <v>0.48464426400927985</v>
      </c>
      <c r="V209"/>
      <c r="W209"/>
    </row>
    <row r="210" spans="1:23" x14ac:dyDescent="0.2">
      <c r="A210" t="s">
        <v>376</v>
      </c>
      <c r="B210" t="s">
        <v>377</v>
      </c>
      <c r="C210" t="s">
        <v>405</v>
      </c>
      <c r="D210" t="s">
        <v>1275</v>
      </c>
      <c r="E210" t="s">
        <v>1276</v>
      </c>
      <c r="F210" s="2">
        <v>6297</v>
      </c>
      <c r="G210" s="2">
        <v>6817</v>
      </c>
      <c r="H210" s="2">
        <v>7276</v>
      </c>
      <c r="I210" s="2">
        <v>7692</v>
      </c>
      <c r="J210" s="2">
        <v>8094</v>
      </c>
      <c r="K210" s="2">
        <v>8518</v>
      </c>
      <c r="L210" s="2">
        <v>8930</v>
      </c>
      <c r="M210" s="2">
        <v>847925665</v>
      </c>
      <c r="N210" s="2">
        <v>928893760</v>
      </c>
      <c r="O210" s="2">
        <v>1000826187</v>
      </c>
      <c r="P210" s="2">
        <v>1063991831</v>
      </c>
      <c r="Q210" s="2">
        <v>1127862946</v>
      </c>
      <c r="R210" s="2">
        <v>1194059109</v>
      </c>
      <c r="S210" s="2">
        <v>1258867976</v>
      </c>
      <c r="T210" s="1">
        <f>(Table134[[#This Row],[2050_BUILDINGS]]/Table134[[#This Row],[2020_BUILDINGS]])-1</f>
        <v>0.41813562013657291</v>
      </c>
      <c r="U210" s="1">
        <f>(Table134[[#This Row],[2050_TOTAL_REPL_COST_USD]]/Table134[[#This Row],[2020_TOTAL_REPL_COST_USD]])-1</f>
        <v>0.48464426536729488</v>
      </c>
      <c r="V210"/>
      <c r="W210"/>
    </row>
    <row r="211" spans="1:23" x14ac:dyDescent="0.2">
      <c r="A211" t="s">
        <v>376</v>
      </c>
      <c r="B211" t="s">
        <v>377</v>
      </c>
      <c r="C211" t="s">
        <v>406</v>
      </c>
      <c r="D211" t="s">
        <v>1277</v>
      </c>
      <c r="E211" t="s">
        <v>1278</v>
      </c>
      <c r="F211" s="2">
        <v>5872</v>
      </c>
      <c r="G211" s="2">
        <v>6357</v>
      </c>
      <c r="H211" s="2">
        <v>6783</v>
      </c>
      <c r="I211" s="2">
        <v>7164</v>
      </c>
      <c r="J211" s="2">
        <v>7549</v>
      </c>
      <c r="K211" s="2">
        <v>7934</v>
      </c>
      <c r="L211" s="2">
        <v>8325</v>
      </c>
      <c r="M211" s="2">
        <v>791199813</v>
      </c>
      <c r="N211" s="2">
        <v>866751160</v>
      </c>
      <c r="O211" s="2">
        <v>933871342</v>
      </c>
      <c r="P211" s="2">
        <v>992811235</v>
      </c>
      <c r="Q211" s="2">
        <v>1052409398</v>
      </c>
      <c r="R211" s="2">
        <v>1114177066</v>
      </c>
      <c r="S211" s="2">
        <v>1174650252</v>
      </c>
      <c r="T211" s="1">
        <f>(Table134[[#This Row],[2050_BUILDINGS]]/Table134[[#This Row],[2020_BUILDINGS]])-1</f>
        <v>0.41774523160762933</v>
      </c>
      <c r="U211" s="1">
        <f>(Table134[[#This Row],[2050_TOTAL_REPL_COST_USD]]/Table134[[#This Row],[2020_TOTAL_REPL_COST_USD]])-1</f>
        <v>0.48464424877208612</v>
      </c>
      <c r="V211"/>
      <c r="W211"/>
    </row>
    <row r="212" spans="1:23" x14ac:dyDescent="0.2">
      <c r="A212" t="s">
        <v>376</v>
      </c>
      <c r="B212" t="s">
        <v>377</v>
      </c>
      <c r="C212" t="s">
        <v>407</v>
      </c>
      <c r="D212" t="s">
        <v>1279</v>
      </c>
      <c r="E212" t="s">
        <v>1280</v>
      </c>
      <c r="F212" s="2">
        <v>5944</v>
      </c>
      <c r="G212" s="2">
        <v>6435</v>
      </c>
      <c r="H212" s="2">
        <v>6873</v>
      </c>
      <c r="I212" s="2">
        <v>7260</v>
      </c>
      <c r="J212" s="2">
        <v>7639</v>
      </c>
      <c r="K212" s="2">
        <v>8048</v>
      </c>
      <c r="L212" s="2">
        <v>8429</v>
      </c>
      <c r="M212" s="2">
        <v>801338797</v>
      </c>
      <c r="N212" s="2">
        <v>877858318</v>
      </c>
      <c r="O212" s="2">
        <v>945838625</v>
      </c>
      <c r="P212" s="2">
        <v>1005533803</v>
      </c>
      <c r="Q212" s="2">
        <v>1065895710</v>
      </c>
      <c r="R212" s="2">
        <v>1128454903</v>
      </c>
      <c r="S212" s="2">
        <v>1189703051</v>
      </c>
      <c r="T212" s="1">
        <f>(Table134[[#This Row],[2050_BUILDINGS]]/Table134[[#This Row],[2020_BUILDINGS]])-1</f>
        <v>0.41806864064602967</v>
      </c>
      <c r="U212" s="1">
        <f>(Table134[[#This Row],[2050_TOTAL_REPL_COST_USD]]/Table134[[#This Row],[2020_TOTAL_REPL_COST_USD]])-1</f>
        <v>0.48464426713636333</v>
      </c>
      <c r="V212"/>
      <c r="W212"/>
    </row>
    <row r="213" spans="1:23" x14ac:dyDescent="0.2">
      <c r="A213" t="s">
        <v>376</v>
      </c>
      <c r="B213" t="s">
        <v>377</v>
      </c>
      <c r="C213" t="s">
        <v>408</v>
      </c>
      <c r="D213" t="s">
        <v>1281</v>
      </c>
      <c r="E213" t="s">
        <v>1282</v>
      </c>
      <c r="F213" s="2">
        <v>5330</v>
      </c>
      <c r="G213" s="2">
        <v>5758</v>
      </c>
      <c r="H213" s="2">
        <v>6154</v>
      </c>
      <c r="I213" s="2">
        <v>6489</v>
      </c>
      <c r="J213" s="2">
        <v>6836</v>
      </c>
      <c r="K213" s="2">
        <v>7199</v>
      </c>
      <c r="L213" s="2">
        <v>7554</v>
      </c>
      <c r="M213" s="2">
        <v>717565331</v>
      </c>
      <c r="N213" s="2">
        <v>786085355</v>
      </c>
      <c r="O213" s="2">
        <v>846958875</v>
      </c>
      <c r="P213" s="2">
        <v>900413413</v>
      </c>
      <c r="Q213" s="2">
        <v>954464960</v>
      </c>
      <c r="R213" s="2">
        <v>1010484107</v>
      </c>
      <c r="S213" s="2">
        <v>1065329257</v>
      </c>
      <c r="T213" s="1">
        <f>(Table134[[#This Row],[2050_BUILDINGS]]/Table134[[#This Row],[2020_BUILDINGS]])-1</f>
        <v>0.41726078799249522</v>
      </c>
      <c r="U213" s="1">
        <f>(Table134[[#This Row],[2050_TOTAL_REPL_COST_USD]]/Table134[[#This Row],[2020_TOTAL_REPL_COST_USD]])-1</f>
        <v>0.48464426997240206</v>
      </c>
      <c r="V213"/>
      <c r="W213"/>
    </row>
    <row r="214" spans="1:23" x14ac:dyDescent="0.2">
      <c r="A214" t="s">
        <v>376</v>
      </c>
      <c r="B214" t="s">
        <v>377</v>
      </c>
      <c r="C214" t="s">
        <v>409</v>
      </c>
      <c r="D214" t="s">
        <v>1283</v>
      </c>
      <c r="E214" t="s">
        <v>1284</v>
      </c>
      <c r="F214" s="2">
        <v>7099</v>
      </c>
      <c r="G214" s="2">
        <v>7688</v>
      </c>
      <c r="H214" s="2">
        <v>8208</v>
      </c>
      <c r="I214" s="2">
        <v>8658</v>
      </c>
      <c r="J214" s="2">
        <v>9113</v>
      </c>
      <c r="K214" s="2">
        <v>9595</v>
      </c>
      <c r="L214" s="2">
        <v>10052</v>
      </c>
      <c r="M214" s="2">
        <v>956163387</v>
      </c>
      <c r="N214" s="2">
        <v>1047467041</v>
      </c>
      <c r="O214" s="2">
        <v>1128581659</v>
      </c>
      <c r="P214" s="2">
        <v>1199810392</v>
      </c>
      <c r="Q214" s="2">
        <v>1271834644</v>
      </c>
      <c r="R214" s="2">
        <v>1346480761</v>
      </c>
      <c r="S214" s="2">
        <v>1419562488</v>
      </c>
      <c r="T214" s="1">
        <f>(Table134[[#This Row],[2050_BUILDINGS]]/Table134[[#This Row],[2020_BUILDINGS]])-1</f>
        <v>0.41597408085645871</v>
      </c>
      <c r="U214" s="1">
        <f>(Table134[[#This Row],[2050_TOTAL_REPL_COST_USD]]/Table134[[#This Row],[2020_TOTAL_REPL_COST_USD]])-1</f>
        <v>0.48464426404563854</v>
      </c>
      <c r="V214"/>
      <c r="W214"/>
    </row>
    <row r="215" spans="1:23" x14ac:dyDescent="0.2">
      <c r="A215" t="s">
        <v>376</v>
      </c>
      <c r="B215" t="s">
        <v>377</v>
      </c>
      <c r="C215" t="s">
        <v>410</v>
      </c>
      <c r="D215" t="s">
        <v>1285</v>
      </c>
      <c r="E215" t="s">
        <v>1286</v>
      </c>
      <c r="F215" s="2">
        <v>9216</v>
      </c>
      <c r="G215" s="2">
        <v>9971</v>
      </c>
      <c r="H215" s="2">
        <v>10638</v>
      </c>
      <c r="I215" s="2">
        <v>11225</v>
      </c>
      <c r="J215" s="2">
        <v>11829</v>
      </c>
      <c r="K215" s="2">
        <v>12449</v>
      </c>
      <c r="L215" s="2">
        <v>13049</v>
      </c>
      <c r="M215" s="2">
        <v>1240452417</v>
      </c>
      <c r="N215" s="2">
        <v>1358902715</v>
      </c>
      <c r="O215" s="2">
        <v>1464134532</v>
      </c>
      <c r="P215" s="2">
        <v>1556541178</v>
      </c>
      <c r="Q215" s="2">
        <v>1649979881</v>
      </c>
      <c r="R215" s="2">
        <v>1746819966</v>
      </c>
      <c r="S215" s="2">
        <v>1841630549</v>
      </c>
      <c r="T215" s="1">
        <f>(Table134[[#This Row],[2050_BUILDINGS]]/Table134[[#This Row],[2020_BUILDINGS]])-1</f>
        <v>0.41590711805555558</v>
      </c>
      <c r="U215" s="1">
        <f>(Table134[[#This Row],[2050_TOTAL_REPL_COST_USD]]/Table134[[#This Row],[2020_TOTAL_REPL_COST_USD]])-1</f>
        <v>0.48464425056620297</v>
      </c>
      <c r="V215"/>
      <c r="W215"/>
    </row>
    <row r="216" spans="1:23" x14ac:dyDescent="0.2">
      <c r="A216" t="s">
        <v>376</v>
      </c>
      <c r="B216" t="s">
        <v>377</v>
      </c>
      <c r="C216" t="s">
        <v>411</v>
      </c>
      <c r="D216" t="s">
        <v>1287</v>
      </c>
      <c r="E216" t="s">
        <v>1288</v>
      </c>
      <c r="F216" s="2">
        <v>6158</v>
      </c>
      <c r="G216" s="2">
        <v>6667</v>
      </c>
      <c r="H216" s="2">
        <v>7113</v>
      </c>
      <c r="I216" s="2">
        <v>7509</v>
      </c>
      <c r="J216" s="2">
        <v>7915</v>
      </c>
      <c r="K216" s="2">
        <v>8318</v>
      </c>
      <c r="L216" s="2">
        <v>8721</v>
      </c>
      <c r="M216" s="2">
        <v>829267038</v>
      </c>
      <c r="N216" s="2">
        <v>908453417</v>
      </c>
      <c r="O216" s="2">
        <v>978802960</v>
      </c>
      <c r="P216" s="2">
        <v>1040578644</v>
      </c>
      <c r="Q216" s="2">
        <v>1103044272</v>
      </c>
      <c r="R216" s="2">
        <v>1167783782</v>
      </c>
      <c r="S216" s="2">
        <v>1231166538</v>
      </c>
      <c r="T216" s="1">
        <f>(Table134[[#This Row],[2050_BUILDINGS]]/Table134[[#This Row],[2020_BUILDINGS]])-1</f>
        <v>0.41620656057161409</v>
      </c>
      <c r="U216" s="1">
        <f>(Table134[[#This Row],[2050_TOTAL_REPL_COST_USD]]/Table134[[#This Row],[2020_TOTAL_REPL_COST_USD]])-1</f>
        <v>0.48464424797262962</v>
      </c>
      <c r="V216"/>
      <c r="W216"/>
    </row>
    <row r="217" spans="1:23" x14ac:dyDescent="0.2">
      <c r="A217" t="s">
        <v>376</v>
      </c>
      <c r="B217" t="s">
        <v>377</v>
      </c>
      <c r="C217" t="s">
        <v>412</v>
      </c>
      <c r="D217" t="s">
        <v>1289</v>
      </c>
      <c r="E217" t="s">
        <v>1290</v>
      </c>
      <c r="F217" s="2">
        <v>6667</v>
      </c>
      <c r="G217" s="2">
        <v>7219</v>
      </c>
      <c r="H217" s="2">
        <v>7708</v>
      </c>
      <c r="I217" s="2">
        <v>8140</v>
      </c>
      <c r="J217" s="2">
        <v>8568</v>
      </c>
      <c r="K217" s="2">
        <v>9019</v>
      </c>
      <c r="L217" s="2">
        <v>9458</v>
      </c>
      <c r="M217" s="2">
        <v>898509523</v>
      </c>
      <c r="N217" s="2">
        <v>984307836</v>
      </c>
      <c r="O217" s="2">
        <v>1060531466</v>
      </c>
      <c r="P217" s="2">
        <v>1127465311</v>
      </c>
      <c r="Q217" s="2">
        <v>1195146731</v>
      </c>
      <c r="R217" s="2">
        <v>1265291891</v>
      </c>
      <c r="S217" s="2">
        <v>1333967007</v>
      </c>
      <c r="T217" s="1">
        <f>(Table134[[#This Row],[2050_BUILDINGS]]/Table134[[#This Row],[2020_BUILDINGS]])-1</f>
        <v>0.41862906854657278</v>
      </c>
      <c r="U217" s="1">
        <f>(Table134[[#This Row],[2050_TOTAL_REPL_COST_USD]]/Table134[[#This Row],[2020_TOTAL_REPL_COST_USD]])-1</f>
        <v>0.4846442612495272</v>
      </c>
      <c r="V217"/>
      <c r="W217"/>
    </row>
    <row r="218" spans="1:23" x14ac:dyDescent="0.2">
      <c r="A218" t="s">
        <v>376</v>
      </c>
      <c r="B218" t="s">
        <v>377</v>
      </c>
      <c r="C218" t="s">
        <v>413</v>
      </c>
      <c r="D218" t="s">
        <v>1291</v>
      </c>
      <c r="E218" t="s">
        <v>1292</v>
      </c>
      <c r="F218" s="2">
        <v>1610</v>
      </c>
      <c r="G218" s="2">
        <v>1737</v>
      </c>
      <c r="H218" s="2">
        <v>1853</v>
      </c>
      <c r="I218" s="2">
        <v>1958</v>
      </c>
      <c r="J218" s="2">
        <v>2054</v>
      </c>
      <c r="K218" s="2">
        <v>2175</v>
      </c>
      <c r="L218" s="2">
        <v>2278</v>
      </c>
      <c r="M218" s="2">
        <v>217315181</v>
      </c>
      <c r="N218" s="2">
        <v>238066516</v>
      </c>
      <c r="O218" s="2">
        <v>256502101</v>
      </c>
      <c r="P218" s="2">
        <v>272690861</v>
      </c>
      <c r="Q218" s="2">
        <v>289060395</v>
      </c>
      <c r="R218" s="2">
        <v>306025841</v>
      </c>
      <c r="S218" s="2">
        <v>322635724</v>
      </c>
      <c r="T218" s="1">
        <f>(Table134[[#This Row],[2050_BUILDINGS]]/Table134[[#This Row],[2020_BUILDINGS]])-1</f>
        <v>0.41490683229813663</v>
      </c>
      <c r="U218" s="1">
        <f>(Table134[[#This Row],[2050_TOTAL_REPL_COST_USD]]/Table134[[#This Row],[2020_TOTAL_REPL_COST_USD]])-1</f>
        <v>0.48464420440098022</v>
      </c>
      <c r="V218"/>
      <c r="W218"/>
    </row>
    <row r="219" spans="1:23" x14ac:dyDescent="0.2">
      <c r="A219" t="s">
        <v>376</v>
      </c>
      <c r="B219" t="s">
        <v>377</v>
      </c>
      <c r="C219" t="s">
        <v>414</v>
      </c>
      <c r="D219" t="s">
        <v>1293</v>
      </c>
      <c r="E219" t="s">
        <v>1294</v>
      </c>
      <c r="F219" s="2">
        <v>3196</v>
      </c>
      <c r="G219" s="2">
        <v>3457</v>
      </c>
      <c r="H219" s="2">
        <v>3684</v>
      </c>
      <c r="I219" s="2">
        <v>3889</v>
      </c>
      <c r="J219" s="2">
        <v>4087</v>
      </c>
      <c r="K219" s="2">
        <v>4310</v>
      </c>
      <c r="L219" s="2">
        <v>4511</v>
      </c>
      <c r="M219" s="2">
        <v>429274063</v>
      </c>
      <c r="N219" s="2">
        <v>470265275</v>
      </c>
      <c r="O219" s="2">
        <v>506682060</v>
      </c>
      <c r="P219" s="2">
        <v>538660537</v>
      </c>
      <c r="Q219" s="2">
        <v>570996169</v>
      </c>
      <c r="R219" s="2">
        <v>604508888</v>
      </c>
      <c r="S219" s="2">
        <v>637319267</v>
      </c>
      <c r="T219" s="1">
        <f>(Table134[[#This Row],[2050_BUILDINGS]]/Table134[[#This Row],[2020_BUILDINGS]])-1</f>
        <v>0.41145181476846049</v>
      </c>
      <c r="U219" s="1">
        <f>(Table134[[#This Row],[2050_TOTAL_REPL_COST_USD]]/Table134[[#This Row],[2020_TOTAL_REPL_COST_USD]])-1</f>
        <v>0.48464424462560651</v>
      </c>
      <c r="V219"/>
      <c r="W219"/>
    </row>
    <row r="220" spans="1:23" x14ac:dyDescent="0.2">
      <c r="A220" t="s">
        <v>376</v>
      </c>
      <c r="B220" t="s">
        <v>377</v>
      </c>
      <c r="C220" t="s">
        <v>415</v>
      </c>
      <c r="D220" t="s">
        <v>1295</v>
      </c>
      <c r="E220" t="s">
        <v>1296</v>
      </c>
      <c r="F220" s="2">
        <v>14667</v>
      </c>
      <c r="G220" s="2">
        <v>15872</v>
      </c>
      <c r="H220" s="2">
        <v>16946</v>
      </c>
      <c r="I220" s="2">
        <v>17881</v>
      </c>
      <c r="J220" s="2">
        <v>18824</v>
      </c>
      <c r="K220" s="2">
        <v>19815</v>
      </c>
      <c r="L220" s="2">
        <v>20779</v>
      </c>
      <c r="M220" s="2">
        <v>1973628838</v>
      </c>
      <c r="N220" s="2">
        <v>2162089861</v>
      </c>
      <c r="O220" s="2">
        <v>2329519535</v>
      </c>
      <c r="P220" s="2">
        <v>2476543668</v>
      </c>
      <c r="Q220" s="2">
        <v>2625209849</v>
      </c>
      <c r="R220" s="2">
        <v>2779287809</v>
      </c>
      <c r="S220" s="2">
        <v>2930136718</v>
      </c>
      <c r="T220" s="1">
        <f>(Table134[[#This Row],[2050_BUILDINGS]]/Table134[[#This Row],[2020_BUILDINGS]])-1</f>
        <v>0.41671780186813945</v>
      </c>
      <c r="U220" s="1">
        <f>(Table134[[#This Row],[2050_TOTAL_REPL_COST_USD]]/Table134[[#This Row],[2020_TOTAL_REPL_COST_USD]])-1</f>
        <v>0.48464425609492445</v>
      </c>
      <c r="V220"/>
      <c r="W220"/>
    </row>
    <row r="221" spans="1:23" x14ac:dyDescent="0.2">
      <c r="A221" t="s">
        <v>376</v>
      </c>
      <c r="B221" t="s">
        <v>377</v>
      </c>
      <c r="C221" t="s">
        <v>416</v>
      </c>
      <c r="D221" t="s">
        <v>1297</v>
      </c>
      <c r="E221" t="s">
        <v>1298</v>
      </c>
      <c r="F221" s="2">
        <v>5285</v>
      </c>
      <c r="G221" s="2">
        <v>5714</v>
      </c>
      <c r="H221" s="2">
        <v>6105</v>
      </c>
      <c r="I221" s="2">
        <v>6440</v>
      </c>
      <c r="J221" s="2">
        <v>6773</v>
      </c>
      <c r="K221" s="2">
        <v>7137</v>
      </c>
      <c r="L221" s="2">
        <v>7489</v>
      </c>
      <c r="M221" s="2">
        <v>711533043</v>
      </c>
      <c r="N221" s="2">
        <v>779477048</v>
      </c>
      <c r="O221" s="2">
        <v>839838828</v>
      </c>
      <c r="P221" s="2">
        <v>892843999</v>
      </c>
      <c r="Q221" s="2">
        <v>946441152</v>
      </c>
      <c r="R221" s="2">
        <v>1001989368</v>
      </c>
      <c r="S221" s="2">
        <v>1056373448</v>
      </c>
      <c r="T221" s="1">
        <f>(Table134[[#This Row],[2050_BUILDINGS]]/Table134[[#This Row],[2020_BUILDINGS]])-1</f>
        <v>0.41702932828760653</v>
      </c>
      <c r="U221" s="1">
        <f>(Table134[[#This Row],[2050_TOTAL_REPL_COST_USD]]/Table134[[#This Row],[2020_TOTAL_REPL_COST_USD]])-1</f>
        <v>0.48464425987311466</v>
      </c>
      <c r="V221"/>
      <c r="W221"/>
    </row>
    <row r="222" spans="1:23" x14ac:dyDescent="0.2">
      <c r="A222" t="s">
        <v>376</v>
      </c>
      <c r="B222" t="s">
        <v>377</v>
      </c>
      <c r="C222" t="s">
        <v>417</v>
      </c>
      <c r="D222" t="s">
        <v>1299</v>
      </c>
      <c r="E222" t="s">
        <v>1300</v>
      </c>
      <c r="F222" s="2">
        <v>2242</v>
      </c>
      <c r="G222" s="2">
        <v>2428</v>
      </c>
      <c r="H222" s="2">
        <v>2609</v>
      </c>
      <c r="I222" s="2">
        <v>2748</v>
      </c>
      <c r="J222" s="2">
        <v>2891</v>
      </c>
      <c r="K222" s="2">
        <v>3046</v>
      </c>
      <c r="L222" s="2">
        <v>3193</v>
      </c>
      <c r="M222" s="2">
        <v>303691077</v>
      </c>
      <c r="N222" s="2">
        <v>332690412</v>
      </c>
      <c r="O222" s="2">
        <v>358453567</v>
      </c>
      <c r="P222" s="2">
        <v>381076824</v>
      </c>
      <c r="Q222" s="2">
        <v>403952750</v>
      </c>
      <c r="R222" s="2">
        <v>427661419</v>
      </c>
      <c r="S222" s="2">
        <v>450873212</v>
      </c>
      <c r="T222" s="1">
        <f>(Table134[[#This Row],[2050_BUILDINGS]]/Table134[[#This Row],[2020_BUILDINGS]])-1</f>
        <v>0.42417484388938442</v>
      </c>
      <c r="U222" s="1">
        <f>(Table134[[#This Row],[2050_TOTAL_REPL_COST_USD]]/Table134[[#This Row],[2020_TOTAL_REPL_COST_USD]])-1</f>
        <v>0.48464425248819554</v>
      </c>
      <c r="V222"/>
      <c r="W222"/>
    </row>
    <row r="223" spans="1:23" x14ac:dyDescent="0.2">
      <c r="A223" t="s">
        <v>376</v>
      </c>
      <c r="B223" t="s">
        <v>377</v>
      </c>
      <c r="C223" t="s">
        <v>418</v>
      </c>
      <c r="D223" t="s">
        <v>1301</v>
      </c>
      <c r="E223" t="s">
        <v>1302</v>
      </c>
      <c r="F223" s="2">
        <v>5617</v>
      </c>
      <c r="G223" s="2">
        <v>6071</v>
      </c>
      <c r="H223" s="2">
        <v>6487</v>
      </c>
      <c r="I223" s="2">
        <v>6840</v>
      </c>
      <c r="J223" s="2">
        <v>7213</v>
      </c>
      <c r="K223" s="2">
        <v>7592</v>
      </c>
      <c r="L223" s="2">
        <v>7965</v>
      </c>
      <c r="M223" s="2">
        <v>755979303</v>
      </c>
      <c r="N223" s="2">
        <v>828167459</v>
      </c>
      <c r="O223" s="2">
        <v>892299767</v>
      </c>
      <c r="P223" s="2">
        <v>948615931</v>
      </c>
      <c r="Q223" s="2">
        <v>1005561061</v>
      </c>
      <c r="R223" s="2">
        <v>1064579122</v>
      </c>
      <c r="S223" s="2">
        <v>1122360328</v>
      </c>
      <c r="T223" s="1">
        <f>(Table134[[#This Row],[2050_BUILDINGS]]/Table134[[#This Row],[2020_BUILDINGS]])-1</f>
        <v>0.41801673491187463</v>
      </c>
      <c r="U223" s="1">
        <f>(Table134[[#This Row],[2050_TOTAL_REPL_COST_USD]]/Table134[[#This Row],[2020_TOTAL_REPL_COST_USD]])-1</f>
        <v>0.48464425354777196</v>
      </c>
      <c r="V223"/>
      <c r="W223"/>
    </row>
    <row r="224" spans="1:23" x14ac:dyDescent="0.2">
      <c r="A224" t="s">
        <v>376</v>
      </c>
      <c r="B224" t="s">
        <v>377</v>
      </c>
      <c r="C224" t="s">
        <v>419</v>
      </c>
      <c r="D224" t="s">
        <v>1303</v>
      </c>
      <c r="E224" t="s">
        <v>1304</v>
      </c>
      <c r="F224" s="2">
        <v>3747</v>
      </c>
      <c r="G224" s="2">
        <v>4052</v>
      </c>
      <c r="H224" s="2">
        <v>4331</v>
      </c>
      <c r="I224" s="2">
        <v>4565</v>
      </c>
      <c r="J224" s="2">
        <v>4809</v>
      </c>
      <c r="K224" s="2">
        <v>5061</v>
      </c>
      <c r="L224" s="2">
        <v>5306</v>
      </c>
      <c r="M224" s="2">
        <v>504846790</v>
      </c>
      <c r="N224" s="2">
        <v>553054406</v>
      </c>
      <c r="O224" s="2">
        <v>595882275</v>
      </c>
      <c r="P224" s="2">
        <v>633490497</v>
      </c>
      <c r="Q224" s="2">
        <v>671518744</v>
      </c>
      <c r="R224" s="2">
        <v>710931302</v>
      </c>
      <c r="S224" s="2">
        <v>749517883</v>
      </c>
      <c r="T224" s="1">
        <f>(Table134[[#This Row],[2050_BUILDINGS]]/Table134[[#This Row],[2020_BUILDINGS]])-1</f>
        <v>0.41606618628235914</v>
      </c>
      <c r="U224" s="1">
        <f>(Table134[[#This Row],[2050_TOTAL_REPL_COST_USD]]/Table134[[#This Row],[2020_TOTAL_REPL_COST_USD]])-1</f>
        <v>0.48464424820845142</v>
      </c>
      <c r="V224"/>
      <c r="W224"/>
    </row>
    <row r="225" spans="1:23" x14ac:dyDescent="0.2">
      <c r="A225" t="s">
        <v>376</v>
      </c>
      <c r="B225" t="s">
        <v>377</v>
      </c>
      <c r="C225" t="s">
        <v>420</v>
      </c>
      <c r="D225" t="s">
        <v>1305</v>
      </c>
      <c r="E225" t="s">
        <v>1306</v>
      </c>
      <c r="F225" s="2">
        <v>7789</v>
      </c>
      <c r="G225" s="2">
        <v>8430</v>
      </c>
      <c r="H225" s="2">
        <v>8987</v>
      </c>
      <c r="I225" s="2">
        <v>9494</v>
      </c>
      <c r="J225" s="2">
        <v>9985</v>
      </c>
      <c r="K225" s="2">
        <v>10507</v>
      </c>
      <c r="L225" s="2">
        <v>11027</v>
      </c>
      <c r="M225" s="2">
        <v>1047352662</v>
      </c>
      <c r="N225" s="2">
        <v>1147363940</v>
      </c>
      <c r="O225" s="2">
        <v>1236214445</v>
      </c>
      <c r="P225" s="2">
        <v>1314236265</v>
      </c>
      <c r="Q225" s="2">
        <v>1393129476</v>
      </c>
      <c r="R225" s="2">
        <v>1474894577</v>
      </c>
      <c r="S225" s="2">
        <v>1554946109</v>
      </c>
      <c r="T225" s="1">
        <f>(Table134[[#This Row],[2050_BUILDINGS]]/Table134[[#This Row],[2020_BUILDINGS]])-1</f>
        <v>0.41571446912312227</v>
      </c>
      <c r="U225" s="1">
        <f>(Table134[[#This Row],[2050_TOTAL_REPL_COST_USD]]/Table134[[#This Row],[2020_TOTAL_REPL_COST_USD]])-1</f>
        <v>0.48464425156538149</v>
      </c>
      <c r="V225"/>
      <c r="W225"/>
    </row>
    <row r="226" spans="1:23" x14ac:dyDescent="0.2">
      <c r="A226" t="s">
        <v>376</v>
      </c>
      <c r="B226" t="s">
        <v>377</v>
      </c>
      <c r="C226" t="s">
        <v>421</v>
      </c>
      <c r="D226" t="s">
        <v>1307</v>
      </c>
      <c r="E226" t="s">
        <v>1308</v>
      </c>
      <c r="F226" s="2">
        <v>3677</v>
      </c>
      <c r="G226" s="2">
        <v>3979</v>
      </c>
      <c r="H226" s="2">
        <v>4241</v>
      </c>
      <c r="I226" s="2">
        <v>4486</v>
      </c>
      <c r="J226" s="2">
        <v>4724</v>
      </c>
      <c r="K226" s="2">
        <v>4969</v>
      </c>
      <c r="L226" s="2">
        <v>5204</v>
      </c>
      <c r="M226" s="2">
        <v>494876660</v>
      </c>
      <c r="N226" s="2">
        <v>542132229</v>
      </c>
      <c r="O226" s="2">
        <v>584114308</v>
      </c>
      <c r="P226" s="2">
        <v>620979809</v>
      </c>
      <c r="Q226" s="2">
        <v>658257040</v>
      </c>
      <c r="R226" s="2">
        <v>696891248</v>
      </c>
      <c r="S226" s="2">
        <v>734715784</v>
      </c>
      <c r="T226" s="1">
        <f>(Table134[[#This Row],[2050_BUILDINGS]]/Table134[[#This Row],[2020_BUILDINGS]])-1</f>
        <v>0.41528419907533309</v>
      </c>
      <c r="U226" s="1">
        <f>(Table134[[#This Row],[2050_TOTAL_REPL_COST_USD]]/Table134[[#This Row],[2020_TOTAL_REPL_COST_USD]])-1</f>
        <v>0.48464424246639548</v>
      </c>
      <c r="V226"/>
      <c r="W226"/>
    </row>
    <row r="227" spans="1:23" x14ac:dyDescent="0.2">
      <c r="A227" t="s">
        <v>376</v>
      </c>
      <c r="B227" t="s">
        <v>377</v>
      </c>
      <c r="C227" t="s">
        <v>422</v>
      </c>
      <c r="D227" t="s">
        <v>1309</v>
      </c>
      <c r="E227" t="s">
        <v>1310</v>
      </c>
      <c r="F227" s="2">
        <v>2926</v>
      </c>
      <c r="G227" s="2">
        <v>3164</v>
      </c>
      <c r="H227" s="2">
        <v>3382</v>
      </c>
      <c r="I227" s="2">
        <v>3568</v>
      </c>
      <c r="J227" s="2">
        <v>3760</v>
      </c>
      <c r="K227" s="2">
        <v>3952</v>
      </c>
      <c r="L227" s="2">
        <v>4147</v>
      </c>
      <c r="M227" s="2">
        <v>394471465</v>
      </c>
      <c r="N227" s="2">
        <v>432139384</v>
      </c>
      <c r="O227" s="2">
        <v>465603750</v>
      </c>
      <c r="P227" s="2">
        <v>494989633</v>
      </c>
      <c r="Q227" s="2">
        <v>524703707</v>
      </c>
      <c r="R227" s="2">
        <v>555499438</v>
      </c>
      <c r="S227" s="2">
        <v>585649794</v>
      </c>
      <c r="T227" s="1">
        <f>(Table134[[#This Row],[2050_BUILDINGS]]/Table134[[#This Row],[2020_BUILDINGS]])-1</f>
        <v>0.41729323308270683</v>
      </c>
      <c r="U227" s="1">
        <f>(Table134[[#This Row],[2050_TOTAL_REPL_COST_USD]]/Table134[[#This Row],[2020_TOTAL_REPL_COST_USD]])-1</f>
        <v>0.48464425430620195</v>
      </c>
      <c r="V227"/>
      <c r="W227"/>
    </row>
    <row r="228" spans="1:23" x14ac:dyDescent="0.2">
      <c r="A228" t="s">
        <v>376</v>
      </c>
      <c r="B228" t="s">
        <v>377</v>
      </c>
      <c r="C228" t="s">
        <v>423</v>
      </c>
      <c r="D228" t="s">
        <v>1311</v>
      </c>
      <c r="E228" t="s">
        <v>1312</v>
      </c>
      <c r="F228" s="2">
        <v>2242</v>
      </c>
      <c r="G228" s="2">
        <v>2431</v>
      </c>
      <c r="H228" s="2">
        <v>2612</v>
      </c>
      <c r="I228" s="2">
        <v>2748</v>
      </c>
      <c r="J228" s="2">
        <v>2891</v>
      </c>
      <c r="K228" s="2">
        <v>3050</v>
      </c>
      <c r="L228" s="2">
        <v>3196</v>
      </c>
      <c r="M228" s="2">
        <v>303915247</v>
      </c>
      <c r="N228" s="2">
        <v>332935995</v>
      </c>
      <c r="O228" s="2">
        <v>358718165</v>
      </c>
      <c r="P228" s="2">
        <v>381358123</v>
      </c>
      <c r="Q228" s="2">
        <v>404250938</v>
      </c>
      <c r="R228" s="2">
        <v>427977101</v>
      </c>
      <c r="S228" s="2">
        <v>451206034</v>
      </c>
      <c r="T228" s="1">
        <f>(Table134[[#This Row],[2050_BUILDINGS]]/Table134[[#This Row],[2020_BUILDINGS]])-1</f>
        <v>0.42551293487957187</v>
      </c>
      <c r="U228" s="1">
        <f>(Table134[[#This Row],[2050_TOTAL_REPL_COST_USD]]/Table134[[#This Row],[2020_TOTAL_REPL_COST_USD]])-1</f>
        <v>0.48464428308198704</v>
      </c>
      <c r="V228"/>
      <c r="W228"/>
    </row>
    <row r="229" spans="1:23" x14ac:dyDescent="0.2">
      <c r="A229" t="s">
        <v>376</v>
      </c>
      <c r="B229" t="s">
        <v>377</v>
      </c>
      <c r="C229" t="s">
        <v>424</v>
      </c>
      <c r="D229" t="s">
        <v>1313</v>
      </c>
      <c r="E229" t="s">
        <v>1314</v>
      </c>
      <c r="F229" s="2">
        <v>6770</v>
      </c>
      <c r="G229" s="2">
        <v>7318</v>
      </c>
      <c r="H229" s="2">
        <v>7823</v>
      </c>
      <c r="I229" s="2">
        <v>8249</v>
      </c>
      <c r="J229" s="2">
        <v>8686</v>
      </c>
      <c r="K229" s="2">
        <v>9143</v>
      </c>
      <c r="L229" s="2">
        <v>9583</v>
      </c>
      <c r="M229" s="2">
        <v>910666278</v>
      </c>
      <c r="N229" s="2">
        <v>997625438</v>
      </c>
      <c r="O229" s="2">
        <v>1074880371</v>
      </c>
      <c r="P229" s="2">
        <v>1142719830</v>
      </c>
      <c r="Q229" s="2">
        <v>1211316962</v>
      </c>
      <c r="R229" s="2">
        <v>1282411179</v>
      </c>
      <c r="S229" s="2">
        <v>1352015462</v>
      </c>
      <c r="T229" s="1">
        <f>(Table134[[#This Row],[2050_BUILDINGS]]/Table134[[#This Row],[2020_BUILDINGS]])-1</f>
        <v>0.4155096011816839</v>
      </c>
      <c r="U229" s="1">
        <f>(Table134[[#This Row],[2050_TOTAL_REPL_COST_USD]]/Table134[[#This Row],[2020_TOTAL_REPL_COST_USD]])-1</f>
        <v>0.48464425955168622</v>
      </c>
      <c r="V229"/>
      <c r="W229"/>
    </row>
    <row r="230" spans="1:23" x14ac:dyDescent="0.2">
      <c r="A230" t="s">
        <v>376</v>
      </c>
      <c r="B230" t="s">
        <v>377</v>
      </c>
      <c r="C230" t="s">
        <v>425</v>
      </c>
      <c r="D230" t="s">
        <v>1315</v>
      </c>
      <c r="E230" t="s">
        <v>1316</v>
      </c>
      <c r="F230" s="2">
        <v>4971</v>
      </c>
      <c r="G230" s="2">
        <v>5376</v>
      </c>
      <c r="H230" s="2">
        <v>5747</v>
      </c>
      <c r="I230" s="2">
        <v>6062</v>
      </c>
      <c r="J230" s="2">
        <v>6381</v>
      </c>
      <c r="K230" s="2">
        <v>6719</v>
      </c>
      <c r="L230" s="2">
        <v>7048</v>
      </c>
      <c r="M230" s="2">
        <v>669938337</v>
      </c>
      <c r="N230" s="2">
        <v>733910477</v>
      </c>
      <c r="O230" s="2">
        <v>790743632</v>
      </c>
      <c r="P230" s="2">
        <v>840650226</v>
      </c>
      <c r="Q230" s="2">
        <v>891114208</v>
      </c>
      <c r="R230" s="2">
        <v>943415200</v>
      </c>
      <c r="S230" s="2">
        <v>994620096</v>
      </c>
      <c r="T230" s="1">
        <f>(Table134[[#This Row],[2050_BUILDINGS]]/Table134[[#This Row],[2020_BUILDINGS]])-1</f>
        <v>0.41782337557835447</v>
      </c>
      <c r="U230" s="1">
        <f>(Table134[[#This Row],[2050_TOTAL_REPL_COST_USD]]/Table134[[#This Row],[2020_TOTAL_REPL_COST_USD]])-1</f>
        <v>0.48464424420601571</v>
      </c>
      <c r="V230"/>
      <c r="W230"/>
    </row>
    <row r="231" spans="1:23" x14ac:dyDescent="0.2">
      <c r="A231" t="s">
        <v>376</v>
      </c>
      <c r="B231" t="s">
        <v>426</v>
      </c>
      <c r="C231" t="s">
        <v>427</v>
      </c>
      <c r="D231" t="s">
        <v>1317</v>
      </c>
      <c r="E231" t="s">
        <v>1318</v>
      </c>
      <c r="F231" s="2">
        <v>6310</v>
      </c>
      <c r="G231" s="2">
        <v>6926</v>
      </c>
      <c r="H231" s="2">
        <v>7469</v>
      </c>
      <c r="I231" s="2">
        <v>7999</v>
      </c>
      <c r="J231" s="2">
        <v>8577</v>
      </c>
      <c r="K231" s="2">
        <v>9147</v>
      </c>
      <c r="L231" s="2">
        <v>9703</v>
      </c>
      <c r="M231" s="2">
        <v>437836421</v>
      </c>
      <c r="N231" s="2">
        <v>482198835</v>
      </c>
      <c r="O231" s="2">
        <v>524570088</v>
      </c>
      <c r="P231" s="2">
        <v>569148568</v>
      </c>
      <c r="Q231" s="2">
        <v>620714448</v>
      </c>
      <c r="R231" s="2">
        <v>674996600</v>
      </c>
      <c r="S231" s="2">
        <v>730604829</v>
      </c>
      <c r="T231" s="1">
        <f>(Table134[[#This Row],[2050_BUILDINGS]]/Table134[[#This Row],[2020_BUILDINGS]])-1</f>
        <v>0.53771790808240882</v>
      </c>
      <c r="U231" s="1">
        <f>(Table134[[#This Row],[2050_TOTAL_REPL_COST_USD]]/Table134[[#This Row],[2020_TOTAL_REPL_COST_USD]])-1</f>
        <v>0.66867074998313125</v>
      </c>
      <c r="V231"/>
      <c r="W231"/>
    </row>
    <row r="232" spans="1:23" x14ac:dyDescent="0.2">
      <c r="A232" t="s">
        <v>376</v>
      </c>
      <c r="B232" t="s">
        <v>426</v>
      </c>
      <c r="C232" t="s">
        <v>428</v>
      </c>
      <c r="D232" t="s">
        <v>1319</v>
      </c>
      <c r="E232" t="s">
        <v>1320</v>
      </c>
      <c r="F232" s="2">
        <v>73275</v>
      </c>
      <c r="G232" s="2">
        <v>80379</v>
      </c>
      <c r="H232" s="2">
        <v>86645</v>
      </c>
      <c r="I232" s="2">
        <v>92795</v>
      </c>
      <c r="J232" s="2">
        <v>99515</v>
      </c>
      <c r="K232" s="2">
        <v>106102</v>
      </c>
      <c r="L232" s="2">
        <v>112612</v>
      </c>
      <c r="M232" s="2">
        <v>5081188028</v>
      </c>
      <c r="N232" s="2">
        <v>5596023599</v>
      </c>
      <c r="O232" s="2">
        <v>6087751207</v>
      </c>
      <c r="P232" s="2">
        <v>6605094337</v>
      </c>
      <c r="Q232" s="2">
        <v>7203527767</v>
      </c>
      <c r="R232" s="2">
        <v>7833484160</v>
      </c>
      <c r="S232" s="2">
        <v>8478829714</v>
      </c>
      <c r="T232" s="1">
        <f>(Table134[[#This Row],[2050_BUILDINGS]]/Table134[[#This Row],[2020_BUILDINGS]])-1</f>
        <v>0.53684066871374947</v>
      </c>
      <c r="U232" s="1">
        <f>(Table134[[#This Row],[2050_TOTAL_REPL_COST_USD]]/Table134[[#This Row],[2020_TOTAL_REPL_COST_USD]])-1</f>
        <v>0.66867072568014008</v>
      </c>
      <c r="V232"/>
      <c r="W232"/>
    </row>
    <row r="233" spans="1:23" x14ac:dyDescent="0.2">
      <c r="A233" t="s">
        <v>376</v>
      </c>
      <c r="B233" t="s">
        <v>426</v>
      </c>
      <c r="C233" t="s">
        <v>429</v>
      </c>
      <c r="D233" t="s">
        <v>1321</v>
      </c>
      <c r="E233" t="s">
        <v>1322</v>
      </c>
      <c r="F233" s="2">
        <v>50452</v>
      </c>
      <c r="G233" s="2">
        <v>55352</v>
      </c>
      <c r="H233" s="2">
        <v>59668</v>
      </c>
      <c r="I233" s="2">
        <v>63900</v>
      </c>
      <c r="J233" s="2">
        <v>68537</v>
      </c>
      <c r="K233" s="2">
        <v>73057</v>
      </c>
      <c r="L233" s="2">
        <v>77544</v>
      </c>
      <c r="M233" s="2">
        <v>3498851377</v>
      </c>
      <c r="N233" s="2">
        <v>3853361587</v>
      </c>
      <c r="O233" s="2">
        <v>4191959937</v>
      </c>
      <c r="P233" s="2">
        <v>4548196847</v>
      </c>
      <c r="Q233" s="2">
        <v>4960271668</v>
      </c>
      <c r="R233" s="2">
        <v>5394052865</v>
      </c>
      <c r="S233" s="2">
        <v>5838430848</v>
      </c>
      <c r="T233" s="1">
        <f>(Table134[[#This Row],[2050_BUILDINGS]]/Table134[[#This Row],[2020_BUILDINGS]])-1</f>
        <v>0.53698564972647267</v>
      </c>
      <c r="U233" s="1">
        <f>(Table134[[#This Row],[2050_TOTAL_REPL_COST_USD]]/Table134[[#This Row],[2020_TOTAL_REPL_COST_USD]])-1</f>
        <v>0.6686707204482667</v>
      </c>
      <c r="V233"/>
      <c r="W233"/>
    </row>
    <row r="234" spans="1:23" x14ac:dyDescent="0.2">
      <c r="A234" t="s">
        <v>376</v>
      </c>
      <c r="B234" t="s">
        <v>426</v>
      </c>
      <c r="C234" t="s">
        <v>430</v>
      </c>
      <c r="D234" t="s">
        <v>1323</v>
      </c>
      <c r="E234" t="s">
        <v>1324</v>
      </c>
      <c r="F234" s="2">
        <v>45424</v>
      </c>
      <c r="G234" s="2">
        <v>49824</v>
      </c>
      <c r="H234" s="2">
        <v>53711</v>
      </c>
      <c r="I234" s="2">
        <v>57535</v>
      </c>
      <c r="J234" s="2">
        <v>61706</v>
      </c>
      <c r="K234" s="2">
        <v>65786</v>
      </c>
      <c r="L234" s="2">
        <v>69819</v>
      </c>
      <c r="M234" s="2">
        <v>3150038410</v>
      </c>
      <c r="N234" s="2">
        <v>3469206248</v>
      </c>
      <c r="O234" s="2">
        <v>3774048508</v>
      </c>
      <c r="P234" s="2">
        <v>4094770893</v>
      </c>
      <c r="Q234" s="2">
        <v>4465764508</v>
      </c>
      <c r="R234" s="2">
        <v>4856300494</v>
      </c>
      <c r="S234" s="2">
        <v>5256376877</v>
      </c>
      <c r="T234" s="1">
        <f>(Table134[[#This Row],[2050_BUILDINGS]]/Table134[[#This Row],[2020_BUILDINGS]])-1</f>
        <v>0.53705089820359286</v>
      </c>
      <c r="U234" s="1">
        <f>(Table134[[#This Row],[2050_TOTAL_REPL_COST_USD]]/Table134[[#This Row],[2020_TOTAL_REPL_COST_USD]])-1</f>
        <v>0.66867072487538337</v>
      </c>
      <c r="V234"/>
      <c r="W234"/>
    </row>
    <row r="235" spans="1:23" x14ac:dyDescent="0.2">
      <c r="A235" t="s">
        <v>376</v>
      </c>
      <c r="B235" t="s">
        <v>426</v>
      </c>
      <c r="C235" t="s">
        <v>431</v>
      </c>
      <c r="D235" t="s">
        <v>1325</v>
      </c>
      <c r="E235" t="s">
        <v>1326</v>
      </c>
      <c r="F235" s="2">
        <v>79328</v>
      </c>
      <c r="G235" s="2">
        <v>87032</v>
      </c>
      <c r="H235" s="2">
        <v>93805</v>
      </c>
      <c r="I235" s="2">
        <v>100470</v>
      </c>
      <c r="J235" s="2">
        <v>107749</v>
      </c>
      <c r="K235" s="2">
        <v>114880</v>
      </c>
      <c r="L235" s="2">
        <v>121928</v>
      </c>
      <c r="M235" s="2">
        <v>5501370812</v>
      </c>
      <c r="N235" s="2">
        <v>6058780076</v>
      </c>
      <c r="O235" s="2">
        <v>6591170528</v>
      </c>
      <c r="P235" s="2">
        <v>7151294725</v>
      </c>
      <c r="Q235" s="2">
        <v>7799214895</v>
      </c>
      <c r="R235" s="2">
        <v>8481264780</v>
      </c>
      <c r="S235" s="2">
        <v>9179976411</v>
      </c>
      <c r="T235" s="1">
        <f>(Table134[[#This Row],[2050_BUILDINGS]]/Table134[[#This Row],[2020_BUILDINGS]])-1</f>
        <v>0.53701089148850345</v>
      </c>
      <c r="U235" s="1">
        <f>(Table134[[#This Row],[2050_TOTAL_REPL_COST_USD]]/Table134[[#This Row],[2020_TOTAL_REPL_COST_USD]])-1</f>
        <v>0.66867072311794562</v>
      </c>
      <c r="V235"/>
      <c r="W235"/>
    </row>
    <row r="236" spans="1:23" x14ac:dyDescent="0.2">
      <c r="A236" t="s">
        <v>376</v>
      </c>
      <c r="B236" t="s">
        <v>426</v>
      </c>
      <c r="C236" t="s">
        <v>432</v>
      </c>
      <c r="D236" t="s">
        <v>1327</v>
      </c>
      <c r="E236" t="s">
        <v>1328</v>
      </c>
      <c r="F236" s="2">
        <v>61461</v>
      </c>
      <c r="G236" s="2">
        <v>67425</v>
      </c>
      <c r="H236" s="2">
        <v>72684</v>
      </c>
      <c r="I236" s="2">
        <v>77845</v>
      </c>
      <c r="J236" s="2">
        <v>83481</v>
      </c>
      <c r="K236" s="2">
        <v>89005</v>
      </c>
      <c r="L236" s="2">
        <v>94474</v>
      </c>
      <c r="M236" s="2">
        <v>4262407963</v>
      </c>
      <c r="N236" s="2">
        <v>4694283173</v>
      </c>
      <c r="O236" s="2">
        <v>5106774055</v>
      </c>
      <c r="P236" s="2">
        <v>5540752772</v>
      </c>
      <c r="Q236" s="2">
        <v>6042754945</v>
      </c>
      <c r="R236" s="2">
        <v>6571200487</v>
      </c>
      <c r="S236" s="2">
        <v>7112555376</v>
      </c>
      <c r="T236" s="1">
        <f>(Table134[[#This Row],[2050_BUILDINGS]]/Table134[[#This Row],[2020_BUILDINGS]])-1</f>
        <v>0.53713737166658526</v>
      </c>
      <c r="U236" s="1">
        <f>(Table134[[#This Row],[2050_TOTAL_REPL_COST_USD]]/Table134[[#This Row],[2020_TOTAL_REPL_COST_USD]])-1</f>
        <v>0.66867072268558436</v>
      </c>
      <c r="V236"/>
      <c r="W236"/>
    </row>
    <row r="237" spans="1:23" x14ac:dyDescent="0.2">
      <c r="A237" t="s">
        <v>376</v>
      </c>
      <c r="B237" t="s">
        <v>426</v>
      </c>
      <c r="C237" t="s">
        <v>433</v>
      </c>
      <c r="D237" t="s">
        <v>1329</v>
      </c>
      <c r="E237" t="s">
        <v>1330</v>
      </c>
      <c r="F237" s="2">
        <v>62304</v>
      </c>
      <c r="G237" s="2">
        <v>68357</v>
      </c>
      <c r="H237" s="2">
        <v>73687</v>
      </c>
      <c r="I237" s="2">
        <v>78922</v>
      </c>
      <c r="J237" s="2">
        <v>84632</v>
      </c>
      <c r="K237" s="2">
        <v>90252</v>
      </c>
      <c r="L237" s="2">
        <v>95782</v>
      </c>
      <c r="M237" s="2">
        <v>4321451854</v>
      </c>
      <c r="N237" s="2">
        <v>4759309501</v>
      </c>
      <c r="O237" s="2">
        <v>5177514303</v>
      </c>
      <c r="P237" s="2">
        <v>5617504611</v>
      </c>
      <c r="Q237" s="2">
        <v>6126460630</v>
      </c>
      <c r="R237" s="2">
        <v>6662226318</v>
      </c>
      <c r="S237" s="2">
        <v>7211080191</v>
      </c>
      <c r="T237" s="1">
        <f>(Table134[[#This Row],[2050_BUILDINGS]]/Table134[[#This Row],[2020_BUILDINGS]])-1</f>
        <v>0.53733307652799178</v>
      </c>
      <c r="U237" s="1">
        <f>(Table134[[#This Row],[2050_TOTAL_REPL_COST_USD]]/Table134[[#This Row],[2020_TOTAL_REPL_COST_USD]])-1</f>
        <v>0.66867072331844146</v>
      </c>
      <c r="V237"/>
      <c r="W237"/>
    </row>
    <row r="238" spans="1:23" x14ac:dyDescent="0.2">
      <c r="A238" t="s">
        <v>376</v>
      </c>
      <c r="B238" t="s">
        <v>426</v>
      </c>
      <c r="C238" t="s">
        <v>434</v>
      </c>
      <c r="D238" t="s">
        <v>1331</v>
      </c>
      <c r="E238" t="s">
        <v>1332</v>
      </c>
      <c r="F238" s="2">
        <v>29347</v>
      </c>
      <c r="G238" s="2">
        <v>32189</v>
      </c>
      <c r="H238" s="2">
        <v>34683</v>
      </c>
      <c r="I238" s="2">
        <v>37153</v>
      </c>
      <c r="J238" s="2">
        <v>39848</v>
      </c>
      <c r="K238" s="2">
        <v>42481</v>
      </c>
      <c r="L238" s="2">
        <v>45092</v>
      </c>
      <c r="M238" s="2">
        <v>2034416312</v>
      </c>
      <c r="N238" s="2">
        <v>2240547214</v>
      </c>
      <c r="O238" s="2">
        <v>2437426119</v>
      </c>
      <c r="P238" s="2">
        <v>2644561004</v>
      </c>
      <c r="Q238" s="2">
        <v>2884162986</v>
      </c>
      <c r="R238" s="2">
        <v>3136386201</v>
      </c>
      <c r="S238" s="2">
        <v>3394770950</v>
      </c>
      <c r="T238" s="1">
        <f>(Table134[[#This Row],[2050_BUILDINGS]]/Table134[[#This Row],[2020_BUILDINGS]])-1</f>
        <v>0.53651139809861315</v>
      </c>
      <c r="U238" s="1">
        <f>(Table134[[#This Row],[2050_TOTAL_REPL_COST_USD]]/Table134[[#This Row],[2020_TOTAL_REPL_COST_USD]])-1</f>
        <v>0.66867072878640976</v>
      </c>
      <c r="V238"/>
      <c r="W238"/>
    </row>
    <row r="239" spans="1:23" x14ac:dyDescent="0.2">
      <c r="A239" t="s">
        <v>376</v>
      </c>
      <c r="B239" t="s">
        <v>426</v>
      </c>
      <c r="C239" t="s">
        <v>435</v>
      </c>
      <c r="D239" t="s">
        <v>1333</v>
      </c>
      <c r="E239" t="s">
        <v>1334</v>
      </c>
      <c r="F239" s="2">
        <v>57806</v>
      </c>
      <c r="G239" s="2">
        <v>63405</v>
      </c>
      <c r="H239" s="2">
        <v>68359</v>
      </c>
      <c r="I239" s="2">
        <v>73210</v>
      </c>
      <c r="J239" s="2">
        <v>78514</v>
      </c>
      <c r="K239" s="2">
        <v>83713</v>
      </c>
      <c r="L239" s="2">
        <v>88846</v>
      </c>
      <c r="M239" s="2">
        <v>4008580369</v>
      </c>
      <c r="N239" s="2">
        <v>4414737287</v>
      </c>
      <c r="O239" s="2">
        <v>4802664218</v>
      </c>
      <c r="P239" s="2">
        <v>5210799387</v>
      </c>
      <c r="Q239" s="2">
        <v>5682907190</v>
      </c>
      <c r="R239" s="2">
        <v>6179883647</v>
      </c>
      <c r="S239" s="2">
        <v>6689000701</v>
      </c>
      <c r="T239" s="1">
        <f>(Table134[[#This Row],[2050_BUILDINGS]]/Table134[[#This Row],[2020_BUILDINGS]])-1</f>
        <v>0.53696848078054171</v>
      </c>
      <c r="U239" s="1">
        <f>(Table134[[#This Row],[2050_TOTAL_REPL_COST_USD]]/Table134[[#This Row],[2020_TOTAL_REPL_COST_USD]])-1</f>
        <v>0.66867072261511651</v>
      </c>
      <c r="V239"/>
      <c r="W239"/>
    </row>
    <row r="240" spans="1:23" x14ac:dyDescent="0.2">
      <c r="A240" t="s">
        <v>376</v>
      </c>
      <c r="B240" t="s">
        <v>426</v>
      </c>
      <c r="C240" t="s">
        <v>436</v>
      </c>
      <c r="D240" t="s">
        <v>1335</v>
      </c>
      <c r="E240" t="s">
        <v>1336</v>
      </c>
      <c r="F240" s="2">
        <v>141137</v>
      </c>
      <c r="G240" s="2">
        <v>154844</v>
      </c>
      <c r="H240" s="2">
        <v>166902</v>
      </c>
      <c r="I240" s="2">
        <v>178755</v>
      </c>
      <c r="J240" s="2">
        <v>191721</v>
      </c>
      <c r="K240" s="2">
        <v>204404</v>
      </c>
      <c r="L240" s="2">
        <v>216951</v>
      </c>
      <c r="M240" s="2">
        <v>9788177282</v>
      </c>
      <c r="N240" s="2">
        <v>10779933864</v>
      </c>
      <c r="O240" s="2">
        <v>11727176339</v>
      </c>
      <c r="P240" s="2">
        <v>12723763397</v>
      </c>
      <c r="Q240" s="2">
        <v>13876559273</v>
      </c>
      <c r="R240" s="2">
        <v>15090079567</v>
      </c>
      <c r="S240" s="2">
        <v>16333244872</v>
      </c>
      <c r="T240" s="1">
        <f>(Table134[[#This Row],[2050_BUILDINGS]]/Table134[[#This Row],[2020_BUILDINGS]])-1</f>
        <v>0.53716601599863956</v>
      </c>
      <c r="U240" s="1">
        <f>(Table134[[#This Row],[2050_TOTAL_REPL_COST_USD]]/Table134[[#This Row],[2020_TOTAL_REPL_COST_USD]])-1</f>
        <v>0.66867072402091376</v>
      </c>
      <c r="V240"/>
      <c r="W240"/>
    </row>
    <row r="241" spans="1:23" x14ac:dyDescent="0.2">
      <c r="A241" t="s">
        <v>376</v>
      </c>
      <c r="B241" t="s">
        <v>426</v>
      </c>
      <c r="C241" t="s">
        <v>437</v>
      </c>
      <c r="D241" t="s">
        <v>1337</v>
      </c>
      <c r="E241" t="s">
        <v>1338</v>
      </c>
      <c r="F241" s="2">
        <v>59326</v>
      </c>
      <c r="G241" s="2">
        <v>65090</v>
      </c>
      <c r="H241" s="2">
        <v>70159</v>
      </c>
      <c r="I241" s="2">
        <v>75149</v>
      </c>
      <c r="J241" s="2">
        <v>80593</v>
      </c>
      <c r="K241" s="2">
        <v>85920</v>
      </c>
      <c r="L241" s="2">
        <v>91212</v>
      </c>
      <c r="M241" s="2">
        <v>4114766921</v>
      </c>
      <c r="N241" s="2">
        <v>4531682873</v>
      </c>
      <c r="O241" s="2">
        <v>4929885913</v>
      </c>
      <c r="P241" s="2">
        <v>5348832498</v>
      </c>
      <c r="Q241" s="2">
        <v>5833446359</v>
      </c>
      <c r="R241" s="2">
        <v>6343587621</v>
      </c>
      <c r="S241" s="2">
        <v>6866191104</v>
      </c>
      <c r="T241" s="1">
        <f>(Table134[[#This Row],[2050_BUILDINGS]]/Table134[[#This Row],[2020_BUILDINGS]])-1</f>
        <v>0.53747092337255165</v>
      </c>
      <c r="U241" s="1">
        <f>(Table134[[#This Row],[2050_TOTAL_REPL_COST_USD]]/Table134[[#This Row],[2020_TOTAL_REPL_COST_USD]])-1</f>
        <v>0.66867072566319963</v>
      </c>
      <c r="V241"/>
      <c r="W241"/>
    </row>
    <row r="242" spans="1:23" x14ac:dyDescent="0.2">
      <c r="A242" t="s">
        <v>376</v>
      </c>
      <c r="B242" t="s">
        <v>426</v>
      </c>
      <c r="C242" t="s">
        <v>438</v>
      </c>
      <c r="D242" t="s">
        <v>1339</v>
      </c>
      <c r="E242" t="s">
        <v>1340</v>
      </c>
      <c r="F242" s="2">
        <v>2454</v>
      </c>
      <c r="G242" s="2">
        <v>2694</v>
      </c>
      <c r="H242" s="2">
        <v>2909</v>
      </c>
      <c r="I242" s="2">
        <v>3108</v>
      </c>
      <c r="J242" s="2">
        <v>3337</v>
      </c>
      <c r="K242" s="2">
        <v>3550</v>
      </c>
      <c r="L242" s="2">
        <v>3793</v>
      </c>
      <c r="M242" s="2">
        <v>170851646</v>
      </c>
      <c r="N242" s="2">
        <v>188162650</v>
      </c>
      <c r="O242" s="2">
        <v>204696679</v>
      </c>
      <c r="P242" s="2">
        <v>222092004</v>
      </c>
      <c r="Q242" s="2">
        <v>242213932</v>
      </c>
      <c r="R242" s="2">
        <v>263395808</v>
      </c>
      <c r="S242" s="2">
        <v>285095139</v>
      </c>
      <c r="T242" s="1">
        <f>(Table134[[#This Row],[2050_BUILDINGS]]/Table134[[#This Row],[2020_BUILDINGS]])-1</f>
        <v>0.54563977180114098</v>
      </c>
      <c r="U242" s="1">
        <f>(Table134[[#This Row],[2050_TOTAL_REPL_COST_USD]]/Table134[[#This Row],[2020_TOTAL_REPL_COST_USD]])-1</f>
        <v>0.6686707191571335</v>
      </c>
      <c r="V242"/>
      <c r="W242"/>
    </row>
    <row r="243" spans="1:23" x14ac:dyDescent="0.2">
      <c r="A243" t="s">
        <v>376</v>
      </c>
      <c r="B243" t="s">
        <v>426</v>
      </c>
      <c r="C243" t="s">
        <v>439</v>
      </c>
      <c r="D243" t="s">
        <v>1341</v>
      </c>
      <c r="E243" t="s">
        <v>1342</v>
      </c>
      <c r="F243" s="2">
        <v>87397</v>
      </c>
      <c r="G243" s="2">
        <v>95869</v>
      </c>
      <c r="H243" s="2">
        <v>103350</v>
      </c>
      <c r="I243" s="2">
        <v>110681</v>
      </c>
      <c r="J243" s="2">
        <v>118706</v>
      </c>
      <c r="K243" s="2">
        <v>126560</v>
      </c>
      <c r="L243" s="2">
        <v>134321</v>
      </c>
      <c r="M243" s="2">
        <v>6060604495</v>
      </c>
      <c r="N243" s="2">
        <v>6674676371</v>
      </c>
      <c r="O243" s="2">
        <v>7261186186</v>
      </c>
      <c r="P243" s="2">
        <v>7878248983</v>
      </c>
      <c r="Q243" s="2">
        <v>8592032530</v>
      </c>
      <c r="R243" s="2">
        <v>9343415175</v>
      </c>
      <c r="S243" s="2">
        <v>10113153298</v>
      </c>
      <c r="T243" s="1">
        <f>(Table134[[#This Row],[2050_BUILDINGS]]/Table134[[#This Row],[2020_BUILDINGS]])-1</f>
        <v>0.53690630113161775</v>
      </c>
      <c r="U243" s="1">
        <f>(Table134[[#This Row],[2050_TOTAL_REPL_COST_USD]]/Table134[[#This Row],[2020_TOTAL_REPL_COST_USD]])-1</f>
        <v>0.6686707252293651</v>
      </c>
      <c r="V243"/>
      <c r="W243"/>
    </row>
    <row r="244" spans="1:23" x14ac:dyDescent="0.2">
      <c r="A244" t="s">
        <v>376</v>
      </c>
      <c r="B244" t="s">
        <v>426</v>
      </c>
      <c r="C244" t="s">
        <v>440</v>
      </c>
      <c r="D244" t="s">
        <v>1343</v>
      </c>
      <c r="E244" t="s">
        <v>1344</v>
      </c>
      <c r="F244" s="2">
        <v>113411</v>
      </c>
      <c r="G244" s="2">
        <v>124418</v>
      </c>
      <c r="H244" s="2">
        <v>134110</v>
      </c>
      <c r="I244" s="2">
        <v>143634</v>
      </c>
      <c r="J244" s="2">
        <v>154047</v>
      </c>
      <c r="K244" s="2">
        <v>164229</v>
      </c>
      <c r="L244" s="2">
        <v>174309</v>
      </c>
      <c r="M244" s="2">
        <v>7864731101</v>
      </c>
      <c r="N244" s="2">
        <v>8661600488</v>
      </c>
      <c r="O244" s="2">
        <v>9422703101</v>
      </c>
      <c r="P244" s="2">
        <v>10223453744</v>
      </c>
      <c r="Q244" s="2">
        <v>11149717066</v>
      </c>
      <c r="R244" s="2">
        <v>12124772032</v>
      </c>
      <c r="S244" s="2">
        <v>13123646542</v>
      </c>
      <c r="T244" s="1">
        <f>(Table134[[#This Row],[2050_BUILDINGS]]/Table134[[#This Row],[2020_BUILDINGS]])-1</f>
        <v>0.53696731357628447</v>
      </c>
      <c r="U244" s="1">
        <f>(Table134[[#This Row],[2050_TOTAL_REPL_COST_USD]]/Table134[[#This Row],[2020_TOTAL_REPL_COST_USD]])-1</f>
        <v>0.66867072420712881</v>
      </c>
      <c r="V244"/>
      <c r="W244"/>
    </row>
    <row r="245" spans="1:23" x14ac:dyDescent="0.2">
      <c r="A245" t="s">
        <v>376</v>
      </c>
      <c r="B245" t="s">
        <v>426</v>
      </c>
      <c r="C245" t="s">
        <v>441</v>
      </c>
      <c r="D245" t="s">
        <v>1345</v>
      </c>
      <c r="E245" t="s">
        <v>1346</v>
      </c>
      <c r="F245" s="2">
        <v>93454</v>
      </c>
      <c r="G245" s="2">
        <v>102532</v>
      </c>
      <c r="H245" s="2">
        <v>110510</v>
      </c>
      <c r="I245" s="2">
        <v>118362</v>
      </c>
      <c r="J245" s="2">
        <v>126941</v>
      </c>
      <c r="K245" s="2">
        <v>135345</v>
      </c>
      <c r="L245" s="2">
        <v>143647</v>
      </c>
      <c r="M245" s="2">
        <v>6481055443</v>
      </c>
      <c r="N245" s="2">
        <v>7137728191</v>
      </c>
      <c r="O245" s="2">
        <v>7764926786</v>
      </c>
      <c r="P245" s="2">
        <v>8424797958</v>
      </c>
      <c r="Q245" s="2">
        <v>9188099818</v>
      </c>
      <c r="R245" s="2">
        <v>9991609213</v>
      </c>
      <c r="S245" s="2">
        <v>10814747475</v>
      </c>
      <c r="T245" s="1">
        <f>(Table134[[#This Row],[2050_BUILDINGS]]/Table134[[#This Row],[2020_BUILDINGS]])-1</f>
        <v>0.53708776510368739</v>
      </c>
      <c r="U245" s="1">
        <f>(Table134[[#This Row],[2050_TOTAL_REPL_COST_USD]]/Table134[[#This Row],[2020_TOTAL_REPL_COST_USD]])-1</f>
        <v>0.66867072348234502</v>
      </c>
      <c r="V245"/>
      <c r="W245"/>
    </row>
    <row r="246" spans="1:23" x14ac:dyDescent="0.2">
      <c r="A246" t="s">
        <v>376</v>
      </c>
      <c r="B246" t="s">
        <v>426</v>
      </c>
      <c r="C246" t="s">
        <v>442</v>
      </c>
      <c r="D246" t="s">
        <v>1347</v>
      </c>
      <c r="E246" t="s">
        <v>1348</v>
      </c>
      <c r="F246" s="2">
        <v>101067</v>
      </c>
      <c r="G246" s="2">
        <v>110879</v>
      </c>
      <c r="H246" s="2">
        <v>119525</v>
      </c>
      <c r="I246" s="2">
        <v>127997</v>
      </c>
      <c r="J246" s="2">
        <v>137278</v>
      </c>
      <c r="K246" s="2">
        <v>146371</v>
      </c>
      <c r="L246" s="2">
        <v>155340</v>
      </c>
      <c r="M246" s="2">
        <v>7009113540</v>
      </c>
      <c r="N246" s="2">
        <v>7719290145</v>
      </c>
      <c r="O246" s="2">
        <v>8397591112</v>
      </c>
      <c r="P246" s="2">
        <v>9111226712</v>
      </c>
      <c r="Q246" s="2">
        <v>9936720256</v>
      </c>
      <c r="R246" s="2">
        <v>10805697335</v>
      </c>
      <c r="S246" s="2">
        <v>11695902579</v>
      </c>
      <c r="T246" s="1">
        <f>(Table134[[#This Row],[2050_BUILDINGS]]/Table134[[#This Row],[2020_BUILDINGS]])-1</f>
        <v>0.53700020778295587</v>
      </c>
      <c r="U246" s="1">
        <f>(Table134[[#This Row],[2050_TOTAL_REPL_COST_USD]]/Table134[[#This Row],[2020_TOTAL_REPL_COST_USD]])-1</f>
        <v>0.66867072594175725</v>
      </c>
      <c r="V246"/>
      <c r="W246"/>
    </row>
    <row r="247" spans="1:23" x14ac:dyDescent="0.2">
      <c r="A247" t="s">
        <v>376</v>
      </c>
      <c r="B247" t="s">
        <v>426</v>
      </c>
      <c r="C247" t="s">
        <v>443</v>
      </c>
      <c r="D247" t="s">
        <v>1349</v>
      </c>
      <c r="E247" t="s">
        <v>1350</v>
      </c>
      <c r="F247" s="2">
        <v>23233</v>
      </c>
      <c r="G247" s="2">
        <v>25480</v>
      </c>
      <c r="H247" s="2">
        <v>27472</v>
      </c>
      <c r="I247" s="2">
        <v>29416</v>
      </c>
      <c r="J247" s="2">
        <v>31562</v>
      </c>
      <c r="K247" s="2">
        <v>33637</v>
      </c>
      <c r="L247" s="2">
        <v>35703</v>
      </c>
      <c r="M247" s="2">
        <v>1611043138</v>
      </c>
      <c r="N247" s="2">
        <v>1774277071</v>
      </c>
      <c r="O247" s="2">
        <v>1930184390</v>
      </c>
      <c r="P247" s="2">
        <v>2094213373</v>
      </c>
      <c r="Q247" s="2">
        <v>2283952872</v>
      </c>
      <c r="R247" s="2">
        <v>2483687046</v>
      </c>
      <c r="S247" s="2">
        <v>2688300517</v>
      </c>
      <c r="T247" s="1">
        <f>(Table134[[#This Row],[2050_BUILDINGS]]/Table134[[#This Row],[2020_BUILDINGS]])-1</f>
        <v>0.53673653854431191</v>
      </c>
      <c r="U247" s="1">
        <f>(Table134[[#This Row],[2050_TOTAL_REPL_COST_USD]]/Table134[[#This Row],[2020_TOTAL_REPL_COST_USD]])-1</f>
        <v>0.66867072245957448</v>
      </c>
      <c r="V247"/>
      <c r="W247"/>
    </row>
    <row r="248" spans="1:23" x14ac:dyDescent="0.2">
      <c r="A248" t="s">
        <v>376</v>
      </c>
      <c r="B248" t="s">
        <v>426</v>
      </c>
      <c r="C248" t="s">
        <v>444</v>
      </c>
      <c r="D248" t="s">
        <v>1351</v>
      </c>
      <c r="E248" t="s">
        <v>1352</v>
      </c>
      <c r="F248" s="2">
        <v>56395</v>
      </c>
      <c r="G248" s="2">
        <v>61860</v>
      </c>
      <c r="H248" s="2">
        <v>66692</v>
      </c>
      <c r="I248" s="2">
        <v>71427</v>
      </c>
      <c r="J248" s="2">
        <v>76605</v>
      </c>
      <c r="K248" s="2">
        <v>81659</v>
      </c>
      <c r="L248" s="2">
        <v>86674</v>
      </c>
      <c r="M248" s="2">
        <v>3910607988</v>
      </c>
      <c r="N248" s="2">
        <v>4306838158</v>
      </c>
      <c r="O248" s="2">
        <v>4685283897</v>
      </c>
      <c r="P248" s="2">
        <v>5083443968</v>
      </c>
      <c r="Q248" s="2">
        <v>5544013132</v>
      </c>
      <c r="R248" s="2">
        <v>6028843157</v>
      </c>
      <c r="S248" s="2">
        <v>6525517062</v>
      </c>
      <c r="T248" s="1">
        <f>(Table134[[#This Row],[2050_BUILDINGS]]/Table134[[#This Row],[2020_BUILDINGS]])-1</f>
        <v>0.53690930046989971</v>
      </c>
      <c r="U248" s="1">
        <f>(Table134[[#This Row],[2050_TOTAL_REPL_COST_USD]]/Table134[[#This Row],[2020_TOTAL_REPL_COST_USD]])-1</f>
        <v>0.66867072384244319</v>
      </c>
      <c r="V248"/>
      <c r="W248"/>
    </row>
    <row r="249" spans="1:23" x14ac:dyDescent="0.2">
      <c r="A249" t="s">
        <v>376</v>
      </c>
      <c r="B249" t="s">
        <v>426</v>
      </c>
      <c r="C249" t="s">
        <v>445</v>
      </c>
      <c r="D249" t="s">
        <v>1353</v>
      </c>
      <c r="E249" t="s">
        <v>1354</v>
      </c>
      <c r="F249" s="2">
        <v>10769</v>
      </c>
      <c r="G249" s="2">
        <v>11814</v>
      </c>
      <c r="H249" s="2">
        <v>12733</v>
      </c>
      <c r="I249" s="2">
        <v>13638</v>
      </c>
      <c r="J249" s="2">
        <v>14622</v>
      </c>
      <c r="K249" s="2">
        <v>15598</v>
      </c>
      <c r="L249" s="2">
        <v>16546</v>
      </c>
      <c r="M249" s="2">
        <v>746954424</v>
      </c>
      <c r="N249" s="2">
        <v>822637254</v>
      </c>
      <c r="O249" s="2">
        <v>894923134</v>
      </c>
      <c r="P249" s="2">
        <v>970974572</v>
      </c>
      <c r="Q249" s="2">
        <v>1058946623</v>
      </c>
      <c r="R249" s="2">
        <v>1151552659</v>
      </c>
      <c r="S249" s="2">
        <v>1246420984</v>
      </c>
      <c r="T249" s="1">
        <f>(Table134[[#This Row],[2050_BUILDINGS]]/Table134[[#This Row],[2020_BUILDINGS]])-1</f>
        <v>0.53644720958306258</v>
      </c>
      <c r="U249" s="1">
        <f>(Table134[[#This Row],[2050_TOTAL_REPL_COST_USD]]/Table134[[#This Row],[2020_TOTAL_REPL_COST_USD]])-1</f>
        <v>0.66867073003640187</v>
      </c>
      <c r="V249"/>
      <c r="W249"/>
    </row>
    <row r="250" spans="1:23" x14ac:dyDescent="0.2">
      <c r="A250" t="s">
        <v>376</v>
      </c>
      <c r="B250" t="s">
        <v>426</v>
      </c>
      <c r="C250" t="s">
        <v>446</v>
      </c>
      <c r="D250" t="s">
        <v>1355</v>
      </c>
      <c r="E250" t="s">
        <v>1356</v>
      </c>
      <c r="F250" s="2">
        <v>95133</v>
      </c>
      <c r="G250" s="2">
        <v>104368</v>
      </c>
      <c r="H250" s="2">
        <v>112495</v>
      </c>
      <c r="I250" s="2">
        <v>120478</v>
      </c>
      <c r="J250" s="2">
        <v>129217</v>
      </c>
      <c r="K250" s="2">
        <v>137763</v>
      </c>
      <c r="L250" s="2">
        <v>146215</v>
      </c>
      <c r="M250" s="2">
        <v>6597261333</v>
      </c>
      <c r="N250" s="2">
        <v>7265708300</v>
      </c>
      <c r="O250" s="2">
        <v>7904152614</v>
      </c>
      <c r="P250" s="2">
        <v>8575855321</v>
      </c>
      <c r="Q250" s="2">
        <v>9352843264</v>
      </c>
      <c r="R250" s="2">
        <v>10170759649</v>
      </c>
      <c r="S250" s="2">
        <v>11008656853</v>
      </c>
      <c r="T250" s="1">
        <f>(Table134[[#This Row],[2050_BUILDINGS]]/Table134[[#This Row],[2020_BUILDINGS]])-1</f>
        <v>0.53695352821838904</v>
      </c>
      <c r="U250" s="1">
        <f>(Table134[[#This Row],[2050_TOTAL_REPL_COST_USD]]/Table134[[#This Row],[2020_TOTAL_REPL_COST_USD]])-1</f>
        <v>0.66867072521954918</v>
      </c>
      <c r="V250"/>
      <c r="W250"/>
    </row>
    <row r="251" spans="1:23" x14ac:dyDescent="0.2">
      <c r="A251" t="s">
        <v>376</v>
      </c>
      <c r="B251" t="s">
        <v>426</v>
      </c>
      <c r="C251" t="s">
        <v>447</v>
      </c>
      <c r="D251" t="s">
        <v>1357</v>
      </c>
      <c r="E251" t="s">
        <v>1358</v>
      </c>
      <c r="F251" s="2">
        <v>22354</v>
      </c>
      <c r="G251" s="2">
        <v>24527</v>
      </c>
      <c r="H251" s="2">
        <v>26450</v>
      </c>
      <c r="I251" s="2">
        <v>28312</v>
      </c>
      <c r="J251" s="2">
        <v>30371</v>
      </c>
      <c r="K251" s="2">
        <v>32377</v>
      </c>
      <c r="L251" s="2">
        <v>34370</v>
      </c>
      <c r="M251" s="2">
        <v>1550596794</v>
      </c>
      <c r="N251" s="2">
        <v>1707706189</v>
      </c>
      <c r="O251" s="2">
        <v>1857763862</v>
      </c>
      <c r="P251" s="2">
        <v>2015638482</v>
      </c>
      <c r="Q251" s="2">
        <v>2198258956</v>
      </c>
      <c r="R251" s="2">
        <v>2390499101</v>
      </c>
      <c r="S251" s="2">
        <v>2587435484</v>
      </c>
      <c r="T251" s="1">
        <f>(Table134[[#This Row],[2050_BUILDINGS]]/Table134[[#This Row],[2020_BUILDINGS]])-1</f>
        <v>0.53753243267424167</v>
      </c>
      <c r="U251" s="1">
        <f>(Table134[[#This Row],[2050_TOTAL_REPL_COST_USD]]/Table134[[#This Row],[2020_TOTAL_REPL_COST_USD]])-1</f>
        <v>0.66867072988414811</v>
      </c>
      <c r="V251"/>
      <c r="W251"/>
    </row>
    <row r="252" spans="1:23" x14ac:dyDescent="0.2">
      <c r="A252" t="s">
        <v>376</v>
      </c>
      <c r="B252" t="s">
        <v>426</v>
      </c>
      <c r="C252" t="s">
        <v>448</v>
      </c>
      <c r="D252" t="s">
        <v>1359</v>
      </c>
      <c r="E252" t="s">
        <v>1360</v>
      </c>
      <c r="F252" s="2">
        <v>5164</v>
      </c>
      <c r="G252" s="2">
        <v>5655</v>
      </c>
      <c r="H252" s="2">
        <v>6097</v>
      </c>
      <c r="I252" s="2">
        <v>6538</v>
      </c>
      <c r="J252" s="2">
        <v>7018</v>
      </c>
      <c r="K252" s="2">
        <v>7472</v>
      </c>
      <c r="L252" s="2">
        <v>7938</v>
      </c>
      <c r="M252" s="2">
        <v>358143507</v>
      </c>
      <c r="N252" s="2">
        <v>394431280</v>
      </c>
      <c r="O252" s="2">
        <v>429090301</v>
      </c>
      <c r="P252" s="2">
        <v>465554835</v>
      </c>
      <c r="Q252" s="2">
        <v>507734936</v>
      </c>
      <c r="R252" s="2">
        <v>552136907</v>
      </c>
      <c r="S252" s="2">
        <v>597623582</v>
      </c>
      <c r="T252" s="1">
        <f>(Table134[[#This Row],[2050_BUILDINGS]]/Table134[[#This Row],[2020_BUILDINGS]])-1</f>
        <v>0.53718048024786991</v>
      </c>
      <c r="U252" s="1">
        <f>(Table134[[#This Row],[2050_TOTAL_REPL_COST_USD]]/Table134[[#This Row],[2020_TOTAL_REPL_COST_USD]])-1</f>
        <v>0.66867071528397126</v>
      </c>
      <c r="V252"/>
      <c r="W252"/>
    </row>
    <row r="253" spans="1:23" x14ac:dyDescent="0.2">
      <c r="A253" t="s">
        <v>376</v>
      </c>
      <c r="B253" t="s">
        <v>426</v>
      </c>
      <c r="C253" t="s">
        <v>449</v>
      </c>
      <c r="D253" t="s">
        <v>1361</v>
      </c>
      <c r="E253" t="s">
        <v>1362</v>
      </c>
      <c r="F253" s="2">
        <v>8402</v>
      </c>
      <c r="G253" s="2">
        <v>9217</v>
      </c>
      <c r="H253" s="2">
        <v>9925</v>
      </c>
      <c r="I253" s="2">
        <v>10626</v>
      </c>
      <c r="J253" s="2">
        <v>11391</v>
      </c>
      <c r="K253" s="2">
        <v>12146</v>
      </c>
      <c r="L253" s="2">
        <v>12902</v>
      </c>
      <c r="M253" s="2">
        <v>581902744</v>
      </c>
      <c r="N253" s="2">
        <v>640862223</v>
      </c>
      <c r="O253" s="2">
        <v>697175355</v>
      </c>
      <c r="P253" s="2">
        <v>756422013</v>
      </c>
      <c r="Q253" s="2">
        <v>824955218</v>
      </c>
      <c r="R253" s="2">
        <v>897098450</v>
      </c>
      <c r="S253" s="2">
        <v>971004073</v>
      </c>
      <c r="T253" s="1">
        <f>(Table134[[#This Row],[2050_BUILDINGS]]/Table134[[#This Row],[2020_BUILDINGS]])-1</f>
        <v>0.53558676505593916</v>
      </c>
      <c r="U253" s="1">
        <f>(Table134[[#This Row],[2050_TOTAL_REPL_COST_USD]]/Table134[[#This Row],[2020_TOTAL_REPL_COST_USD]])-1</f>
        <v>0.66867072377991743</v>
      </c>
      <c r="V253"/>
      <c r="W253"/>
    </row>
    <row r="254" spans="1:23" x14ac:dyDescent="0.2">
      <c r="A254" t="s">
        <v>376</v>
      </c>
      <c r="B254" t="s">
        <v>426</v>
      </c>
      <c r="C254" t="s">
        <v>450</v>
      </c>
      <c r="D254" t="s">
        <v>1363</v>
      </c>
      <c r="E254" t="s">
        <v>1364</v>
      </c>
      <c r="F254" s="2">
        <v>19597</v>
      </c>
      <c r="G254" s="2">
        <v>21493</v>
      </c>
      <c r="H254" s="2">
        <v>23183</v>
      </c>
      <c r="I254" s="2">
        <v>24816</v>
      </c>
      <c r="J254" s="2">
        <v>26613</v>
      </c>
      <c r="K254" s="2">
        <v>28380</v>
      </c>
      <c r="L254" s="2">
        <v>30114</v>
      </c>
      <c r="M254" s="2">
        <v>1359037920</v>
      </c>
      <c r="N254" s="2">
        <v>1496738192</v>
      </c>
      <c r="O254" s="2">
        <v>1628257935</v>
      </c>
      <c r="P254" s="2">
        <v>1766628891</v>
      </c>
      <c r="Q254" s="2">
        <v>1926688653</v>
      </c>
      <c r="R254" s="2">
        <v>2095179687</v>
      </c>
      <c r="S254" s="2">
        <v>2267786781</v>
      </c>
      <c r="T254" s="1">
        <f>(Table134[[#This Row],[2050_BUILDINGS]]/Table134[[#This Row],[2020_BUILDINGS]])-1</f>
        <v>0.53666377506761243</v>
      </c>
      <c r="U254" s="1">
        <f>(Table134[[#This Row],[2050_TOTAL_REPL_COST_USD]]/Table134[[#This Row],[2020_TOTAL_REPL_COST_USD]])-1</f>
        <v>0.66867071744399897</v>
      </c>
      <c r="V254"/>
      <c r="W254"/>
    </row>
    <row r="255" spans="1:23" x14ac:dyDescent="0.2">
      <c r="A255" t="s">
        <v>376</v>
      </c>
      <c r="B255" t="s">
        <v>426</v>
      </c>
      <c r="C255" t="s">
        <v>451</v>
      </c>
      <c r="D255" t="s">
        <v>1365</v>
      </c>
      <c r="E255" t="s">
        <v>1366</v>
      </c>
      <c r="F255" s="2">
        <v>77534</v>
      </c>
      <c r="G255" s="2">
        <v>85060</v>
      </c>
      <c r="H255" s="2">
        <v>91689</v>
      </c>
      <c r="I255" s="2">
        <v>98197</v>
      </c>
      <c r="J255" s="2">
        <v>105321</v>
      </c>
      <c r="K255" s="2">
        <v>112285</v>
      </c>
      <c r="L255" s="2">
        <v>119182</v>
      </c>
      <c r="M255" s="2">
        <v>5377159860</v>
      </c>
      <c r="N255" s="2">
        <v>5921983843</v>
      </c>
      <c r="O255" s="2">
        <v>6442353878</v>
      </c>
      <c r="P255" s="2">
        <v>6989831493</v>
      </c>
      <c r="Q255" s="2">
        <v>7623122809</v>
      </c>
      <c r="R255" s="2">
        <v>8289773244</v>
      </c>
      <c r="S255" s="2">
        <v>8972709232</v>
      </c>
      <c r="T255" s="1">
        <f>(Table134[[#This Row],[2050_BUILDINGS]]/Table134[[#This Row],[2020_BUILDINGS]])-1</f>
        <v>0.53715789202156472</v>
      </c>
      <c r="U255" s="1">
        <f>(Table134[[#This Row],[2050_TOTAL_REPL_COST_USD]]/Table134[[#This Row],[2020_TOTAL_REPL_COST_USD]])-1</f>
        <v>0.66867072313524267</v>
      </c>
      <c r="V255"/>
      <c r="W255"/>
    </row>
    <row r="256" spans="1:23" x14ac:dyDescent="0.2">
      <c r="A256" t="s">
        <v>376</v>
      </c>
      <c r="B256" t="s">
        <v>426</v>
      </c>
      <c r="C256" t="s">
        <v>452</v>
      </c>
      <c r="D256" t="s">
        <v>1367</v>
      </c>
      <c r="E256" t="s">
        <v>1368</v>
      </c>
      <c r="F256" s="2">
        <v>15474</v>
      </c>
      <c r="G256" s="2">
        <v>16969</v>
      </c>
      <c r="H256" s="2">
        <v>18294</v>
      </c>
      <c r="I256" s="2">
        <v>19581</v>
      </c>
      <c r="J256" s="2">
        <v>21014</v>
      </c>
      <c r="K256" s="2">
        <v>22398</v>
      </c>
      <c r="L256" s="2">
        <v>23775</v>
      </c>
      <c r="M256" s="2">
        <v>1072717851</v>
      </c>
      <c r="N256" s="2">
        <v>1181407643</v>
      </c>
      <c r="O256" s="2">
        <v>1285218994</v>
      </c>
      <c r="P256" s="2">
        <v>1394438169</v>
      </c>
      <c r="Q256" s="2">
        <v>1520776780</v>
      </c>
      <c r="R256" s="2">
        <v>1653770376</v>
      </c>
      <c r="S256" s="2">
        <v>1790012855</v>
      </c>
      <c r="T256" s="1">
        <f>(Table134[[#This Row],[2050_BUILDINGS]]/Table134[[#This Row],[2020_BUILDINGS]])-1</f>
        <v>0.53644823575029088</v>
      </c>
      <c r="U256" s="1">
        <f>(Table134[[#This Row],[2050_TOTAL_REPL_COST_USD]]/Table134[[#This Row],[2020_TOTAL_REPL_COST_USD]])-1</f>
        <v>0.66867070714944221</v>
      </c>
      <c r="V256"/>
      <c r="W256"/>
    </row>
    <row r="257" spans="1:23" x14ac:dyDescent="0.2">
      <c r="A257" t="s">
        <v>376</v>
      </c>
      <c r="B257" t="s">
        <v>426</v>
      </c>
      <c r="C257" t="s">
        <v>453</v>
      </c>
      <c r="D257" t="s">
        <v>1369</v>
      </c>
      <c r="E257" t="s">
        <v>1370</v>
      </c>
      <c r="F257" s="2">
        <v>9601</v>
      </c>
      <c r="G257" s="2">
        <v>10518</v>
      </c>
      <c r="H257" s="2">
        <v>11344</v>
      </c>
      <c r="I257" s="2">
        <v>12149</v>
      </c>
      <c r="J257" s="2">
        <v>13028</v>
      </c>
      <c r="K257" s="2">
        <v>13884</v>
      </c>
      <c r="L257" s="2">
        <v>14743</v>
      </c>
      <c r="M257" s="2">
        <v>665166609</v>
      </c>
      <c r="N257" s="2">
        <v>732562541</v>
      </c>
      <c r="O257" s="2">
        <v>796933486</v>
      </c>
      <c r="P257" s="2">
        <v>864657671</v>
      </c>
      <c r="Q257" s="2">
        <v>942997217</v>
      </c>
      <c r="R257" s="2">
        <v>1025463355</v>
      </c>
      <c r="S257" s="2">
        <v>1109944054</v>
      </c>
      <c r="T257" s="1">
        <f>(Table134[[#This Row],[2050_BUILDINGS]]/Table134[[#This Row],[2020_BUILDINGS]])-1</f>
        <v>0.53556921154046444</v>
      </c>
      <c r="U257" s="1">
        <f>(Table134[[#This Row],[2050_TOTAL_REPL_COST_USD]]/Table134[[#This Row],[2020_TOTAL_REPL_COST_USD]])-1</f>
        <v>0.66867073449262704</v>
      </c>
      <c r="V257"/>
      <c r="W257"/>
    </row>
    <row r="258" spans="1:23" x14ac:dyDescent="0.2">
      <c r="A258" t="s">
        <v>145</v>
      </c>
      <c r="B258" t="s">
        <v>157</v>
      </c>
      <c r="C258" t="s">
        <v>158</v>
      </c>
      <c r="D258" t="s">
        <v>1371</v>
      </c>
      <c r="E258" t="s">
        <v>1372</v>
      </c>
      <c r="F258" s="2">
        <v>2469</v>
      </c>
      <c r="G258" s="2">
        <v>2687</v>
      </c>
      <c r="H258" s="2">
        <v>2941</v>
      </c>
      <c r="I258" s="2">
        <v>3227</v>
      </c>
      <c r="J258" s="2">
        <v>3542</v>
      </c>
      <c r="K258" s="2">
        <v>3857</v>
      </c>
      <c r="L258" s="2">
        <v>4162</v>
      </c>
      <c r="M258" s="2">
        <v>139385440</v>
      </c>
      <c r="N258" s="2">
        <v>152812278</v>
      </c>
      <c r="O258" s="2">
        <v>168338584</v>
      </c>
      <c r="P258" s="2">
        <v>186020756</v>
      </c>
      <c r="Q258" s="2">
        <v>205053988</v>
      </c>
      <c r="R258" s="2">
        <v>224641409</v>
      </c>
      <c r="S258" s="2">
        <v>243604574</v>
      </c>
      <c r="T258" s="1">
        <f>(Table134[[#This Row],[2050_BUILDINGS]]/Table134[[#This Row],[2020_BUILDINGS]])-1</f>
        <v>0.68570271364925062</v>
      </c>
      <c r="U258" s="1">
        <f>(Table134[[#This Row],[2050_TOTAL_REPL_COST_USD]]/Table134[[#This Row],[2020_TOTAL_REPL_COST_USD]])-1</f>
        <v>0.74770459525758204</v>
      </c>
      <c r="V258"/>
      <c r="W258"/>
    </row>
    <row r="259" spans="1:23" x14ac:dyDescent="0.2">
      <c r="A259" t="s">
        <v>145</v>
      </c>
      <c r="B259" t="s">
        <v>157</v>
      </c>
      <c r="C259" t="s">
        <v>159</v>
      </c>
      <c r="D259" t="s">
        <v>1373</v>
      </c>
      <c r="E259" t="s">
        <v>1374</v>
      </c>
      <c r="F259" s="2">
        <v>4070</v>
      </c>
      <c r="G259" s="2">
        <v>4444</v>
      </c>
      <c r="H259" s="2">
        <v>4857</v>
      </c>
      <c r="I259" s="2">
        <v>5332</v>
      </c>
      <c r="J259" s="2">
        <v>5836</v>
      </c>
      <c r="K259" s="2">
        <v>6360</v>
      </c>
      <c r="L259" s="2">
        <v>6862</v>
      </c>
      <c r="M259" s="2">
        <v>229693794</v>
      </c>
      <c r="N259" s="2">
        <v>251819932</v>
      </c>
      <c r="O259" s="2">
        <v>277405813</v>
      </c>
      <c r="P259" s="2">
        <v>306544320</v>
      </c>
      <c r="Q259" s="2">
        <v>337909254</v>
      </c>
      <c r="R259" s="2">
        <v>370187446</v>
      </c>
      <c r="S259" s="2">
        <v>401436909</v>
      </c>
      <c r="T259" s="1">
        <f>(Table134[[#This Row],[2050_BUILDINGS]]/Table134[[#This Row],[2020_BUILDINGS]])-1</f>
        <v>0.68599508599508607</v>
      </c>
      <c r="U259" s="1">
        <f>(Table134[[#This Row],[2050_TOTAL_REPL_COST_USD]]/Table134[[#This Row],[2020_TOTAL_REPL_COST_USD]])-1</f>
        <v>0.74770463759242878</v>
      </c>
      <c r="V259"/>
      <c r="W259"/>
    </row>
    <row r="260" spans="1:23" x14ac:dyDescent="0.2">
      <c r="A260" t="s">
        <v>145</v>
      </c>
      <c r="B260" t="s">
        <v>157</v>
      </c>
      <c r="C260" t="s">
        <v>160</v>
      </c>
      <c r="D260" t="s">
        <v>1375</v>
      </c>
      <c r="E260" t="s">
        <v>1376</v>
      </c>
      <c r="F260" s="2">
        <v>4175</v>
      </c>
      <c r="G260" s="2">
        <v>4542</v>
      </c>
      <c r="H260" s="2">
        <v>4968</v>
      </c>
      <c r="I260" s="2">
        <v>5453</v>
      </c>
      <c r="J260" s="2">
        <v>5980</v>
      </c>
      <c r="K260" s="2">
        <v>6509</v>
      </c>
      <c r="L260" s="2">
        <v>7019</v>
      </c>
      <c r="M260" s="2">
        <v>234993561</v>
      </c>
      <c r="N260" s="2">
        <v>257630231</v>
      </c>
      <c r="O260" s="2">
        <v>283806437</v>
      </c>
      <c r="P260" s="2">
        <v>313617265</v>
      </c>
      <c r="Q260" s="2">
        <v>345705908</v>
      </c>
      <c r="R260" s="2">
        <v>378728855</v>
      </c>
      <c r="S260" s="2">
        <v>410699344</v>
      </c>
      <c r="T260" s="1">
        <f>(Table134[[#This Row],[2050_BUILDINGS]]/Table134[[#This Row],[2020_BUILDINGS]])-1</f>
        <v>0.68119760479041913</v>
      </c>
      <c r="U260" s="1">
        <f>(Table134[[#This Row],[2050_TOTAL_REPL_COST_USD]]/Table134[[#This Row],[2020_TOTAL_REPL_COST_USD]])-1</f>
        <v>0.74770467008668384</v>
      </c>
      <c r="V260"/>
      <c r="W260"/>
    </row>
    <row r="261" spans="1:23" x14ac:dyDescent="0.2">
      <c r="A261" t="s">
        <v>145</v>
      </c>
      <c r="B261" t="s">
        <v>157</v>
      </c>
      <c r="C261" t="s">
        <v>161</v>
      </c>
      <c r="D261" t="s">
        <v>1377</v>
      </c>
      <c r="E261" t="s">
        <v>1378</v>
      </c>
      <c r="F261" s="2">
        <v>2816</v>
      </c>
      <c r="G261" s="2">
        <v>3075</v>
      </c>
      <c r="H261" s="2">
        <v>3359</v>
      </c>
      <c r="I261" s="2">
        <v>3685</v>
      </c>
      <c r="J261" s="2">
        <v>4035</v>
      </c>
      <c r="K261" s="2">
        <v>4392</v>
      </c>
      <c r="L261" s="2">
        <v>4730</v>
      </c>
      <c r="M261" s="2">
        <v>162457542</v>
      </c>
      <c r="N261" s="2">
        <v>178243258</v>
      </c>
      <c r="O261" s="2">
        <v>196497507</v>
      </c>
      <c r="P261" s="2">
        <v>217294927</v>
      </c>
      <c r="Q261" s="2">
        <v>239694446</v>
      </c>
      <c r="R261" s="2">
        <v>262765420</v>
      </c>
      <c r="S261" s="2">
        <v>285134252</v>
      </c>
      <c r="T261" s="1">
        <f>(Table134[[#This Row],[2050_BUILDINGS]]/Table134[[#This Row],[2020_BUILDINGS]])-1</f>
        <v>0.6796875</v>
      </c>
      <c r="U261" s="1">
        <f>(Table134[[#This Row],[2050_TOTAL_REPL_COST_USD]]/Table134[[#This Row],[2020_TOTAL_REPL_COST_USD]])-1</f>
        <v>0.75513090060170929</v>
      </c>
      <c r="V261"/>
      <c r="W261"/>
    </row>
    <row r="262" spans="1:23" x14ac:dyDescent="0.2">
      <c r="A262" t="s">
        <v>145</v>
      </c>
      <c r="B262" t="s">
        <v>157</v>
      </c>
      <c r="C262" t="s">
        <v>162</v>
      </c>
      <c r="D262" t="s">
        <v>1379</v>
      </c>
      <c r="E262" t="s">
        <v>1380</v>
      </c>
      <c r="F262" s="2">
        <v>4886</v>
      </c>
      <c r="G262" s="2">
        <v>5324</v>
      </c>
      <c r="H262" s="2">
        <v>5823</v>
      </c>
      <c r="I262" s="2">
        <v>6404</v>
      </c>
      <c r="J262" s="2">
        <v>7012</v>
      </c>
      <c r="K262" s="2">
        <v>7636</v>
      </c>
      <c r="L262" s="2">
        <v>8237</v>
      </c>
      <c r="M262" s="2">
        <v>275606896</v>
      </c>
      <c r="N262" s="2">
        <v>302155800</v>
      </c>
      <c r="O262" s="2">
        <v>332855978</v>
      </c>
      <c r="P262" s="2">
        <v>367818936</v>
      </c>
      <c r="Q262" s="2">
        <v>405453368</v>
      </c>
      <c r="R262" s="2">
        <v>444183587</v>
      </c>
      <c r="S262" s="2">
        <v>481679462</v>
      </c>
      <c r="T262" s="1">
        <f>(Table134[[#This Row],[2050_BUILDINGS]]/Table134[[#This Row],[2020_BUILDINGS]])-1</f>
        <v>0.68583708555055267</v>
      </c>
      <c r="U262" s="1">
        <f>(Table134[[#This Row],[2050_TOTAL_REPL_COST_USD]]/Table134[[#This Row],[2020_TOTAL_REPL_COST_USD]])-1</f>
        <v>0.74770468007447821</v>
      </c>
      <c r="V262"/>
      <c r="W262"/>
    </row>
    <row r="263" spans="1:23" x14ac:dyDescent="0.2">
      <c r="A263" t="s">
        <v>145</v>
      </c>
      <c r="B263" t="s">
        <v>157</v>
      </c>
      <c r="C263" t="s">
        <v>163</v>
      </c>
      <c r="D263" t="s">
        <v>1381</v>
      </c>
      <c r="E263" t="s">
        <v>1382</v>
      </c>
      <c r="F263" s="2">
        <v>476</v>
      </c>
      <c r="G263" s="2">
        <v>520</v>
      </c>
      <c r="H263" s="2">
        <v>574</v>
      </c>
      <c r="I263" s="2">
        <v>629</v>
      </c>
      <c r="J263" s="2">
        <v>683</v>
      </c>
      <c r="K263" s="2">
        <v>747</v>
      </c>
      <c r="L263" s="2">
        <v>808</v>
      </c>
      <c r="M263" s="2">
        <v>27210744</v>
      </c>
      <c r="N263" s="2">
        <v>29831921</v>
      </c>
      <c r="O263" s="2">
        <v>32862964</v>
      </c>
      <c r="P263" s="2">
        <v>36314864</v>
      </c>
      <c r="Q263" s="2">
        <v>40030526</v>
      </c>
      <c r="R263" s="2">
        <v>43854364</v>
      </c>
      <c r="S263" s="2">
        <v>47556347</v>
      </c>
      <c r="T263" s="1">
        <f>(Table134[[#This Row],[2050_BUILDINGS]]/Table134[[#This Row],[2020_BUILDINGS]])-1</f>
        <v>0.69747899159663862</v>
      </c>
      <c r="U263" s="1">
        <f>(Table134[[#This Row],[2050_TOTAL_REPL_COST_USD]]/Table134[[#This Row],[2020_TOTAL_REPL_COST_USD]])-1</f>
        <v>0.74770476691118781</v>
      </c>
      <c r="V263"/>
      <c r="W263"/>
    </row>
    <row r="264" spans="1:23" x14ac:dyDescent="0.2">
      <c r="A264" t="s">
        <v>145</v>
      </c>
      <c r="B264" t="s">
        <v>164</v>
      </c>
      <c r="C264" t="s">
        <v>165</v>
      </c>
      <c r="D264" t="s">
        <v>1383</v>
      </c>
      <c r="E264" t="s">
        <v>1384</v>
      </c>
      <c r="F264" s="2">
        <v>14695</v>
      </c>
      <c r="G264" s="2">
        <v>16612</v>
      </c>
      <c r="H264" s="2">
        <v>18527</v>
      </c>
      <c r="I264" s="2">
        <v>20439</v>
      </c>
      <c r="J264" s="2">
        <v>22357</v>
      </c>
      <c r="K264" s="2">
        <v>24387</v>
      </c>
      <c r="L264" s="2">
        <v>26174</v>
      </c>
      <c r="M264" s="2">
        <v>808356955</v>
      </c>
      <c r="N264" s="2">
        <v>914922531</v>
      </c>
      <c r="O264" s="2">
        <v>1021848997</v>
      </c>
      <c r="P264" s="2">
        <v>1129112030</v>
      </c>
      <c r="Q264" s="2">
        <v>1236787981</v>
      </c>
      <c r="R264" s="2">
        <v>1351920262</v>
      </c>
      <c r="S264" s="2">
        <v>1453361300</v>
      </c>
      <c r="T264" s="1">
        <f>(Table134[[#This Row],[2050_BUILDINGS]]/Table134[[#This Row],[2020_BUILDINGS]])-1</f>
        <v>0.78115005103776802</v>
      </c>
      <c r="U264" s="1">
        <f>(Table134[[#This Row],[2050_TOTAL_REPL_COST_USD]]/Table134[[#This Row],[2020_TOTAL_REPL_COST_USD]])-1</f>
        <v>0.7979202022205647</v>
      </c>
      <c r="V264"/>
      <c r="W264"/>
    </row>
    <row r="265" spans="1:23" x14ac:dyDescent="0.2">
      <c r="A265" t="s">
        <v>145</v>
      </c>
      <c r="B265" t="s">
        <v>164</v>
      </c>
      <c r="C265" t="s">
        <v>166</v>
      </c>
      <c r="D265" t="s">
        <v>1385</v>
      </c>
      <c r="E265" t="s">
        <v>1386</v>
      </c>
      <c r="F265" s="2">
        <v>24393</v>
      </c>
      <c r="G265" s="2">
        <v>27595</v>
      </c>
      <c r="H265" s="2">
        <v>30797</v>
      </c>
      <c r="I265" s="2">
        <v>34000</v>
      </c>
      <c r="J265" s="2">
        <v>37216</v>
      </c>
      <c r="K265" s="2">
        <v>40643</v>
      </c>
      <c r="L265" s="2">
        <v>43658</v>
      </c>
      <c r="M265" s="2">
        <v>1323144102</v>
      </c>
      <c r="N265" s="2">
        <v>1497033677</v>
      </c>
      <c r="O265" s="2">
        <v>1671341035</v>
      </c>
      <c r="P265" s="2">
        <v>1846038053</v>
      </c>
      <c r="Q265" s="2">
        <v>2021213117</v>
      </c>
      <c r="R265" s="2">
        <v>2208388272</v>
      </c>
      <c r="S265" s="2">
        <v>2372977251</v>
      </c>
      <c r="T265" s="1">
        <f>(Table134[[#This Row],[2050_BUILDINGS]]/Table134[[#This Row],[2020_BUILDINGS]])-1</f>
        <v>0.78977575533964672</v>
      </c>
      <c r="U265" s="1">
        <f>(Table134[[#This Row],[2050_TOTAL_REPL_COST_USD]]/Table134[[#This Row],[2020_TOTAL_REPL_COST_USD]])-1</f>
        <v>0.79343825620589881</v>
      </c>
      <c r="V265"/>
      <c r="W265"/>
    </row>
    <row r="266" spans="1:23" x14ac:dyDescent="0.2">
      <c r="A266" t="s">
        <v>145</v>
      </c>
      <c r="B266" t="s">
        <v>164</v>
      </c>
      <c r="C266" t="s">
        <v>167</v>
      </c>
      <c r="D266" t="s">
        <v>1387</v>
      </c>
      <c r="E266" t="s">
        <v>1388</v>
      </c>
      <c r="F266" s="2">
        <v>24451</v>
      </c>
      <c r="G266" s="2">
        <v>27634</v>
      </c>
      <c r="H266" s="2">
        <v>30838</v>
      </c>
      <c r="I266" s="2">
        <v>34023</v>
      </c>
      <c r="J266" s="2">
        <v>37218</v>
      </c>
      <c r="K266" s="2">
        <v>40629</v>
      </c>
      <c r="L266" s="2">
        <v>43606</v>
      </c>
      <c r="M266" s="2">
        <v>1296533542</v>
      </c>
      <c r="N266" s="2">
        <v>1468299630</v>
      </c>
      <c r="O266" s="2">
        <v>1640914676</v>
      </c>
      <c r="P266" s="2">
        <v>1814321548</v>
      </c>
      <c r="Q266" s="2">
        <v>1988699822</v>
      </c>
      <c r="R266" s="2">
        <v>2175357190</v>
      </c>
      <c r="S266" s="2">
        <v>2340329811</v>
      </c>
      <c r="T266" s="1">
        <f>(Table134[[#This Row],[2050_BUILDINGS]]/Table134[[#This Row],[2020_BUILDINGS]])-1</f>
        <v>0.78340354177743232</v>
      </c>
      <c r="U266" s="1">
        <f>(Table134[[#This Row],[2050_TOTAL_REPL_COST_USD]]/Table134[[#This Row],[2020_TOTAL_REPL_COST_USD]])-1</f>
        <v>0.80506692282705328</v>
      </c>
      <c r="V266"/>
      <c r="W266"/>
    </row>
    <row r="267" spans="1:23" x14ac:dyDescent="0.2">
      <c r="A267" t="s">
        <v>145</v>
      </c>
      <c r="B267" t="s">
        <v>164</v>
      </c>
      <c r="C267" t="s">
        <v>168</v>
      </c>
      <c r="D267" t="s">
        <v>1389</v>
      </c>
      <c r="E267" t="s">
        <v>1390</v>
      </c>
      <c r="F267" s="2">
        <v>7134</v>
      </c>
      <c r="G267" s="2">
        <v>8067</v>
      </c>
      <c r="H267" s="2">
        <v>9011</v>
      </c>
      <c r="I267" s="2">
        <v>9952</v>
      </c>
      <c r="J267" s="2">
        <v>10894</v>
      </c>
      <c r="K267" s="2">
        <v>11912</v>
      </c>
      <c r="L267" s="2">
        <v>12798</v>
      </c>
      <c r="M267" s="2">
        <v>387678694</v>
      </c>
      <c r="N267" s="2">
        <v>438966733</v>
      </c>
      <c r="O267" s="2">
        <v>490485587</v>
      </c>
      <c r="P267" s="2">
        <v>542219698</v>
      </c>
      <c r="Q267" s="2">
        <v>594217894</v>
      </c>
      <c r="R267" s="2">
        <v>649860406</v>
      </c>
      <c r="S267" s="2">
        <v>698995472</v>
      </c>
      <c r="T267" s="1">
        <f>(Table134[[#This Row],[2050_BUILDINGS]]/Table134[[#This Row],[2020_BUILDINGS]])-1</f>
        <v>0.79394449116904964</v>
      </c>
      <c r="U267" s="1">
        <f>(Table134[[#This Row],[2050_TOTAL_REPL_COST_USD]]/Table134[[#This Row],[2020_TOTAL_REPL_COST_USD]])-1</f>
        <v>0.80302782386075622</v>
      </c>
      <c r="V267"/>
      <c r="W267"/>
    </row>
    <row r="268" spans="1:23" x14ac:dyDescent="0.2">
      <c r="A268" t="s">
        <v>145</v>
      </c>
      <c r="B268" t="s">
        <v>164</v>
      </c>
      <c r="C268" t="s">
        <v>169</v>
      </c>
      <c r="D268" t="s">
        <v>1391</v>
      </c>
      <c r="E268" t="s">
        <v>1392</v>
      </c>
      <c r="F268" s="2">
        <v>89239</v>
      </c>
      <c r="G268" s="2">
        <v>100910</v>
      </c>
      <c r="H268" s="2">
        <v>112584</v>
      </c>
      <c r="I268" s="2">
        <v>124266</v>
      </c>
      <c r="J268" s="2">
        <v>135956</v>
      </c>
      <c r="K268" s="2">
        <v>148423</v>
      </c>
      <c r="L268" s="2">
        <v>159366</v>
      </c>
      <c r="M268" s="2">
        <v>4765947966</v>
      </c>
      <c r="N268" s="2">
        <v>5396882843</v>
      </c>
      <c r="O268" s="2">
        <v>6030790366</v>
      </c>
      <c r="P268" s="2">
        <v>6667470439</v>
      </c>
      <c r="Q268" s="2">
        <v>7307551903</v>
      </c>
      <c r="R268" s="2">
        <v>7992594963</v>
      </c>
      <c r="S268" s="2">
        <v>8597776064</v>
      </c>
      <c r="T268" s="1">
        <f>(Table134[[#This Row],[2050_BUILDINGS]]/Table134[[#This Row],[2020_BUILDINGS]])-1</f>
        <v>0.78583354811237238</v>
      </c>
      <c r="U268" s="1">
        <f>(Table134[[#This Row],[2050_TOTAL_REPL_COST_USD]]/Table134[[#This Row],[2020_TOTAL_REPL_COST_USD]])-1</f>
        <v>0.80400124494351233</v>
      </c>
      <c r="V268"/>
      <c r="W268"/>
    </row>
    <row r="269" spans="1:23" x14ac:dyDescent="0.2">
      <c r="A269" t="s">
        <v>145</v>
      </c>
      <c r="B269" t="s">
        <v>164</v>
      </c>
      <c r="C269" t="s">
        <v>170</v>
      </c>
      <c r="D269" t="s">
        <v>1393</v>
      </c>
      <c r="E269" t="s">
        <v>1394</v>
      </c>
      <c r="F269" s="2">
        <v>4417</v>
      </c>
      <c r="G269" s="2">
        <v>5002</v>
      </c>
      <c r="H269" s="2">
        <v>5585</v>
      </c>
      <c r="I269" s="2">
        <v>6177</v>
      </c>
      <c r="J269" s="2">
        <v>6764</v>
      </c>
      <c r="K269" s="2">
        <v>7396</v>
      </c>
      <c r="L269" s="2">
        <v>7949</v>
      </c>
      <c r="M269" s="2">
        <v>240601960</v>
      </c>
      <c r="N269" s="2">
        <v>272507951</v>
      </c>
      <c r="O269" s="2">
        <v>304581353</v>
      </c>
      <c r="P269" s="2">
        <v>336810879</v>
      </c>
      <c r="Q269" s="2">
        <v>369231970</v>
      </c>
      <c r="R269" s="2">
        <v>403943387</v>
      </c>
      <c r="S269" s="2">
        <v>434640717</v>
      </c>
      <c r="T269" s="1">
        <f>(Table134[[#This Row],[2050_BUILDINGS]]/Table134[[#This Row],[2020_BUILDINGS]])-1</f>
        <v>0.79963776318768387</v>
      </c>
      <c r="U269" s="1">
        <f>(Table134[[#This Row],[2050_TOTAL_REPL_COST_USD]]/Table134[[#This Row],[2020_TOTAL_REPL_COST_USD]])-1</f>
        <v>0.80647205450861659</v>
      </c>
      <c r="V269"/>
      <c r="W269"/>
    </row>
    <row r="270" spans="1:23" x14ac:dyDescent="0.2">
      <c r="A270" t="s">
        <v>145</v>
      </c>
      <c r="B270" t="s">
        <v>164</v>
      </c>
      <c r="C270" t="s">
        <v>171</v>
      </c>
      <c r="D270" t="s">
        <v>1395</v>
      </c>
      <c r="E270" t="s">
        <v>1396</v>
      </c>
      <c r="F270" s="2">
        <v>1908</v>
      </c>
      <c r="G270" s="2">
        <v>2156</v>
      </c>
      <c r="H270" s="2">
        <v>2409</v>
      </c>
      <c r="I270" s="2">
        <v>2657</v>
      </c>
      <c r="J270" s="2">
        <v>2912</v>
      </c>
      <c r="K270" s="2">
        <v>3178</v>
      </c>
      <c r="L270" s="2">
        <v>3414</v>
      </c>
      <c r="M270" s="2">
        <v>100932455</v>
      </c>
      <c r="N270" s="2">
        <v>114250591</v>
      </c>
      <c r="O270" s="2">
        <v>127617707</v>
      </c>
      <c r="P270" s="2">
        <v>141030486</v>
      </c>
      <c r="Q270" s="2">
        <v>154499301</v>
      </c>
      <c r="R270" s="2">
        <v>168903755</v>
      </c>
      <c r="S270" s="2">
        <v>181602681</v>
      </c>
      <c r="T270" s="1">
        <f>(Table134[[#This Row],[2050_BUILDINGS]]/Table134[[#This Row],[2020_BUILDINGS]])-1</f>
        <v>0.78930817610062887</v>
      </c>
      <c r="U270" s="1">
        <f>(Table134[[#This Row],[2050_TOTAL_REPL_COST_USD]]/Table134[[#This Row],[2020_TOTAL_REPL_COST_USD]])-1</f>
        <v>0.79924961698395225</v>
      </c>
      <c r="V270"/>
      <c r="W270"/>
    </row>
    <row r="271" spans="1:23" x14ac:dyDescent="0.2">
      <c r="A271" t="s">
        <v>145</v>
      </c>
      <c r="B271" t="s">
        <v>164</v>
      </c>
      <c r="C271" t="s">
        <v>172</v>
      </c>
      <c r="D271" t="s">
        <v>1397</v>
      </c>
      <c r="E271" t="s">
        <v>1398</v>
      </c>
      <c r="F271" s="2">
        <v>2237</v>
      </c>
      <c r="G271" s="2">
        <v>2522</v>
      </c>
      <c r="H271" s="2">
        <v>2817</v>
      </c>
      <c r="I271" s="2">
        <v>3117</v>
      </c>
      <c r="J271" s="2">
        <v>3415</v>
      </c>
      <c r="K271" s="2">
        <v>3732</v>
      </c>
      <c r="L271" s="2">
        <v>4004</v>
      </c>
      <c r="M271" s="2">
        <v>121523323</v>
      </c>
      <c r="N271" s="2">
        <v>137587086</v>
      </c>
      <c r="O271" s="2">
        <v>153718983</v>
      </c>
      <c r="P271" s="2">
        <v>169914417</v>
      </c>
      <c r="Q271" s="2">
        <v>186187803</v>
      </c>
      <c r="R271" s="2">
        <v>203598558</v>
      </c>
      <c r="S271" s="2">
        <v>218965169</v>
      </c>
      <c r="T271" s="1">
        <f>(Table134[[#This Row],[2050_BUILDINGS]]/Table134[[#This Row],[2020_BUILDINGS]])-1</f>
        <v>0.78989718372820739</v>
      </c>
      <c r="U271" s="1">
        <f>(Table134[[#This Row],[2050_TOTAL_REPL_COST_USD]]/Table134[[#This Row],[2020_TOTAL_REPL_COST_USD]])-1</f>
        <v>0.80183658243117661</v>
      </c>
      <c r="V271"/>
      <c r="W271"/>
    </row>
    <row r="272" spans="1:23" x14ac:dyDescent="0.2">
      <c r="A272" t="s">
        <v>145</v>
      </c>
      <c r="B272" t="s">
        <v>164</v>
      </c>
      <c r="C272" t="s">
        <v>173</v>
      </c>
      <c r="D272" t="s">
        <v>1399</v>
      </c>
      <c r="E272" t="s">
        <v>1400</v>
      </c>
      <c r="F272" s="2">
        <v>1055</v>
      </c>
      <c r="G272" s="2">
        <v>1193</v>
      </c>
      <c r="H272" s="2">
        <v>1334</v>
      </c>
      <c r="I272" s="2">
        <v>1471</v>
      </c>
      <c r="J272" s="2">
        <v>1606</v>
      </c>
      <c r="K272" s="2">
        <v>1755</v>
      </c>
      <c r="L272" s="2">
        <v>1877</v>
      </c>
      <c r="M272" s="2">
        <v>56187687</v>
      </c>
      <c r="N272" s="2">
        <v>63595768</v>
      </c>
      <c r="O272" s="2">
        <v>71029217</v>
      </c>
      <c r="P272" s="2">
        <v>78486317</v>
      </c>
      <c r="Q272" s="2">
        <v>85972432</v>
      </c>
      <c r="R272" s="2">
        <v>93977171</v>
      </c>
      <c r="S272" s="2">
        <v>101030516</v>
      </c>
      <c r="T272" s="1">
        <f>(Table134[[#This Row],[2050_BUILDINGS]]/Table134[[#This Row],[2020_BUILDINGS]])-1</f>
        <v>0.77914691943127967</v>
      </c>
      <c r="U272" s="1">
        <f>(Table134[[#This Row],[2050_TOTAL_REPL_COST_USD]]/Table134[[#This Row],[2020_TOTAL_REPL_COST_USD]])-1</f>
        <v>0.79808996230793405</v>
      </c>
      <c r="V272"/>
      <c r="W272"/>
    </row>
    <row r="273" spans="1:23" x14ac:dyDescent="0.2">
      <c r="A273" t="s">
        <v>145</v>
      </c>
      <c r="B273" t="s">
        <v>164</v>
      </c>
      <c r="C273" t="s">
        <v>174</v>
      </c>
      <c r="D273" t="s">
        <v>1401</v>
      </c>
      <c r="E273" t="s">
        <v>1402</v>
      </c>
      <c r="F273" s="2">
        <v>154975</v>
      </c>
      <c r="G273" s="2">
        <v>175461</v>
      </c>
      <c r="H273" s="2">
        <v>196024</v>
      </c>
      <c r="I273" s="2">
        <v>216664</v>
      </c>
      <c r="J273" s="2">
        <v>237404</v>
      </c>
      <c r="K273" s="2">
        <v>259587</v>
      </c>
      <c r="L273" s="2">
        <v>279163</v>
      </c>
      <c r="M273" s="2">
        <v>8356039637</v>
      </c>
      <c r="N273" s="2">
        <v>9462526264</v>
      </c>
      <c r="O273" s="2">
        <v>10574314785</v>
      </c>
      <c r="P273" s="2">
        <v>11691048335</v>
      </c>
      <c r="Q273" s="2">
        <v>12813848483</v>
      </c>
      <c r="R273" s="2">
        <v>14015585447</v>
      </c>
      <c r="S273" s="2">
        <v>15077393638</v>
      </c>
      <c r="T273" s="1">
        <f>(Table134[[#This Row],[2050_BUILDINGS]]/Table134[[#This Row],[2020_BUILDINGS]])-1</f>
        <v>0.80134215195999348</v>
      </c>
      <c r="U273" s="1">
        <f>(Table134[[#This Row],[2050_TOTAL_REPL_COST_USD]]/Table134[[#This Row],[2020_TOTAL_REPL_COST_USD]])-1</f>
        <v>0.80437076569602195</v>
      </c>
      <c r="V273"/>
      <c r="W273"/>
    </row>
    <row r="274" spans="1:23" x14ac:dyDescent="0.2">
      <c r="A274" t="s">
        <v>145</v>
      </c>
      <c r="B274" t="s">
        <v>164</v>
      </c>
      <c r="C274" t="s">
        <v>175</v>
      </c>
      <c r="D274" t="s">
        <v>1403</v>
      </c>
      <c r="E274" t="s">
        <v>1404</v>
      </c>
      <c r="F274" s="2">
        <v>83366</v>
      </c>
      <c r="G274" s="2">
        <v>94332</v>
      </c>
      <c r="H274" s="2">
        <v>105330</v>
      </c>
      <c r="I274" s="2">
        <v>116366</v>
      </c>
      <c r="J274" s="2">
        <v>127428</v>
      </c>
      <c r="K274" s="2">
        <v>139257</v>
      </c>
      <c r="L274" s="2">
        <v>149667</v>
      </c>
      <c r="M274" s="2">
        <v>4537303143</v>
      </c>
      <c r="N274" s="2">
        <v>5137565818</v>
      </c>
      <c r="O274" s="2">
        <v>5740529459</v>
      </c>
      <c r="P274" s="2">
        <v>6346012261</v>
      </c>
      <c r="Q274" s="2">
        <v>6954585599</v>
      </c>
      <c r="R274" s="2">
        <v>7605810768</v>
      </c>
      <c r="S274" s="2">
        <v>8180874010</v>
      </c>
      <c r="T274" s="1">
        <f>(Table134[[#This Row],[2050_BUILDINGS]]/Table134[[#This Row],[2020_BUILDINGS]])-1</f>
        <v>0.79530024230501639</v>
      </c>
      <c r="U274" s="1">
        <f>(Table134[[#This Row],[2050_TOTAL_REPL_COST_USD]]/Table134[[#This Row],[2020_TOTAL_REPL_COST_USD]])-1</f>
        <v>0.80302566352022997</v>
      </c>
      <c r="V274"/>
      <c r="W274"/>
    </row>
    <row r="275" spans="1:23" x14ac:dyDescent="0.2">
      <c r="A275" t="s">
        <v>12</v>
      </c>
      <c r="B275" t="s">
        <v>100</v>
      </c>
      <c r="C275" t="s">
        <v>101</v>
      </c>
      <c r="D275" t="s">
        <v>1405</v>
      </c>
      <c r="E275" t="s">
        <v>1406</v>
      </c>
      <c r="F275" s="2">
        <v>313</v>
      </c>
      <c r="G275" s="2">
        <v>351</v>
      </c>
      <c r="H275" s="2">
        <v>390</v>
      </c>
      <c r="I275" s="2">
        <v>432</v>
      </c>
      <c r="J275" s="2">
        <v>473</v>
      </c>
      <c r="K275" s="2">
        <v>509</v>
      </c>
      <c r="L275" s="2">
        <v>545</v>
      </c>
      <c r="M275" s="2">
        <v>21217115</v>
      </c>
      <c r="N275" s="2">
        <v>23828357</v>
      </c>
      <c r="O275" s="2">
        <v>26319711</v>
      </c>
      <c r="P275" s="2">
        <v>28867604</v>
      </c>
      <c r="Q275" s="2">
        <v>31451830</v>
      </c>
      <c r="R275" s="2">
        <v>34062013</v>
      </c>
      <c r="S275" s="2">
        <v>36698165</v>
      </c>
      <c r="T275" s="1">
        <f>(Table134[[#This Row],[2050_BUILDINGS]]/Table134[[#This Row],[2020_BUILDINGS]])-1</f>
        <v>0.7412140575079873</v>
      </c>
      <c r="U275" s="1">
        <f>(Table134[[#This Row],[2050_TOTAL_REPL_COST_USD]]/Table134[[#This Row],[2020_TOTAL_REPL_COST_USD]])-1</f>
        <v>0.72964915352534976</v>
      </c>
      <c r="V275"/>
      <c r="W275"/>
    </row>
    <row r="276" spans="1:23" x14ac:dyDescent="0.2">
      <c r="A276" t="s">
        <v>12</v>
      </c>
      <c r="B276" t="s">
        <v>100</v>
      </c>
      <c r="C276" t="s">
        <v>102</v>
      </c>
      <c r="D276" t="s">
        <v>1407</v>
      </c>
      <c r="E276" t="s">
        <v>1406</v>
      </c>
      <c r="F276" s="2">
        <v>660</v>
      </c>
      <c r="G276" s="2">
        <v>742</v>
      </c>
      <c r="H276" s="2">
        <v>821</v>
      </c>
      <c r="I276" s="2">
        <v>896</v>
      </c>
      <c r="J276" s="2">
        <v>981</v>
      </c>
      <c r="K276" s="2">
        <v>1064</v>
      </c>
      <c r="L276" s="2">
        <v>1142</v>
      </c>
      <c r="M276" s="2">
        <v>44490922</v>
      </c>
      <c r="N276" s="2">
        <v>49966525</v>
      </c>
      <c r="O276" s="2">
        <v>55190752</v>
      </c>
      <c r="P276" s="2">
        <v>60533504</v>
      </c>
      <c r="Q276" s="2">
        <v>65952473</v>
      </c>
      <c r="R276" s="2">
        <v>71425866</v>
      </c>
      <c r="S276" s="2">
        <v>76953699</v>
      </c>
      <c r="T276" s="1">
        <f>(Table134[[#This Row],[2050_BUILDINGS]]/Table134[[#This Row],[2020_BUILDINGS]])-1</f>
        <v>0.73030303030303023</v>
      </c>
      <c r="U276" s="1">
        <f>(Table134[[#This Row],[2050_TOTAL_REPL_COST_USD]]/Table134[[#This Row],[2020_TOTAL_REPL_COST_USD]])-1</f>
        <v>0.72964945523044</v>
      </c>
      <c r="V276"/>
      <c r="W276"/>
    </row>
    <row r="277" spans="1:23" x14ac:dyDescent="0.2">
      <c r="A277" t="s">
        <v>12</v>
      </c>
      <c r="B277" t="s">
        <v>100</v>
      </c>
      <c r="C277" t="s">
        <v>103</v>
      </c>
      <c r="D277" t="s">
        <v>1408</v>
      </c>
      <c r="E277" t="s">
        <v>1406</v>
      </c>
      <c r="F277" s="2">
        <v>834</v>
      </c>
      <c r="G277" s="2">
        <v>929</v>
      </c>
      <c r="H277" s="2">
        <v>1026</v>
      </c>
      <c r="I277" s="2">
        <v>1133</v>
      </c>
      <c r="J277" s="2">
        <v>1231</v>
      </c>
      <c r="K277" s="2">
        <v>1335</v>
      </c>
      <c r="L277" s="2">
        <v>1437</v>
      </c>
      <c r="M277" s="2">
        <v>55690888</v>
      </c>
      <c r="N277" s="2">
        <v>62544913</v>
      </c>
      <c r="O277" s="2">
        <v>69084256</v>
      </c>
      <c r="P277" s="2">
        <v>75771974</v>
      </c>
      <c r="Q277" s="2">
        <v>82555088</v>
      </c>
      <c r="R277" s="2">
        <v>89406337</v>
      </c>
      <c r="S277" s="2">
        <v>96325710</v>
      </c>
      <c r="T277" s="1">
        <f>(Table134[[#This Row],[2050_BUILDINGS]]/Table134[[#This Row],[2020_BUILDINGS]])-1</f>
        <v>0.7230215827338129</v>
      </c>
      <c r="U277" s="1">
        <f>(Table134[[#This Row],[2050_TOTAL_REPL_COST_USD]]/Table134[[#This Row],[2020_TOTAL_REPL_COST_USD]])-1</f>
        <v>0.72964938178037309</v>
      </c>
      <c r="V277"/>
      <c r="W277"/>
    </row>
    <row r="278" spans="1:23" x14ac:dyDescent="0.2">
      <c r="A278" t="s">
        <v>12</v>
      </c>
      <c r="B278" t="s">
        <v>100</v>
      </c>
      <c r="C278" t="s">
        <v>104</v>
      </c>
      <c r="D278" t="s">
        <v>1409</v>
      </c>
      <c r="E278" t="s">
        <v>1406</v>
      </c>
      <c r="F278" s="2">
        <v>3628</v>
      </c>
      <c r="G278" s="2">
        <v>4070</v>
      </c>
      <c r="H278" s="2">
        <v>4492</v>
      </c>
      <c r="I278" s="2">
        <v>4923</v>
      </c>
      <c r="J278" s="2">
        <v>5355</v>
      </c>
      <c r="K278" s="2">
        <v>5794</v>
      </c>
      <c r="L278" s="2">
        <v>6243</v>
      </c>
      <c r="M278" s="2">
        <v>241486931</v>
      </c>
      <c r="N278" s="2">
        <v>271207353</v>
      </c>
      <c r="O278" s="2">
        <v>299563262</v>
      </c>
      <c r="P278" s="2">
        <v>328562579</v>
      </c>
      <c r="Q278" s="2">
        <v>357975526</v>
      </c>
      <c r="R278" s="2">
        <v>387683907</v>
      </c>
      <c r="S278" s="2">
        <v>417687725</v>
      </c>
      <c r="T278" s="1">
        <f>(Table134[[#This Row],[2050_BUILDINGS]]/Table134[[#This Row],[2020_BUILDINGS]])-1</f>
        <v>0.72078280044101439</v>
      </c>
      <c r="U278" s="1">
        <f>(Table134[[#This Row],[2050_TOTAL_REPL_COST_USD]]/Table134[[#This Row],[2020_TOTAL_REPL_COST_USD]])-1</f>
        <v>0.72964939870804013</v>
      </c>
      <c r="V278"/>
      <c r="W278"/>
    </row>
    <row r="279" spans="1:23" x14ac:dyDescent="0.2">
      <c r="A279" t="s">
        <v>12</v>
      </c>
      <c r="B279" t="s">
        <v>100</v>
      </c>
      <c r="C279" t="s">
        <v>105</v>
      </c>
      <c r="D279" t="s">
        <v>1410</v>
      </c>
      <c r="E279" t="s">
        <v>1406</v>
      </c>
      <c r="F279" s="2">
        <v>462</v>
      </c>
      <c r="G279" s="2">
        <v>517</v>
      </c>
      <c r="H279" s="2">
        <v>566</v>
      </c>
      <c r="I279" s="2">
        <v>622</v>
      </c>
      <c r="J279" s="2">
        <v>673</v>
      </c>
      <c r="K279" s="2">
        <v>737</v>
      </c>
      <c r="L279" s="2">
        <v>796</v>
      </c>
      <c r="M279" s="2">
        <v>30886755</v>
      </c>
      <c r="N279" s="2">
        <v>34688066</v>
      </c>
      <c r="O279" s="2">
        <v>38314855</v>
      </c>
      <c r="P279" s="2">
        <v>42023940</v>
      </c>
      <c r="Q279" s="2">
        <v>45785922</v>
      </c>
      <c r="R279" s="2">
        <v>49585693</v>
      </c>
      <c r="S279" s="2">
        <v>53423252</v>
      </c>
      <c r="T279" s="1">
        <f>(Table134[[#This Row],[2050_BUILDINGS]]/Table134[[#This Row],[2020_BUILDINGS]])-1</f>
        <v>0.722943722943723</v>
      </c>
      <c r="U279" s="1">
        <f>(Table134[[#This Row],[2050_TOTAL_REPL_COST_USD]]/Table134[[#This Row],[2020_TOTAL_REPL_COST_USD]])-1</f>
        <v>0.7296492299045334</v>
      </c>
      <c r="V279"/>
      <c r="W279"/>
    </row>
    <row r="280" spans="1:23" x14ac:dyDescent="0.2">
      <c r="A280" t="s">
        <v>12</v>
      </c>
      <c r="B280" t="s">
        <v>100</v>
      </c>
      <c r="C280" t="s">
        <v>106</v>
      </c>
      <c r="D280" t="s">
        <v>1411</v>
      </c>
      <c r="E280" t="s">
        <v>1406</v>
      </c>
      <c r="F280" s="2">
        <v>526</v>
      </c>
      <c r="G280" s="2">
        <v>591</v>
      </c>
      <c r="H280" s="2">
        <v>648</v>
      </c>
      <c r="I280" s="2">
        <v>714</v>
      </c>
      <c r="J280" s="2">
        <v>782</v>
      </c>
      <c r="K280" s="2">
        <v>839</v>
      </c>
      <c r="L280" s="2">
        <v>908</v>
      </c>
      <c r="M280" s="2">
        <v>35339093</v>
      </c>
      <c r="N280" s="2">
        <v>39688367</v>
      </c>
      <c r="O280" s="2">
        <v>43837957</v>
      </c>
      <c r="P280" s="2">
        <v>48081712</v>
      </c>
      <c r="Q280" s="2">
        <v>52385982</v>
      </c>
      <c r="R280" s="2">
        <v>56733503</v>
      </c>
      <c r="S280" s="2">
        <v>61124244</v>
      </c>
      <c r="T280" s="1">
        <f>(Table134[[#This Row],[2050_BUILDINGS]]/Table134[[#This Row],[2020_BUILDINGS]])-1</f>
        <v>0.72623574144486702</v>
      </c>
      <c r="U280" s="1">
        <f>(Table134[[#This Row],[2050_TOTAL_REPL_COST_USD]]/Table134[[#This Row],[2020_TOTAL_REPL_COST_USD]])-1</f>
        <v>0.72964948477879732</v>
      </c>
      <c r="V280"/>
      <c r="W280"/>
    </row>
    <row r="281" spans="1:23" x14ac:dyDescent="0.2">
      <c r="A281" t="s">
        <v>12</v>
      </c>
      <c r="B281" t="s">
        <v>100</v>
      </c>
      <c r="C281" t="s">
        <v>107</v>
      </c>
      <c r="D281" t="s">
        <v>1412</v>
      </c>
      <c r="E281" t="s">
        <v>1406</v>
      </c>
      <c r="F281" s="2">
        <v>4812</v>
      </c>
      <c r="G281" s="2">
        <v>5396</v>
      </c>
      <c r="H281" s="2">
        <v>5951</v>
      </c>
      <c r="I281" s="2">
        <v>6527</v>
      </c>
      <c r="J281" s="2">
        <v>7105</v>
      </c>
      <c r="K281" s="2">
        <v>7690</v>
      </c>
      <c r="L281" s="2">
        <v>8285</v>
      </c>
      <c r="M281" s="2">
        <v>320383170</v>
      </c>
      <c r="N281" s="2">
        <v>359813558</v>
      </c>
      <c r="O281" s="2">
        <v>397433639</v>
      </c>
      <c r="P281" s="2">
        <v>435907326</v>
      </c>
      <c r="Q281" s="2">
        <v>474929773</v>
      </c>
      <c r="R281" s="2">
        <v>514344183</v>
      </c>
      <c r="S281" s="2">
        <v>554150567</v>
      </c>
      <c r="T281" s="1">
        <f>(Table134[[#This Row],[2050_BUILDINGS]]/Table134[[#This Row],[2020_BUILDINGS]])-1</f>
        <v>0.7217373233582709</v>
      </c>
      <c r="U281" s="1">
        <f>(Table134[[#This Row],[2050_TOTAL_REPL_COST_USD]]/Table134[[#This Row],[2020_TOTAL_REPL_COST_USD]])-1</f>
        <v>0.72964942883859973</v>
      </c>
      <c r="V281"/>
      <c r="W281"/>
    </row>
    <row r="282" spans="1:23" x14ac:dyDescent="0.2">
      <c r="A282" t="s">
        <v>12</v>
      </c>
      <c r="B282" t="s">
        <v>100</v>
      </c>
      <c r="C282" t="s">
        <v>108</v>
      </c>
      <c r="D282" t="s">
        <v>1413</v>
      </c>
      <c r="E282" t="s">
        <v>1406</v>
      </c>
      <c r="F282" s="2">
        <v>433</v>
      </c>
      <c r="G282" s="2">
        <v>488</v>
      </c>
      <c r="H282" s="2">
        <v>535</v>
      </c>
      <c r="I282" s="2">
        <v>585</v>
      </c>
      <c r="J282" s="2">
        <v>635</v>
      </c>
      <c r="K282" s="2">
        <v>685</v>
      </c>
      <c r="L282" s="2">
        <v>741</v>
      </c>
      <c r="M282" s="2">
        <v>28797528</v>
      </c>
      <c r="N282" s="2">
        <v>32341712</v>
      </c>
      <c r="O282" s="2">
        <v>35723185</v>
      </c>
      <c r="P282" s="2">
        <v>39181376</v>
      </c>
      <c r="Q282" s="2">
        <v>42688893</v>
      </c>
      <c r="R282" s="2">
        <v>46231647</v>
      </c>
      <c r="S282" s="2">
        <v>49809631</v>
      </c>
      <c r="T282" s="1">
        <f>(Table134[[#This Row],[2050_BUILDINGS]]/Table134[[#This Row],[2020_BUILDINGS]])-1</f>
        <v>0.71131639722863738</v>
      </c>
      <c r="U282" s="1">
        <f>(Table134[[#This Row],[2050_TOTAL_REPL_COST_USD]]/Table134[[#This Row],[2020_TOTAL_REPL_COST_USD]])-1</f>
        <v>0.7296495379742316</v>
      </c>
      <c r="V282"/>
      <c r="W282"/>
    </row>
    <row r="283" spans="1:23" x14ac:dyDescent="0.2">
      <c r="A283" t="s">
        <v>12</v>
      </c>
      <c r="B283" t="s">
        <v>100</v>
      </c>
      <c r="C283" t="s">
        <v>109</v>
      </c>
      <c r="D283" t="s">
        <v>1414</v>
      </c>
      <c r="E283" t="s">
        <v>1406</v>
      </c>
      <c r="F283" s="2">
        <v>1461</v>
      </c>
      <c r="G283" s="2">
        <v>1643</v>
      </c>
      <c r="H283" s="2">
        <v>1812</v>
      </c>
      <c r="I283" s="2">
        <v>1982</v>
      </c>
      <c r="J283" s="2">
        <v>2167</v>
      </c>
      <c r="K283" s="2">
        <v>2347</v>
      </c>
      <c r="L283" s="2">
        <v>2520</v>
      </c>
      <c r="M283" s="2">
        <v>97586973</v>
      </c>
      <c r="N283" s="2">
        <v>109597256</v>
      </c>
      <c r="O283" s="2">
        <v>121056129</v>
      </c>
      <c r="P283" s="2">
        <v>132775005</v>
      </c>
      <c r="Q283" s="2">
        <v>144661029</v>
      </c>
      <c r="R283" s="2">
        <v>156666445</v>
      </c>
      <c r="S283" s="2">
        <v>168791256</v>
      </c>
      <c r="T283" s="1">
        <f>(Table134[[#This Row],[2050_BUILDINGS]]/Table134[[#This Row],[2020_BUILDINGS]])-1</f>
        <v>0.72484599589322385</v>
      </c>
      <c r="U283" s="1">
        <f>(Table134[[#This Row],[2050_TOTAL_REPL_COST_USD]]/Table134[[#This Row],[2020_TOTAL_REPL_COST_USD]])-1</f>
        <v>0.7296494686847188</v>
      </c>
      <c r="V283"/>
      <c r="W283"/>
    </row>
    <row r="284" spans="1:23" x14ac:dyDescent="0.2">
      <c r="A284" t="s">
        <v>638</v>
      </c>
      <c r="B284" t="s">
        <v>704</v>
      </c>
      <c r="C284" t="s">
        <v>705</v>
      </c>
      <c r="D284" t="s">
        <v>1415</v>
      </c>
      <c r="E284" t="s">
        <v>1416</v>
      </c>
      <c r="F284" s="2">
        <v>64197</v>
      </c>
      <c r="G284" s="2">
        <v>70833</v>
      </c>
      <c r="H284" s="2">
        <v>77658</v>
      </c>
      <c r="I284" s="2">
        <v>84661</v>
      </c>
      <c r="J284" s="2">
        <v>91865</v>
      </c>
      <c r="K284" s="2">
        <v>99046</v>
      </c>
      <c r="L284" s="2">
        <v>106001</v>
      </c>
      <c r="M284" s="2">
        <v>7334412648</v>
      </c>
      <c r="N284" s="2">
        <v>8171968170</v>
      </c>
      <c r="O284" s="2">
        <v>9038720817</v>
      </c>
      <c r="P284" s="2">
        <v>9935715772</v>
      </c>
      <c r="Q284" s="2">
        <v>10862258059</v>
      </c>
      <c r="R284" s="2">
        <v>11793271987</v>
      </c>
      <c r="S284" s="2">
        <v>12708767734</v>
      </c>
      <c r="T284" s="1">
        <f>(Table134[[#This Row],[2050_BUILDINGS]]/Table134[[#This Row],[2020_BUILDINGS]])-1</f>
        <v>0.65118307709082979</v>
      </c>
      <c r="U284" s="1">
        <f>(Table134[[#This Row],[2050_TOTAL_REPL_COST_USD]]/Table134[[#This Row],[2020_TOTAL_REPL_COST_USD]])-1</f>
        <v>0.73275875573560989</v>
      </c>
      <c r="V284"/>
      <c r="W284"/>
    </row>
    <row r="285" spans="1:23" x14ac:dyDescent="0.2">
      <c r="A285" t="s">
        <v>638</v>
      </c>
      <c r="B285" t="s">
        <v>704</v>
      </c>
      <c r="C285" t="s">
        <v>706</v>
      </c>
      <c r="D285" t="s">
        <v>1417</v>
      </c>
      <c r="E285" t="s">
        <v>1418</v>
      </c>
      <c r="F285" s="2">
        <v>14262</v>
      </c>
      <c r="G285" s="2">
        <v>15771</v>
      </c>
      <c r="H285" s="2">
        <v>17323</v>
      </c>
      <c r="I285" s="2">
        <v>18921</v>
      </c>
      <c r="J285" s="2">
        <v>20561</v>
      </c>
      <c r="K285" s="2">
        <v>22195</v>
      </c>
      <c r="L285" s="2">
        <v>23799</v>
      </c>
      <c r="M285" s="2">
        <v>1220292775</v>
      </c>
      <c r="N285" s="2">
        <v>1352200117</v>
      </c>
      <c r="O285" s="2">
        <v>1488260573</v>
      </c>
      <c r="P285" s="2">
        <v>1628516845</v>
      </c>
      <c r="Q285" s="2">
        <v>1772940539</v>
      </c>
      <c r="R285" s="2">
        <v>1917546932</v>
      </c>
      <c r="S285" s="2">
        <v>2058559043</v>
      </c>
      <c r="T285" s="1">
        <f>(Table134[[#This Row],[2050_BUILDINGS]]/Table134[[#This Row],[2020_BUILDINGS]])-1</f>
        <v>0.66870004206983591</v>
      </c>
      <c r="U285" s="1">
        <f>(Table134[[#This Row],[2050_TOTAL_REPL_COST_USD]]/Table134[[#This Row],[2020_TOTAL_REPL_COST_USD]])-1</f>
        <v>0.68693864716194852</v>
      </c>
      <c r="V285"/>
      <c r="W285"/>
    </row>
    <row r="286" spans="1:23" x14ac:dyDescent="0.2">
      <c r="A286" t="s">
        <v>638</v>
      </c>
      <c r="B286" t="s">
        <v>704</v>
      </c>
      <c r="C286" t="s">
        <v>707</v>
      </c>
      <c r="D286" t="s">
        <v>12</v>
      </c>
      <c r="E286" t="s">
        <v>1419</v>
      </c>
      <c r="F286" s="2">
        <v>35028</v>
      </c>
      <c r="G286" s="2">
        <v>38667</v>
      </c>
      <c r="H286" s="2">
        <v>42426</v>
      </c>
      <c r="I286" s="2">
        <v>46287</v>
      </c>
      <c r="J286" s="2">
        <v>50255</v>
      </c>
      <c r="K286" s="2">
        <v>54227</v>
      </c>
      <c r="L286" s="2">
        <v>58065</v>
      </c>
      <c r="M286" s="2">
        <v>3591003711</v>
      </c>
      <c r="N286" s="2">
        <v>3994004491</v>
      </c>
      <c r="O286" s="2">
        <v>4410630774</v>
      </c>
      <c r="P286" s="2">
        <v>4841269602</v>
      </c>
      <c r="Q286" s="2">
        <v>5285663605</v>
      </c>
      <c r="R286" s="2">
        <v>5731713542</v>
      </c>
      <c r="S286" s="2">
        <v>6169203463</v>
      </c>
      <c r="T286" s="1">
        <f>(Table134[[#This Row],[2050_BUILDINGS]]/Table134[[#This Row],[2020_BUILDINGS]])-1</f>
        <v>0.65767386091127089</v>
      </c>
      <c r="U286" s="1">
        <f>(Table134[[#This Row],[2050_TOTAL_REPL_COST_USD]]/Table134[[#This Row],[2020_TOTAL_REPL_COST_USD]])-1</f>
        <v>0.71796075957884198</v>
      </c>
      <c r="V286"/>
      <c r="W286"/>
    </row>
    <row r="287" spans="1:23" x14ac:dyDescent="0.2">
      <c r="A287" t="s">
        <v>638</v>
      </c>
      <c r="B287" t="s">
        <v>704</v>
      </c>
      <c r="C287" t="s">
        <v>708</v>
      </c>
      <c r="D287" t="s">
        <v>1420</v>
      </c>
      <c r="E287" t="s">
        <v>1421</v>
      </c>
      <c r="F287" s="2">
        <v>35890</v>
      </c>
      <c r="G287" s="2">
        <v>39638</v>
      </c>
      <c r="H287" s="2">
        <v>43495</v>
      </c>
      <c r="I287" s="2">
        <v>47468</v>
      </c>
      <c r="J287" s="2">
        <v>51535</v>
      </c>
      <c r="K287" s="2">
        <v>55607</v>
      </c>
      <c r="L287" s="2">
        <v>59558</v>
      </c>
      <c r="M287" s="2">
        <v>3595111950</v>
      </c>
      <c r="N287" s="2">
        <v>3996634275</v>
      </c>
      <c r="O287" s="2">
        <v>4411614093</v>
      </c>
      <c r="P287" s="2">
        <v>4840404735</v>
      </c>
      <c r="Q287" s="2">
        <v>5282771241</v>
      </c>
      <c r="R287" s="2">
        <v>5726649317</v>
      </c>
      <c r="S287" s="2">
        <v>6161693850</v>
      </c>
      <c r="T287" s="1">
        <f>(Table134[[#This Row],[2050_BUILDINGS]]/Table134[[#This Row],[2020_BUILDINGS]])-1</f>
        <v>0.65945945945945939</v>
      </c>
      <c r="U287" s="1">
        <f>(Table134[[#This Row],[2050_TOTAL_REPL_COST_USD]]/Table134[[#This Row],[2020_TOTAL_REPL_COST_USD]])-1</f>
        <v>0.71390875602635973</v>
      </c>
      <c r="V287"/>
      <c r="W287"/>
    </row>
    <row r="288" spans="1:23" x14ac:dyDescent="0.2">
      <c r="A288" t="s">
        <v>638</v>
      </c>
      <c r="B288" t="s">
        <v>704</v>
      </c>
      <c r="C288" t="s">
        <v>709</v>
      </c>
      <c r="D288" t="s">
        <v>1422</v>
      </c>
      <c r="E288" t="s">
        <v>1423</v>
      </c>
      <c r="F288" s="2">
        <v>39769</v>
      </c>
      <c r="G288" s="2">
        <v>43920</v>
      </c>
      <c r="H288" s="2">
        <v>48195</v>
      </c>
      <c r="I288" s="2">
        <v>52581</v>
      </c>
      <c r="J288" s="2">
        <v>57092</v>
      </c>
      <c r="K288" s="2">
        <v>61599</v>
      </c>
      <c r="L288" s="2">
        <v>65964</v>
      </c>
      <c r="M288" s="2">
        <v>4029435184</v>
      </c>
      <c r="N288" s="2">
        <v>4480438605</v>
      </c>
      <c r="O288" s="2">
        <v>4946617466</v>
      </c>
      <c r="P288" s="2">
        <v>5428384906</v>
      </c>
      <c r="Q288" s="2">
        <v>5925466216</v>
      </c>
      <c r="R288" s="2">
        <v>6424315099</v>
      </c>
      <c r="S288" s="2">
        <v>6913395638</v>
      </c>
      <c r="T288" s="1">
        <f>(Table134[[#This Row],[2050_BUILDINGS]]/Table134[[#This Row],[2020_BUILDINGS]])-1</f>
        <v>0.6586788704770048</v>
      </c>
      <c r="U288" s="1">
        <f>(Table134[[#This Row],[2050_TOTAL_REPL_COST_USD]]/Table134[[#This Row],[2020_TOTAL_REPL_COST_USD]])-1</f>
        <v>0.71572325209537357</v>
      </c>
      <c r="V288"/>
      <c r="W288"/>
    </row>
    <row r="289" spans="1:23" x14ac:dyDescent="0.2">
      <c r="A289" t="s">
        <v>638</v>
      </c>
      <c r="B289" t="s">
        <v>704</v>
      </c>
      <c r="C289" t="s">
        <v>710</v>
      </c>
      <c r="D289" t="s">
        <v>1424</v>
      </c>
      <c r="E289" t="s">
        <v>1425</v>
      </c>
      <c r="F289" s="2">
        <v>78601</v>
      </c>
      <c r="G289" s="2">
        <v>86751</v>
      </c>
      <c r="H289" s="2">
        <v>95142</v>
      </c>
      <c r="I289" s="2">
        <v>103760</v>
      </c>
      <c r="J289" s="2">
        <v>112611</v>
      </c>
      <c r="K289" s="2">
        <v>121458</v>
      </c>
      <c r="L289" s="2">
        <v>130011</v>
      </c>
      <c r="M289" s="2">
        <v>8530316756</v>
      </c>
      <c r="N289" s="2">
        <v>9497601612</v>
      </c>
      <c r="O289" s="2">
        <v>10498197091</v>
      </c>
      <c r="P289" s="2">
        <v>11533198300</v>
      </c>
      <c r="Q289" s="2">
        <v>12601877057</v>
      </c>
      <c r="R289" s="2">
        <v>13675241045</v>
      </c>
      <c r="S289" s="2">
        <v>14729626727</v>
      </c>
      <c r="T289" s="1">
        <f>(Table134[[#This Row],[2050_BUILDINGS]]/Table134[[#This Row],[2020_BUILDINGS]])-1</f>
        <v>0.65406292540807365</v>
      </c>
      <c r="U289" s="1">
        <f>(Table134[[#This Row],[2050_TOTAL_REPL_COST_USD]]/Table134[[#This Row],[2020_TOTAL_REPL_COST_USD]])-1</f>
        <v>0.72673854304877583</v>
      </c>
      <c r="V289"/>
      <c r="W289"/>
    </row>
    <row r="290" spans="1:23" x14ac:dyDescent="0.2">
      <c r="A290" t="s">
        <v>638</v>
      </c>
      <c r="B290" t="s">
        <v>704</v>
      </c>
      <c r="C290" t="s">
        <v>711</v>
      </c>
      <c r="D290" t="s">
        <v>1426</v>
      </c>
      <c r="E290" t="s">
        <v>1427</v>
      </c>
      <c r="F290" s="2">
        <v>32984</v>
      </c>
      <c r="G290" s="2">
        <v>36444</v>
      </c>
      <c r="H290" s="2">
        <v>39991</v>
      </c>
      <c r="I290" s="2">
        <v>43636</v>
      </c>
      <c r="J290" s="2">
        <v>47398</v>
      </c>
      <c r="K290" s="2">
        <v>51148</v>
      </c>
      <c r="L290" s="2">
        <v>54789</v>
      </c>
      <c r="M290" s="2">
        <v>3225985660</v>
      </c>
      <c r="N290" s="2">
        <v>3584889455</v>
      </c>
      <c r="O290" s="2">
        <v>3955737193</v>
      </c>
      <c r="P290" s="2">
        <v>4338821383</v>
      </c>
      <c r="Q290" s="2">
        <v>4733947526</v>
      </c>
      <c r="R290" s="2">
        <v>5130325041</v>
      </c>
      <c r="S290" s="2">
        <v>5518586635</v>
      </c>
      <c r="T290" s="1">
        <f>(Table134[[#This Row],[2050_BUILDINGS]]/Table134[[#This Row],[2020_BUILDINGS]])-1</f>
        <v>0.6610780984719864</v>
      </c>
      <c r="U290" s="1">
        <f>(Table134[[#This Row],[2050_TOTAL_REPL_COST_USD]]/Table134[[#This Row],[2020_TOTAL_REPL_COST_USD]])-1</f>
        <v>0.71066682143900173</v>
      </c>
      <c r="V290"/>
      <c r="W290"/>
    </row>
    <row r="291" spans="1:23" x14ac:dyDescent="0.2">
      <c r="A291" t="s">
        <v>638</v>
      </c>
      <c r="B291" t="s">
        <v>704</v>
      </c>
      <c r="C291" t="s">
        <v>712</v>
      </c>
      <c r="D291" t="s">
        <v>1428</v>
      </c>
      <c r="E291" t="s">
        <v>1429</v>
      </c>
      <c r="F291" s="2">
        <v>34696</v>
      </c>
      <c r="G291" s="2">
        <v>38316</v>
      </c>
      <c r="H291" s="2">
        <v>42052</v>
      </c>
      <c r="I291" s="2">
        <v>45892</v>
      </c>
      <c r="J291" s="2">
        <v>49841</v>
      </c>
      <c r="K291" s="2">
        <v>53790</v>
      </c>
      <c r="L291" s="2">
        <v>57607</v>
      </c>
      <c r="M291" s="2">
        <v>3412047371</v>
      </c>
      <c r="N291" s="2">
        <v>3791635185</v>
      </c>
      <c r="O291" s="2">
        <v>4183854300</v>
      </c>
      <c r="P291" s="2">
        <v>4589013818</v>
      </c>
      <c r="Q291" s="2">
        <v>5006908189</v>
      </c>
      <c r="R291" s="2">
        <v>5426124907</v>
      </c>
      <c r="S291" s="2">
        <v>5836755409</v>
      </c>
      <c r="T291" s="1">
        <f>(Table134[[#This Row],[2050_BUILDINGS]]/Table134[[#This Row],[2020_BUILDINGS]])-1</f>
        <v>0.66033548535854281</v>
      </c>
      <c r="U291" s="1">
        <f>(Table134[[#This Row],[2050_TOTAL_REPL_COST_USD]]/Table134[[#This Row],[2020_TOTAL_REPL_COST_USD]])-1</f>
        <v>0.71063141110182437</v>
      </c>
      <c r="V291"/>
      <c r="W291"/>
    </row>
    <row r="292" spans="1:23" x14ac:dyDescent="0.2">
      <c r="A292" t="s">
        <v>638</v>
      </c>
      <c r="B292" t="s">
        <v>704</v>
      </c>
      <c r="C292" t="s">
        <v>713</v>
      </c>
      <c r="D292" t="s">
        <v>1430</v>
      </c>
      <c r="E292" t="s">
        <v>1431</v>
      </c>
      <c r="F292" s="2">
        <v>41283</v>
      </c>
      <c r="G292" s="2">
        <v>45639</v>
      </c>
      <c r="H292" s="2">
        <v>50128</v>
      </c>
      <c r="I292" s="2">
        <v>54742</v>
      </c>
      <c r="J292" s="2">
        <v>59495</v>
      </c>
      <c r="K292" s="2">
        <v>64235</v>
      </c>
      <c r="L292" s="2">
        <v>68839</v>
      </c>
      <c r="M292" s="2">
        <v>3606610099</v>
      </c>
      <c r="N292" s="2">
        <v>3997842207</v>
      </c>
      <c r="O292" s="2">
        <v>4401479252</v>
      </c>
      <c r="P292" s="2">
        <v>4817671669</v>
      </c>
      <c r="Q292" s="2">
        <v>5246319427</v>
      </c>
      <c r="R292" s="2">
        <v>5675610887</v>
      </c>
      <c r="S292" s="2">
        <v>6094466515</v>
      </c>
      <c r="T292" s="1">
        <f>(Table134[[#This Row],[2050_BUILDINGS]]/Table134[[#This Row],[2020_BUILDINGS]])-1</f>
        <v>0.66749025022406316</v>
      </c>
      <c r="U292" s="1">
        <f>(Table134[[#This Row],[2050_TOTAL_REPL_COST_USD]]/Table134[[#This Row],[2020_TOTAL_REPL_COST_USD]])-1</f>
        <v>0.68980464971520061</v>
      </c>
      <c r="V292"/>
      <c r="W292"/>
    </row>
    <row r="293" spans="1:23" x14ac:dyDescent="0.2">
      <c r="A293" t="s">
        <v>638</v>
      </c>
      <c r="B293" t="s">
        <v>704</v>
      </c>
      <c r="C293" t="s">
        <v>714</v>
      </c>
      <c r="D293" t="s">
        <v>1432</v>
      </c>
      <c r="E293" t="s">
        <v>1433</v>
      </c>
      <c r="F293" s="2">
        <v>10221</v>
      </c>
      <c r="G293" s="2">
        <v>11302</v>
      </c>
      <c r="H293" s="2">
        <v>12417</v>
      </c>
      <c r="I293" s="2">
        <v>13559</v>
      </c>
      <c r="J293" s="2">
        <v>14727</v>
      </c>
      <c r="K293" s="2">
        <v>15907</v>
      </c>
      <c r="L293" s="2">
        <v>17045</v>
      </c>
      <c r="M293" s="2">
        <v>895519543</v>
      </c>
      <c r="N293" s="2">
        <v>992858666</v>
      </c>
      <c r="O293" s="2">
        <v>1093296520</v>
      </c>
      <c r="P293" s="2">
        <v>1196873916</v>
      </c>
      <c r="Q293" s="2">
        <v>1303563720</v>
      </c>
      <c r="R293" s="2">
        <v>1410428155</v>
      </c>
      <c r="S293" s="2">
        <v>1514728089</v>
      </c>
      <c r="T293" s="1">
        <f>(Table134[[#This Row],[2050_BUILDINGS]]/Table134[[#This Row],[2020_BUILDINGS]])-1</f>
        <v>0.66764504451619211</v>
      </c>
      <c r="U293" s="1">
        <f>(Table134[[#This Row],[2050_TOTAL_REPL_COST_USD]]/Table134[[#This Row],[2020_TOTAL_REPL_COST_USD]])-1</f>
        <v>0.69145173976398633</v>
      </c>
      <c r="V293"/>
      <c r="W293"/>
    </row>
    <row r="294" spans="1:23" x14ac:dyDescent="0.2">
      <c r="A294" t="s">
        <v>638</v>
      </c>
      <c r="B294" t="s">
        <v>715</v>
      </c>
      <c r="C294" t="s">
        <v>716</v>
      </c>
      <c r="D294" t="s">
        <v>1434</v>
      </c>
      <c r="E294" t="s">
        <v>1435</v>
      </c>
      <c r="F294" s="2">
        <v>5357</v>
      </c>
      <c r="G294" s="2">
        <v>6131</v>
      </c>
      <c r="H294" s="2">
        <v>6948</v>
      </c>
      <c r="I294" s="2">
        <v>7797</v>
      </c>
      <c r="J294" s="2">
        <v>8734</v>
      </c>
      <c r="K294" s="2">
        <v>9616</v>
      </c>
      <c r="L294" s="2">
        <v>10588</v>
      </c>
      <c r="M294" s="2">
        <v>464300079</v>
      </c>
      <c r="N294" s="2">
        <v>533606722</v>
      </c>
      <c r="O294" s="2">
        <v>607299968</v>
      </c>
      <c r="P294" s="2">
        <v>685656214</v>
      </c>
      <c r="Q294" s="2">
        <v>772361367</v>
      </c>
      <c r="R294" s="2">
        <v>856327760</v>
      </c>
      <c r="S294" s="2">
        <v>948603130</v>
      </c>
      <c r="T294" s="1">
        <f>(Table134[[#This Row],[2050_BUILDINGS]]/Table134[[#This Row],[2020_BUILDINGS]])-1</f>
        <v>0.97647937278327412</v>
      </c>
      <c r="U294" s="1">
        <f>(Table134[[#This Row],[2050_TOTAL_REPL_COST_USD]]/Table134[[#This Row],[2020_TOTAL_REPL_COST_USD]])-1</f>
        <v>1.0430819913773912</v>
      </c>
      <c r="V294"/>
      <c r="W294"/>
    </row>
    <row r="295" spans="1:23" x14ac:dyDescent="0.2">
      <c r="A295" t="s">
        <v>638</v>
      </c>
      <c r="B295" t="s">
        <v>715</v>
      </c>
      <c r="C295" t="s">
        <v>717</v>
      </c>
      <c r="D295" t="s">
        <v>1436</v>
      </c>
      <c r="E295" t="s">
        <v>1437</v>
      </c>
      <c r="F295" s="2">
        <v>9113</v>
      </c>
      <c r="G295" s="2">
        <v>10425</v>
      </c>
      <c r="H295" s="2">
        <v>11797</v>
      </c>
      <c r="I295" s="2">
        <v>13231</v>
      </c>
      <c r="J295" s="2">
        <v>14794</v>
      </c>
      <c r="K295" s="2">
        <v>16292</v>
      </c>
      <c r="L295" s="2">
        <v>17909</v>
      </c>
      <c r="M295" s="2">
        <v>867680186</v>
      </c>
      <c r="N295" s="2">
        <v>1001367924</v>
      </c>
      <c r="O295" s="2">
        <v>1145039586</v>
      </c>
      <c r="P295" s="2">
        <v>1299797908</v>
      </c>
      <c r="Q295" s="2">
        <v>1472831448</v>
      </c>
      <c r="R295" s="2">
        <v>1642455024</v>
      </c>
      <c r="S295" s="2">
        <v>1830194513</v>
      </c>
      <c r="T295" s="1">
        <f>(Table134[[#This Row],[2050_BUILDINGS]]/Table134[[#This Row],[2020_BUILDINGS]])-1</f>
        <v>0.96521452869527047</v>
      </c>
      <c r="U295" s="1">
        <f>(Table134[[#This Row],[2050_TOTAL_REPL_COST_USD]]/Table134[[#This Row],[2020_TOTAL_REPL_COST_USD]])-1</f>
        <v>1.1092961929177902</v>
      </c>
      <c r="V295"/>
      <c r="W295"/>
    </row>
    <row r="296" spans="1:23" x14ac:dyDescent="0.2">
      <c r="A296" t="s">
        <v>638</v>
      </c>
      <c r="B296" t="s">
        <v>715</v>
      </c>
      <c r="C296" t="s">
        <v>718</v>
      </c>
      <c r="D296" t="s">
        <v>1438</v>
      </c>
      <c r="E296" t="s">
        <v>1439</v>
      </c>
      <c r="F296" s="2">
        <v>5339</v>
      </c>
      <c r="G296" s="2">
        <v>6115</v>
      </c>
      <c r="H296" s="2">
        <v>6929</v>
      </c>
      <c r="I296" s="2">
        <v>7775</v>
      </c>
      <c r="J296" s="2">
        <v>8708</v>
      </c>
      <c r="K296" s="2">
        <v>9588</v>
      </c>
      <c r="L296" s="2">
        <v>10551</v>
      </c>
      <c r="M296" s="2">
        <v>462887980</v>
      </c>
      <c r="N296" s="2">
        <v>531983843</v>
      </c>
      <c r="O296" s="2">
        <v>605452964</v>
      </c>
      <c r="P296" s="2">
        <v>683570901</v>
      </c>
      <c r="Q296" s="2">
        <v>770012363</v>
      </c>
      <c r="R296" s="2">
        <v>853723380</v>
      </c>
      <c r="S296" s="2">
        <v>945718107</v>
      </c>
      <c r="T296" s="1">
        <f>(Table134[[#This Row],[2050_BUILDINGS]]/Table134[[#This Row],[2020_BUILDINGS]])-1</f>
        <v>0.97621277392770178</v>
      </c>
      <c r="U296" s="1">
        <f>(Table134[[#This Row],[2050_TOTAL_REPL_COST_USD]]/Table134[[#This Row],[2020_TOTAL_REPL_COST_USD]])-1</f>
        <v>1.0430820152210476</v>
      </c>
      <c r="V296"/>
      <c r="W296"/>
    </row>
    <row r="297" spans="1:23" x14ac:dyDescent="0.2">
      <c r="A297" t="s">
        <v>638</v>
      </c>
      <c r="B297" t="s">
        <v>715</v>
      </c>
      <c r="C297" t="s">
        <v>719</v>
      </c>
      <c r="D297" t="s">
        <v>1440</v>
      </c>
      <c r="E297" t="s">
        <v>1441</v>
      </c>
      <c r="F297" s="2">
        <v>12326</v>
      </c>
      <c r="G297" s="2">
        <v>14113</v>
      </c>
      <c r="H297" s="2">
        <v>15984</v>
      </c>
      <c r="I297" s="2">
        <v>17947</v>
      </c>
      <c r="J297" s="2">
        <v>20088</v>
      </c>
      <c r="K297" s="2">
        <v>22134</v>
      </c>
      <c r="L297" s="2">
        <v>24374</v>
      </c>
      <c r="M297" s="2">
        <v>1068393931</v>
      </c>
      <c r="N297" s="2">
        <v>1227874420</v>
      </c>
      <c r="O297" s="2">
        <v>1397448835</v>
      </c>
      <c r="P297" s="2">
        <v>1577753215</v>
      </c>
      <c r="Q297" s="2">
        <v>1777269145</v>
      </c>
      <c r="R297" s="2">
        <v>1970482952</v>
      </c>
      <c r="S297" s="2">
        <v>2182816421</v>
      </c>
      <c r="T297" s="1">
        <f>(Table134[[#This Row],[2050_BUILDINGS]]/Table134[[#This Row],[2020_BUILDINGS]])-1</f>
        <v>0.9774460490021093</v>
      </c>
      <c r="U297" s="1">
        <f>(Table134[[#This Row],[2050_TOTAL_REPL_COST_USD]]/Table134[[#This Row],[2020_TOTAL_REPL_COST_USD]])-1</f>
        <v>1.0430820109179373</v>
      </c>
      <c r="V297"/>
      <c r="W297"/>
    </row>
    <row r="298" spans="1:23" x14ac:dyDescent="0.2">
      <c r="A298" t="s">
        <v>638</v>
      </c>
      <c r="B298" t="s">
        <v>715</v>
      </c>
      <c r="C298" t="s">
        <v>720</v>
      </c>
      <c r="D298" t="s">
        <v>1442</v>
      </c>
      <c r="E298" t="s">
        <v>1443</v>
      </c>
      <c r="F298" s="2">
        <v>10608</v>
      </c>
      <c r="G298" s="2">
        <v>12133</v>
      </c>
      <c r="H298" s="2">
        <v>13743</v>
      </c>
      <c r="I298" s="2">
        <v>15442</v>
      </c>
      <c r="J298" s="2">
        <v>17281</v>
      </c>
      <c r="K298" s="2">
        <v>19043</v>
      </c>
      <c r="L298" s="2">
        <v>20960</v>
      </c>
      <c r="M298" s="2">
        <v>918797155</v>
      </c>
      <c r="N298" s="2">
        <v>1055947142</v>
      </c>
      <c r="O298" s="2">
        <v>1201777705</v>
      </c>
      <c r="P298" s="2">
        <v>1356835826</v>
      </c>
      <c r="Q298" s="2">
        <v>1528415496</v>
      </c>
      <c r="R298" s="2">
        <v>1694575447</v>
      </c>
      <c r="S298" s="2">
        <v>1877177934</v>
      </c>
      <c r="T298" s="1">
        <f>(Table134[[#This Row],[2050_BUILDINGS]]/Table134[[#This Row],[2020_BUILDINGS]])-1</f>
        <v>0.97586726998491713</v>
      </c>
      <c r="U298" s="1">
        <f>(Table134[[#This Row],[2050_TOTAL_REPL_COST_USD]]/Table134[[#This Row],[2020_TOTAL_REPL_COST_USD]])-1</f>
        <v>1.0430820054073853</v>
      </c>
      <c r="V298"/>
      <c r="W298"/>
    </row>
    <row r="299" spans="1:23" x14ac:dyDescent="0.2">
      <c r="A299" t="s">
        <v>638</v>
      </c>
      <c r="B299" t="s">
        <v>715</v>
      </c>
      <c r="C299" t="s">
        <v>721</v>
      </c>
      <c r="D299" t="s">
        <v>1444</v>
      </c>
      <c r="E299" t="s">
        <v>1445</v>
      </c>
      <c r="F299" s="2">
        <v>5267</v>
      </c>
      <c r="G299" s="2">
        <v>6033</v>
      </c>
      <c r="H299" s="2">
        <v>6826</v>
      </c>
      <c r="I299" s="2">
        <v>7666</v>
      </c>
      <c r="J299" s="2">
        <v>8587</v>
      </c>
      <c r="K299" s="2">
        <v>9455</v>
      </c>
      <c r="L299" s="2">
        <v>10410</v>
      </c>
      <c r="M299" s="2">
        <v>456480935</v>
      </c>
      <c r="N299" s="2">
        <v>524620418</v>
      </c>
      <c r="O299" s="2">
        <v>597072608</v>
      </c>
      <c r="P299" s="2">
        <v>674109282</v>
      </c>
      <c r="Q299" s="2">
        <v>759354259</v>
      </c>
      <c r="R299" s="2">
        <v>841906597</v>
      </c>
      <c r="S299" s="2">
        <v>932627983</v>
      </c>
      <c r="T299" s="1">
        <f>(Table134[[#This Row],[2050_BUILDINGS]]/Table134[[#This Row],[2020_BUILDINGS]])-1</f>
        <v>0.97645718625403455</v>
      </c>
      <c r="U299" s="1">
        <f>(Table134[[#This Row],[2050_TOTAL_REPL_COST_USD]]/Table134[[#This Row],[2020_TOTAL_REPL_COST_USD]])-1</f>
        <v>1.0430820029756553</v>
      </c>
      <c r="V299"/>
      <c r="W299"/>
    </row>
    <row r="300" spans="1:23" x14ac:dyDescent="0.2">
      <c r="A300" t="s">
        <v>638</v>
      </c>
      <c r="B300" t="s">
        <v>715</v>
      </c>
      <c r="C300" t="s">
        <v>722</v>
      </c>
      <c r="D300" t="s">
        <v>1446</v>
      </c>
      <c r="E300" t="s">
        <v>1447</v>
      </c>
      <c r="F300" s="2">
        <v>3803</v>
      </c>
      <c r="G300" s="2">
        <v>4355</v>
      </c>
      <c r="H300" s="2">
        <v>4932</v>
      </c>
      <c r="I300" s="2">
        <v>5537</v>
      </c>
      <c r="J300" s="2">
        <v>6203</v>
      </c>
      <c r="K300" s="2">
        <v>6829</v>
      </c>
      <c r="L300" s="2">
        <v>7517</v>
      </c>
      <c r="M300" s="2">
        <v>329670457</v>
      </c>
      <c r="N300" s="2">
        <v>378880782</v>
      </c>
      <c r="O300" s="2">
        <v>431205751</v>
      </c>
      <c r="P300" s="2">
        <v>486841617</v>
      </c>
      <c r="Q300" s="2">
        <v>548405529</v>
      </c>
      <c r="R300" s="2">
        <v>608024814</v>
      </c>
      <c r="S300" s="2">
        <v>673543789</v>
      </c>
      <c r="T300" s="1">
        <f>(Table134[[#This Row],[2050_BUILDINGS]]/Table134[[#This Row],[2020_BUILDINGS]])-1</f>
        <v>0.97659742308703645</v>
      </c>
      <c r="U300" s="1">
        <f>(Table134[[#This Row],[2050_TOTAL_REPL_COST_USD]]/Table134[[#This Row],[2020_TOTAL_REPL_COST_USD]])-1</f>
        <v>1.0430820375269478</v>
      </c>
      <c r="V300"/>
      <c r="W300"/>
    </row>
    <row r="301" spans="1:23" x14ac:dyDescent="0.2">
      <c r="A301" t="s">
        <v>638</v>
      </c>
      <c r="B301" t="s">
        <v>715</v>
      </c>
      <c r="C301" t="s">
        <v>723</v>
      </c>
      <c r="D301" t="s">
        <v>1448</v>
      </c>
      <c r="E301" t="s">
        <v>1449</v>
      </c>
      <c r="F301" s="2">
        <v>8386</v>
      </c>
      <c r="G301" s="2">
        <v>9597</v>
      </c>
      <c r="H301" s="2">
        <v>10870</v>
      </c>
      <c r="I301" s="2">
        <v>12202</v>
      </c>
      <c r="J301" s="2">
        <v>13662</v>
      </c>
      <c r="K301" s="2">
        <v>15057</v>
      </c>
      <c r="L301" s="2">
        <v>16578</v>
      </c>
      <c r="M301" s="2">
        <v>726634620</v>
      </c>
      <c r="N301" s="2">
        <v>835100267</v>
      </c>
      <c r="O301" s="2">
        <v>950430985</v>
      </c>
      <c r="P301" s="2">
        <v>1073059350</v>
      </c>
      <c r="Q301" s="2">
        <v>1208753852</v>
      </c>
      <c r="R301" s="2">
        <v>1340162160</v>
      </c>
      <c r="S301" s="2">
        <v>1484574109</v>
      </c>
      <c r="T301" s="1">
        <f>(Table134[[#This Row],[2050_BUILDINGS]]/Table134[[#This Row],[2020_BUILDINGS]])-1</f>
        <v>0.97686620558072979</v>
      </c>
      <c r="U301" s="1">
        <f>(Table134[[#This Row],[2050_TOTAL_REPL_COST_USD]]/Table134[[#This Row],[2020_TOTAL_REPL_COST_USD]])-1</f>
        <v>1.0430819949096288</v>
      </c>
      <c r="V301"/>
      <c r="W301"/>
    </row>
    <row r="302" spans="1:23" x14ac:dyDescent="0.2">
      <c r="A302" t="s">
        <v>638</v>
      </c>
      <c r="B302" t="s">
        <v>724</v>
      </c>
      <c r="C302" t="s">
        <v>725</v>
      </c>
      <c r="D302" t="s">
        <v>1450</v>
      </c>
      <c r="E302" t="s">
        <v>1406</v>
      </c>
      <c r="F302" s="2">
        <v>7101</v>
      </c>
      <c r="G302" s="2">
        <v>8150</v>
      </c>
      <c r="H302" s="2">
        <v>9283</v>
      </c>
      <c r="I302" s="2">
        <v>10464</v>
      </c>
      <c r="J302" s="2">
        <v>11716</v>
      </c>
      <c r="K302" s="2">
        <v>12968</v>
      </c>
      <c r="L302" s="2">
        <v>14245</v>
      </c>
      <c r="M302" s="2">
        <v>564781833</v>
      </c>
      <c r="N302" s="2">
        <v>653546113</v>
      </c>
      <c r="O302" s="2">
        <v>750119905</v>
      </c>
      <c r="P302" s="2">
        <v>852068601</v>
      </c>
      <c r="Q302" s="2">
        <v>959271563</v>
      </c>
      <c r="R302" s="2">
        <v>1067272141</v>
      </c>
      <c r="S302" s="2">
        <v>1178145254</v>
      </c>
      <c r="T302" s="1">
        <f>(Table134[[#This Row],[2050_BUILDINGS]]/Table134[[#This Row],[2020_BUILDINGS]])-1</f>
        <v>1.0060554851429377</v>
      </c>
      <c r="U302" s="1">
        <f>(Table134[[#This Row],[2050_TOTAL_REPL_COST_USD]]/Table134[[#This Row],[2020_TOTAL_REPL_COST_USD]])-1</f>
        <v>1.0860183263012284</v>
      </c>
      <c r="V302"/>
      <c r="W302"/>
    </row>
    <row r="303" spans="1:23" x14ac:dyDescent="0.2">
      <c r="A303" t="s">
        <v>638</v>
      </c>
      <c r="B303" t="s">
        <v>724</v>
      </c>
      <c r="C303" t="s">
        <v>726</v>
      </c>
      <c r="D303" t="s">
        <v>1451</v>
      </c>
      <c r="E303" t="s">
        <v>1406</v>
      </c>
      <c r="F303" s="2">
        <v>592</v>
      </c>
      <c r="G303" s="2">
        <v>681</v>
      </c>
      <c r="H303" s="2">
        <v>775</v>
      </c>
      <c r="I303" s="2">
        <v>877</v>
      </c>
      <c r="J303" s="2">
        <v>978</v>
      </c>
      <c r="K303" s="2">
        <v>1079</v>
      </c>
      <c r="L303" s="2">
        <v>1187</v>
      </c>
      <c r="M303" s="2">
        <v>47309822</v>
      </c>
      <c r="N303" s="2">
        <v>54745293</v>
      </c>
      <c r="O303" s="2">
        <v>62834949</v>
      </c>
      <c r="P303" s="2">
        <v>71374842</v>
      </c>
      <c r="Q303" s="2">
        <v>80354863</v>
      </c>
      <c r="R303" s="2">
        <v>89401693</v>
      </c>
      <c r="S303" s="2">
        <v>98689147</v>
      </c>
      <c r="T303" s="1">
        <f>(Table134[[#This Row],[2050_BUILDINGS]]/Table134[[#This Row],[2020_BUILDINGS]])-1</f>
        <v>1.0050675675675675</v>
      </c>
      <c r="U303" s="1">
        <f>(Table134[[#This Row],[2050_TOTAL_REPL_COST_USD]]/Table134[[#This Row],[2020_TOTAL_REPL_COST_USD]])-1</f>
        <v>1.0860181422792081</v>
      </c>
      <c r="V303"/>
      <c r="W303"/>
    </row>
    <row r="304" spans="1:23" x14ac:dyDescent="0.2">
      <c r="A304" t="s">
        <v>638</v>
      </c>
      <c r="B304" t="s">
        <v>724</v>
      </c>
      <c r="C304" t="s">
        <v>727</v>
      </c>
      <c r="D304" t="s">
        <v>1452</v>
      </c>
      <c r="E304" t="s">
        <v>1406</v>
      </c>
      <c r="F304" s="2">
        <v>1904</v>
      </c>
      <c r="G304" s="2">
        <v>2186</v>
      </c>
      <c r="H304" s="2">
        <v>2486</v>
      </c>
      <c r="I304" s="2">
        <v>2811</v>
      </c>
      <c r="J304" s="2">
        <v>3138</v>
      </c>
      <c r="K304" s="2">
        <v>3478</v>
      </c>
      <c r="L304" s="2">
        <v>3818</v>
      </c>
      <c r="M304" s="2">
        <v>151620671</v>
      </c>
      <c r="N304" s="2">
        <v>175450225</v>
      </c>
      <c r="O304" s="2">
        <v>201376312</v>
      </c>
      <c r="P304" s="2">
        <v>228745342</v>
      </c>
      <c r="Q304" s="2">
        <v>257524917</v>
      </c>
      <c r="R304" s="2">
        <v>286518633</v>
      </c>
      <c r="S304" s="2">
        <v>316283492</v>
      </c>
      <c r="T304" s="1">
        <f>(Table134[[#This Row],[2050_BUILDINGS]]/Table134[[#This Row],[2020_BUILDINGS]])-1</f>
        <v>1.0052521008403361</v>
      </c>
      <c r="U304" s="1">
        <f>(Table134[[#This Row],[2050_TOTAL_REPL_COST_USD]]/Table134[[#This Row],[2020_TOTAL_REPL_COST_USD]])-1</f>
        <v>1.0860182844066162</v>
      </c>
      <c r="V304"/>
      <c r="W304"/>
    </row>
    <row r="305" spans="1:23" x14ac:dyDescent="0.2">
      <c r="A305" t="s">
        <v>638</v>
      </c>
      <c r="B305" t="s">
        <v>724</v>
      </c>
      <c r="C305" t="s">
        <v>728</v>
      </c>
      <c r="D305" t="s">
        <v>1453</v>
      </c>
      <c r="E305" t="s">
        <v>1406</v>
      </c>
      <c r="F305" s="2">
        <v>48</v>
      </c>
      <c r="G305" s="2">
        <v>58</v>
      </c>
      <c r="H305" s="2">
        <v>73</v>
      </c>
      <c r="I305" s="2">
        <v>79</v>
      </c>
      <c r="J305" s="2">
        <v>91</v>
      </c>
      <c r="K305" s="2">
        <v>101</v>
      </c>
      <c r="L305" s="2">
        <v>109</v>
      </c>
      <c r="M305" s="2">
        <v>4578622</v>
      </c>
      <c r="N305" s="2">
        <v>5298230</v>
      </c>
      <c r="O305" s="2">
        <v>6081149</v>
      </c>
      <c r="P305" s="2">
        <v>6907637</v>
      </c>
      <c r="Q305" s="2">
        <v>7776716</v>
      </c>
      <c r="R305" s="2">
        <v>8652273</v>
      </c>
      <c r="S305" s="2">
        <v>9551106</v>
      </c>
      <c r="T305" s="1">
        <f>(Table134[[#This Row],[2050_BUILDINGS]]/Table134[[#This Row],[2020_BUILDINGS]])-1</f>
        <v>1.2708333333333335</v>
      </c>
      <c r="U305" s="1">
        <f>(Table134[[#This Row],[2050_TOTAL_REPL_COST_USD]]/Table134[[#This Row],[2020_TOTAL_REPL_COST_USD]])-1</f>
        <v>1.0860219515828127</v>
      </c>
      <c r="V305"/>
      <c r="W305"/>
    </row>
    <row r="306" spans="1:23" x14ac:dyDescent="0.2">
      <c r="A306" t="s">
        <v>638</v>
      </c>
      <c r="B306" t="s">
        <v>724</v>
      </c>
      <c r="C306" t="s">
        <v>729</v>
      </c>
      <c r="D306" t="s">
        <v>1454</v>
      </c>
      <c r="E306" t="s">
        <v>1406</v>
      </c>
      <c r="F306" s="2">
        <v>2667</v>
      </c>
      <c r="G306" s="2">
        <v>3063</v>
      </c>
      <c r="H306" s="2">
        <v>3480</v>
      </c>
      <c r="I306" s="2">
        <v>3933</v>
      </c>
      <c r="J306" s="2">
        <v>4397</v>
      </c>
      <c r="K306" s="2">
        <v>4871</v>
      </c>
      <c r="L306" s="2">
        <v>5346</v>
      </c>
      <c r="M306" s="2">
        <v>212076421</v>
      </c>
      <c r="N306" s="2">
        <v>245407546</v>
      </c>
      <c r="O306" s="2">
        <v>281671154</v>
      </c>
      <c r="P306" s="2">
        <v>319953047</v>
      </c>
      <c r="Q306" s="2">
        <v>360207913</v>
      </c>
      <c r="R306" s="2">
        <v>400762298</v>
      </c>
      <c r="S306" s="2">
        <v>442395312</v>
      </c>
      <c r="T306" s="1">
        <f>(Table134[[#This Row],[2050_BUILDINGS]]/Table134[[#This Row],[2020_BUILDINGS]])-1</f>
        <v>1.0044994375703036</v>
      </c>
      <c r="U306" s="1">
        <f>(Table134[[#This Row],[2050_TOTAL_REPL_COST_USD]]/Table134[[#This Row],[2020_TOTAL_REPL_COST_USD]])-1</f>
        <v>1.086018379195488</v>
      </c>
      <c r="V306"/>
      <c r="W306"/>
    </row>
    <row r="307" spans="1:23" x14ac:dyDescent="0.2">
      <c r="A307" t="s">
        <v>638</v>
      </c>
      <c r="B307" t="s">
        <v>724</v>
      </c>
      <c r="C307" t="s">
        <v>730</v>
      </c>
      <c r="D307" t="s">
        <v>1455</v>
      </c>
      <c r="E307" t="s">
        <v>1406</v>
      </c>
      <c r="F307" s="2">
        <v>1721</v>
      </c>
      <c r="G307" s="2">
        <v>1978</v>
      </c>
      <c r="H307" s="2">
        <v>2247</v>
      </c>
      <c r="I307" s="2">
        <v>2541</v>
      </c>
      <c r="J307" s="2">
        <v>2843</v>
      </c>
      <c r="K307" s="2">
        <v>3141</v>
      </c>
      <c r="L307" s="2">
        <v>3454</v>
      </c>
      <c r="M307" s="2">
        <v>137016173</v>
      </c>
      <c r="N307" s="2">
        <v>158550401</v>
      </c>
      <c r="O307" s="2">
        <v>181979217</v>
      </c>
      <c r="P307" s="2">
        <v>206711992</v>
      </c>
      <c r="Q307" s="2">
        <v>232719445</v>
      </c>
      <c r="R307" s="2">
        <v>258920404</v>
      </c>
      <c r="S307" s="2">
        <v>285818242</v>
      </c>
      <c r="T307" s="1">
        <f>(Table134[[#This Row],[2050_BUILDINGS]]/Table134[[#This Row],[2020_BUILDINGS]])-1</f>
        <v>1.0069726902963394</v>
      </c>
      <c r="U307" s="1">
        <f>(Table134[[#This Row],[2050_TOTAL_REPL_COST_USD]]/Table134[[#This Row],[2020_TOTAL_REPL_COST_USD]])-1</f>
        <v>1.0860182834036678</v>
      </c>
      <c r="V307"/>
      <c r="W307"/>
    </row>
    <row r="308" spans="1:23" x14ac:dyDescent="0.2">
      <c r="A308" t="s">
        <v>638</v>
      </c>
      <c r="B308" t="s">
        <v>724</v>
      </c>
      <c r="C308" t="s">
        <v>731</v>
      </c>
      <c r="D308" t="s">
        <v>1456</v>
      </c>
      <c r="E308" t="s">
        <v>1406</v>
      </c>
      <c r="F308" s="2">
        <v>1150</v>
      </c>
      <c r="G308" s="2">
        <v>1321</v>
      </c>
      <c r="H308" s="2">
        <v>1507</v>
      </c>
      <c r="I308" s="2">
        <v>1701</v>
      </c>
      <c r="J308" s="2">
        <v>1904</v>
      </c>
      <c r="K308" s="2">
        <v>2108</v>
      </c>
      <c r="L308" s="2">
        <v>2313</v>
      </c>
      <c r="M308" s="2">
        <v>91677978</v>
      </c>
      <c r="N308" s="2">
        <v>106086609</v>
      </c>
      <c r="O308" s="2">
        <v>121762908</v>
      </c>
      <c r="P308" s="2">
        <v>138311693</v>
      </c>
      <c r="Q308" s="2">
        <v>155713366</v>
      </c>
      <c r="R308" s="2">
        <v>173244512</v>
      </c>
      <c r="S308" s="2">
        <v>191241947</v>
      </c>
      <c r="T308" s="1">
        <f>(Table134[[#This Row],[2050_BUILDINGS]]/Table134[[#This Row],[2020_BUILDINGS]])-1</f>
        <v>1.011304347826087</v>
      </c>
      <c r="U308" s="1">
        <f>(Table134[[#This Row],[2050_TOTAL_REPL_COST_USD]]/Table134[[#This Row],[2020_TOTAL_REPL_COST_USD]])-1</f>
        <v>1.0860183783721755</v>
      </c>
      <c r="V308"/>
      <c r="W308"/>
    </row>
    <row r="309" spans="1:23" x14ac:dyDescent="0.2">
      <c r="A309" t="s">
        <v>638</v>
      </c>
      <c r="B309" t="s">
        <v>724</v>
      </c>
      <c r="C309" t="s">
        <v>732</v>
      </c>
      <c r="D309" t="s">
        <v>1457</v>
      </c>
      <c r="E309" t="s">
        <v>1406</v>
      </c>
      <c r="F309" s="2">
        <v>547</v>
      </c>
      <c r="G309" s="2">
        <v>624</v>
      </c>
      <c r="H309" s="2">
        <v>717</v>
      </c>
      <c r="I309" s="2">
        <v>806</v>
      </c>
      <c r="J309" s="2">
        <v>903</v>
      </c>
      <c r="K309" s="2">
        <v>999</v>
      </c>
      <c r="L309" s="2">
        <v>1102</v>
      </c>
      <c r="M309" s="2">
        <v>43728763</v>
      </c>
      <c r="N309" s="2">
        <v>50601424</v>
      </c>
      <c r="O309" s="2">
        <v>58078740</v>
      </c>
      <c r="P309" s="2">
        <v>65972216</v>
      </c>
      <c r="Q309" s="2">
        <v>74272499</v>
      </c>
      <c r="R309" s="2">
        <v>82634548</v>
      </c>
      <c r="S309" s="2">
        <v>91218995</v>
      </c>
      <c r="T309" s="1">
        <f>(Table134[[#This Row],[2050_BUILDINGS]]/Table134[[#This Row],[2020_BUILDINGS]])-1</f>
        <v>1.0146252285191957</v>
      </c>
      <c r="U309" s="1">
        <f>(Table134[[#This Row],[2050_TOTAL_REPL_COST_USD]]/Table134[[#This Row],[2020_TOTAL_REPL_COST_USD]])-1</f>
        <v>1.0860181889892471</v>
      </c>
      <c r="V309"/>
      <c r="W309"/>
    </row>
    <row r="310" spans="1:23" x14ac:dyDescent="0.2">
      <c r="A310" t="s">
        <v>638</v>
      </c>
      <c r="B310" t="s">
        <v>733</v>
      </c>
      <c r="C310" t="s">
        <v>734</v>
      </c>
      <c r="D310" t="s">
        <v>1458</v>
      </c>
      <c r="E310" t="s">
        <v>1459</v>
      </c>
      <c r="F310" s="2">
        <v>2488</v>
      </c>
      <c r="G310" s="2">
        <v>2792</v>
      </c>
      <c r="H310" s="2">
        <v>3104</v>
      </c>
      <c r="I310" s="2">
        <v>3441</v>
      </c>
      <c r="J310" s="2">
        <v>3784</v>
      </c>
      <c r="K310" s="2">
        <v>4141</v>
      </c>
      <c r="L310" s="2">
        <v>4492</v>
      </c>
      <c r="M310" s="2">
        <v>193854205</v>
      </c>
      <c r="N310" s="2">
        <v>218248117</v>
      </c>
      <c r="O310" s="2">
        <v>243843088</v>
      </c>
      <c r="P310" s="2">
        <v>270617163</v>
      </c>
      <c r="Q310" s="2">
        <v>299580006</v>
      </c>
      <c r="R310" s="2">
        <v>328749161</v>
      </c>
      <c r="S310" s="2">
        <v>358065009</v>
      </c>
      <c r="T310" s="1">
        <f>(Table134[[#This Row],[2050_BUILDINGS]]/Table134[[#This Row],[2020_BUILDINGS]])-1</f>
        <v>0.80546623794212224</v>
      </c>
      <c r="U310" s="1">
        <f>(Table134[[#This Row],[2050_TOTAL_REPL_COST_USD]]/Table134[[#This Row],[2020_TOTAL_REPL_COST_USD]])-1</f>
        <v>0.8470840444240042</v>
      </c>
      <c r="V310"/>
      <c r="W310"/>
    </row>
    <row r="311" spans="1:23" x14ac:dyDescent="0.2">
      <c r="A311" t="s">
        <v>638</v>
      </c>
      <c r="B311" t="s">
        <v>733</v>
      </c>
      <c r="C311" t="s">
        <v>735</v>
      </c>
      <c r="D311" t="s">
        <v>1460</v>
      </c>
      <c r="E311" t="s">
        <v>1461</v>
      </c>
      <c r="F311" s="2">
        <v>1174</v>
      </c>
      <c r="G311" s="2">
        <v>1320</v>
      </c>
      <c r="H311" s="2">
        <v>1467</v>
      </c>
      <c r="I311" s="2">
        <v>1620</v>
      </c>
      <c r="J311" s="2">
        <v>1782</v>
      </c>
      <c r="K311" s="2">
        <v>1947</v>
      </c>
      <c r="L311" s="2">
        <v>2120</v>
      </c>
      <c r="M311" s="2">
        <v>91524919</v>
      </c>
      <c r="N311" s="2">
        <v>103042085</v>
      </c>
      <c r="O311" s="2">
        <v>115126308</v>
      </c>
      <c r="P311" s="2">
        <v>127767225</v>
      </c>
      <c r="Q311" s="2">
        <v>141441530</v>
      </c>
      <c r="R311" s="2">
        <v>155213248</v>
      </c>
      <c r="S311" s="2">
        <v>169054213</v>
      </c>
      <c r="T311" s="1">
        <f>(Table134[[#This Row],[2050_BUILDINGS]]/Table134[[#This Row],[2020_BUILDINGS]])-1</f>
        <v>0.8057921635434413</v>
      </c>
      <c r="U311" s="1">
        <f>(Table134[[#This Row],[2050_TOTAL_REPL_COST_USD]]/Table134[[#This Row],[2020_TOTAL_REPL_COST_USD]])-1</f>
        <v>0.84708399468782924</v>
      </c>
      <c r="V311"/>
      <c r="W311"/>
    </row>
    <row r="312" spans="1:23" x14ac:dyDescent="0.2">
      <c r="A312" t="s">
        <v>638</v>
      </c>
      <c r="B312" t="s">
        <v>733</v>
      </c>
      <c r="C312" t="s">
        <v>736</v>
      </c>
      <c r="D312" t="s">
        <v>1462</v>
      </c>
      <c r="E312" t="s">
        <v>1463</v>
      </c>
      <c r="F312" s="2">
        <v>627</v>
      </c>
      <c r="G312" s="2">
        <v>707</v>
      </c>
      <c r="H312" s="2">
        <v>780</v>
      </c>
      <c r="I312" s="2">
        <v>866</v>
      </c>
      <c r="J312" s="2">
        <v>949</v>
      </c>
      <c r="K312" s="2">
        <v>1046</v>
      </c>
      <c r="L312" s="2">
        <v>1131</v>
      </c>
      <c r="M312" s="2">
        <v>48989902</v>
      </c>
      <c r="N312" s="2">
        <v>55154617</v>
      </c>
      <c r="O312" s="2">
        <v>61622853</v>
      </c>
      <c r="P312" s="2">
        <v>68389072</v>
      </c>
      <c r="Q312" s="2">
        <v>75708427</v>
      </c>
      <c r="R312" s="2">
        <v>83079907</v>
      </c>
      <c r="S312" s="2">
        <v>90488470</v>
      </c>
      <c r="T312" s="1">
        <f>(Table134[[#This Row],[2050_BUILDINGS]]/Table134[[#This Row],[2020_BUILDINGS]])-1</f>
        <v>0.80382775119617222</v>
      </c>
      <c r="U312" s="1">
        <f>(Table134[[#This Row],[2050_TOTAL_REPL_COST_USD]]/Table134[[#This Row],[2020_TOTAL_REPL_COST_USD]])-1</f>
        <v>0.84708411949874884</v>
      </c>
      <c r="V312"/>
      <c r="W312"/>
    </row>
    <row r="313" spans="1:23" x14ac:dyDescent="0.2">
      <c r="A313" t="s">
        <v>638</v>
      </c>
      <c r="B313" t="s">
        <v>733</v>
      </c>
      <c r="C313" t="s">
        <v>737</v>
      </c>
      <c r="D313" t="s">
        <v>1464</v>
      </c>
      <c r="E313" t="s">
        <v>1465</v>
      </c>
      <c r="F313" s="2">
        <v>169</v>
      </c>
      <c r="G313" s="2">
        <v>194</v>
      </c>
      <c r="H313" s="2">
        <v>218</v>
      </c>
      <c r="I313" s="2">
        <v>241</v>
      </c>
      <c r="J313" s="2">
        <v>266</v>
      </c>
      <c r="K313" s="2">
        <v>291</v>
      </c>
      <c r="L313" s="2">
        <v>319</v>
      </c>
      <c r="M313" s="2">
        <v>13863784</v>
      </c>
      <c r="N313" s="2">
        <v>15608354</v>
      </c>
      <c r="O313" s="2">
        <v>17438816</v>
      </c>
      <c r="P313" s="2">
        <v>19353606</v>
      </c>
      <c r="Q313" s="2">
        <v>21424932</v>
      </c>
      <c r="R313" s="2">
        <v>23511010</v>
      </c>
      <c r="S313" s="2">
        <v>25607578</v>
      </c>
      <c r="T313" s="1">
        <f>(Table134[[#This Row],[2050_BUILDINGS]]/Table134[[#This Row],[2020_BUILDINGS]])-1</f>
        <v>0.88757396449704151</v>
      </c>
      <c r="U313" s="1">
        <f>(Table134[[#This Row],[2050_TOTAL_REPL_COST_USD]]/Table134[[#This Row],[2020_TOTAL_REPL_COST_USD]])-1</f>
        <v>0.84708431695127384</v>
      </c>
      <c r="V313"/>
      <c r="W313"/>
    </row>
    <row r="314" spans="1:23" x14ac:dyDescent="0.2">
      <c r="A314" t="s">
        <v>638</v>
      </c>
      <c r="B314" t="s">
        <v>733</v>
      </c>
      <c r="C314" t="s">
        <v>738</v>
      </c>
      <c r="D314" t="s">
        <v>1466</v>
      </c>
      <c r="E314" t="s">
        <v>1467</v>
      </c>
      <c r="F314" s="2">
        <v>1008</v>
      </c>
      <c r="G314" s="2">
        <v>1126</v>
      </c>
      <c r="H314" s="2">
        <v>1255</v>
      </c>
      <c r="I314" s="2">
        <v>1392</v>
      </c>
      <c r="J314" s="2">
        <v>1531</v>
      </c>
      <c r="K314" s="2">
        <v>1674</v>
      </c>
      <c r="L314" s="2">
        <v>1811</v>
      </c>
      <c r="M314" s="2">
        <v>78381779</v>
      </c>
      <c r="N314" s="2">
        <v>88245055</v>
      </c>
      <c r="O314" s="2">
        <v>98593965</v>
      </c>
      <c r="P314" s="2">
        <v>109419627</v>
      </c>
      <c r="Q314" s="2">
        <v>121130275</v>
      </c>
      <c r="R314" s="2">
        <v>132924344</v>
      </c>
      <c r="S314" s="2">
        <v>144777724</v>
      </c>
      <c r="T314" s="1">
        <f>(Table134[[#This Row],[2050_BUILDINGS]]/Table134[[#This Row],[2020_BUILDINGS]])-1</f>
        <v>0.79662698412698418</v>
      </c>
      <c r="U314" s="1">
        <f>(Table134[[#This Row],[2050_TOTAL_REPL_COST_USD]]/Table134[[#This Row],[2020_TOTAL_REPL_COST_USD]])-1</f>
        <v>0.84708392495148654</v>
      </c>
      <c r="V314"/>
      <c r="W314"/>
    </row>
    <row r="315" spans="1:23" x14ac:dyDescent="0.2">
      <c r="A315" t="s">
        <v>638</v>
      </c>
      <c r="B315" t="s">
        <v>733</v>
      </c>
      <c r="C315" t="s">
        <v>739</v>
      </c>
      <c r="D315" t="s">
        <v>1468</v>
      </c>
      <c r="E315" t="s">
        <v>1469</v>
      </c>
      <c r="F315" s="2">
        <v>1262</v>
      </c>
      <c r="G315" s="2">
        <v>1415</v>
      </c>
      <c r="H315" s="2">
        <v>1575</v>
      </c>
      <c r="I315" s="2">
        <v>1738</v>
      </c>
      <c r="J315" s="2">
        <v>1918</v>
      </c>
      <c r="K315" s="2">
        <v>2096</v>
      </c>
      <c r="L315" s="2">
        <v>2270</v>
      </c>
      <c r="M315" s="2">
        <v>98246924</v>
      </c>
      <c r="N315" s="2">
        <v>110609970</v>
      </c>
      <c r="O315" s="2">
        <v>123581707</v>
      </c>
      <c r="P315" s="2">
        <v>137151037</v>
      </c>
      <c r="Q315" s="2">
        <v>151829646</v>
      </c>
      <c r="R315" s="2">
        <v>166612821</v>
      </c>
      <c r="S315" s="2">
        <v>181470336</v>
      </c>
      <c r="T315" s="1">
        <f>(Table134[[#This Row],[2050_BUILDINGS]]/Table134[[#This Row],[2020_BUILDINGS]])-1</f>
        <v>0.79873217115689377</v>
      </c>
      <c r="U315" s="1">
        <f>(Table134[[#This Row],[2050_TOTAL_REPL_COST_USD]]/Table134[[#This Row],[2020_TOTAL_REPL_COST_USD]])-1</f>
        <v>0.84708414891442296</v>
      </c>
      <c r="V315"/>
      <c r="W315"/>
    </row>
    <row r="316" spans="1:23" x14ac:dyDescent="0.2">
      <c r="A316" t="s">
        <v>638</v>
      </c>
      <c r="B316" t="s">
        <v>733</v>
      </c>
      <c r="C316" t="s">
        <v>740</v>
      </c>
      <c r="D316" t="s">
        <v>1470</v>
      </c>
      <c r="E316" t="s">
        <v>1471</v>
      </c>
      <c r="F316" s="2">
        <v>1245</v>
      </c>
      <c r="G316" s="2">
        <v>1396</v>
      </c>
      <c r="H316" s="2">
        <v>1552</v>
      </c>
      <c r="I316" s="2">
        <v>1711</v>
      </c>
      <c r="J316" s="2">
        <v>1890</v>
      </c>
      <c r="K316" s="2">
        <v>2063</v>
      </c>
      <c r="L316" s="2">
        <v>2239</v>
      </c>
      <c r="M316" s="2">
        <v>96853277</v>
      </c>
      <c r="N316" s="2">
        <v>109040946</v>
      </c>
      <c r="O316" s="2">
        <v>121828681</v>
      </c>
      <c r="P316" s="2">
        <v>135205524</v>
      </c>
      <c r="Q316" s="2">
        <v>149675916</v>
      </c>
      <c r="R316" s="2">
        <v>164249380</v>
      </c>
      <c r="S316" s="2">
        <v>178896140</v>
      </c>
      <c r="T316" s="1">
        <f>(Table134[[#This Row],[2050_BUILDINGS]]/Table134[[#This Row],[2020_BUILDINGS]])-1</f>
        <v>0.79839357429718882</v>
      </c>
      <c r="U316" s="1">
        <f>(Table134[[#This Row],[2050_TOTAL_REPL_COST_USD]]/Table134[[#This Row],[2020_TOTAL_REPL_COST_USD]])-1</f>
        <v>0.84708401761150531</v>
      </c>
      <c r="V316"/>
      <c r="W316"/>
    </row>
    <row r="317" spans="1:23" x14ac:dyDescent="0.2">
      <c r="A317" t="s">
        <v>638</v>
      </c>
      <c r="B317" t="s">
        <v>733</v>
      </c>
      <c r="C317" t="s">
        <v>741</v>
      </c>
      <c r="D317" t="s">
        <v>1472</v>
      </c>
      <c r="E317" t="s">
        <v>1473</v>
      </c>
      <c r="F317" s="2">
        <v>329</v>
      </c>
      <c r="G317" s="2">
        <v>366</v>
      </c>
      <c r="H317" s="2">
        <v>411</v>
      </c>
      <c r="I317" s="2">
        <v>456</v>
      </c>
      <c r="J317" s="2">
        <v>501</v>
      </c>
      <c r="K317" s="2">
        <v>551</v>
      </c>
      <c r="L317" s="2">
        <v>601</v>
      </c>
      <c r="M317" s="2">
        <v>25928101</v>
      </c>
      <c r="N317" s="2">
        <v>29190800</v>
      </c>
      <c r="O317" s="2">
        <v>32614140</v>
      </c>
      <c r="P317" s="2">
        <v>36195186</v>
      </c>
      <c r="Q317" s="2">
        <v>40068977</v>
      </c>
      <c r="R317" s="2">
        <v>43970367</v>
      </c>
      <c r="S317" s="2">
        <v>47891375</v>
      </c>
      <c r="T317" s="1">
        <f>(Table134[[#This Row],[2050_BUILDINGS]]/Table134[[#This Row],[2020_BUILDINGS]])-1</f>
        <v>0.82674772036474153</v>
      </c>
      <c r="U317" s="1">
        <f>(Table134[[#This Row],[2050_TOTAL_REPL_COST_USD]]/Table134[[#This Row],[2020_TOTAL_REPL_COST_USD]])-1</f>
        <v>0.84708378758629488</v>
      </c>
      <c r="V317"/>
      <c r="W317"/>
    </row>
    <row r="318" spans="1:23" x14ac:dyDescent="0.2">
      <c r="A318" t="s">
        <v>638</v>
      </c>
      <c r="B318" t="s">
        <v>733</v>
      </c>
      <c r="C318" t="s">
        <v>742</v>
      </c>
      <c r="D318" t="s">
        <v>1474</v>
      </c>
      <c r="E318" t="s">
        <v>1475</v>
      </c>
      <c r="F318" s="2">
        <v>492</v>
      </c>
      <c r="G318" s="2">
        <v>557</v>
      </c>
      <c r="H318" s="2">
        <v>623</v>
      </c>
      <c r="I318" s="2">
        <v>691</v>
      </c>
      <c r="J318" s="2">
        <v>754</v>
      </c>
      <c r="K318" s="2">
        <v>830</v>
      </c>
      <c r="L318" s="2">
        <v>900</v>
      </c>
      <c r="M318" s="2">
        <v>38941248</v>
      </c>
      <c r="N318" s="2">
        <v>43841481</v>
      </c>
      <c r="O318" s="2">
        <v>48982976</v>
      </c>
      <c r="P318" s="2">
        <v>54361330</v>
      </c>
      <c r="Q318" s="2">
        <v>60179358</v>
      </c>
      <c r="R318" s="2">
        <v>66038823</v>
      </c>
      <c r="S318" s="2">
        <v>71927765</v>
      </c>
      <c r="T318" s="1">
        <f>(Table134[[#This Row],[2050_BUILDINGS]]/Table134[[#This Row],[2020_BUILDINGS]])-1</f>
        <v>0.8292682926829269</v>
      </c>
      <c r="U318" s="1">
        <f>(Table134[[#This Row],[2050_TOTAL_REPL_COST_USD]]/Table134[[#This Row],[2020_TOTAL_REPL_COST_USD]])-1</f>
        <v>0.84708422801446948</v>
      </c>
      <c r="V318"/>
      <c r="W318"/>
    </row>
    <row r="319" spans="1:23" x14ac:dyDescent="0.2">
      <c r="A319" t="s">
        <v>12</v>
      </c>
      <c r="B319" t="s">
        <v>110</v>
      </c>
      <c r="C319" t="s">
        <v>111</v>
      </c>
      <c r="D319" t="s">
        <v>1476</v>
      </c>
      <c r="E319" t="s">
        <v>1477</v>
      </c>
      <c r="F319" s="2">
        <v>69</v>
      </c>
      <c r="G319" s="2">
        <v>85</v>
      </c>
      <c r="H319" s="2">
        <v>99</v>
      </c>
      <c r="I319" s="2">
        <v>112</v>
      </c>
      <c r="J319" s="2">
        <v>129</v>
      </c>
      <c r="K319" s="2">
        <v>143</v>
      </c>
      <c r="L319" s="2">
        <v>154</v>
      </c>
      <c r="M319" s="2">
        <v>4985557</v>
      </c>
      <c r="N319" s="2">
        <v>5855645</v>
      </c>
      <c r="O319" s="2">
        <v>6692064</v>
      </c>
      <c r="P319" s="2">
        <v>7566270</v>
      </c>
      <c r="Q319" s="2">
        <v>8440957</v>
      </c>
      <c r="R319" s="2">
        <v>9317409</v>
      </c>
      <c r="S319" s="2">
        <v>10159287</v>
      </c>
      <c r="T319" s="1">
        <f>(Table134[[#This Row],[2050_BUILDINGS]]/Table134[[#This Row],[2020_BUILDINGS]])-1</f>
        <v>1.2318840579710146</v>
      </c>
      <c r="U319" s="1">
        <f>(Table134[[#This Row],[2050_TOTAL_REPL_COST_USD]]/Table134[[#This Row],[2020_TOTAL_REPL_COST_USD]])-1</f>
        <v>1.0377436262387532</v>
      </c>
      <c r="V319"/>
      <c r="W319"/>
    </row>
    <row r="320" spans="1:23" x14ac:dyDescent="0.2">
      <c r="A320" t="s">
        <v>12</v>
      </c>
      <c r="B320" t="s">
        <v>110</v>
      </c>
      <c r="C320" t="s">
        <v>112</v>
      </c>
      <c r="D320" t="s">
        <v>1478</v>
      </c>
      <c r="E320" t="s">
        <v>1479</v>
      </c>
      <c r="F320" s="2">
        <v>4943</v>
      </c>
      <c r="G320" s="2">
        <v>5792</v>
      </c>
      <c r="H320" s="2">
        <v>6606</v>
      </c>
      <c r="I320" s="2">
        <v>7447</v>
      </c>
      <c r="J320" s="2">
        <v>8298</v>
      </c>
      <c r="K320" s="2">
        <v>9144</v>
      </c>
      <c r="L320" s="2">
        <v>9951</v>
      </c>
      <c r="M320" s="2">
        <v>308383212</v>
      </c>
      <c r="N320" s="2">
        <v>362203013</v>
      </c>
      <c r="O320" s="2">
        <v>413939334</v>
      </c>
      <c r="P320" s="2">
        <v>468013788</v>
      </c>
      <c r="Q320" s="2">
        <v>522117590</v>
      </c>
      <c r="R320" s="2">
        <v>576330615</v>
      </c>
      <c r="S320" s="2">
        <v>628405423</v>
      </c>
      <c r="T320" s="1">
        <f>(Table134[[#This Row],[2050_BUILDINGS]]/Table134[[#This Row],[2020_BUILDINGS]])-1</f>
        <v>1.0131499089621689</v>
      </c>
      <c r="U320" s="1">
        <f>(Table134[[#This Row],[2050_TOTAL_REPL_COST_USD]]/Table134[[#This Row],[2020_TOTAL_REPL_COST_USD]])-1</f>
        <v>1.037741999392626</v>
      </c>
      <c r="V320"/>
      <c r="W320"/>
    </row>
    <row r="321" spans="1:23" x14ac:dyDescent="0.2">
      <c r="A321" t="s">
        <v>12</v>
      </c>
      <c r="B321" t="s">
        <v>110</v>
      </c>
      <c r="C321" t="s">
        <v>113</v>
      </c>
      <c r="D321" t="s">
        <v>1480</v>
      </c>
      <c r="E321" t="s">
        <v>1481</v>
      </c>
      <c r="F321" s="2">
        <v>544</v>
      </c>
      <c r="G321" s="2">
        <v>636</v>
      </c>
      <c r="H321" s="2">
        <v>722</v>
      </c>
      <c r="I321" s="2">
        <v>806</v>
      </c>
      <c r="J321" s="2">
        <v>914</v>
      </c>
      <c r="K321" s="2">
        <v>1003</v>
      </c>
      <c r="L321" s="2">
        <v>1089</v>
      </c>
      <c r="M321" s="2">
        <v>33987199</v>
      </c>
      <c r="N321" s="2">
        <v>39918721</v>
      </c>
      <c r="O321" s="2">
        <v>45620635</v>
      </c>
      <c r="P321" s="2">
        <v>51580226</v>
      </c>
      <c r="Q321" s="2">
        <v>57543059</v>
      </c>
      <c r="R321" s="2">
        <v>63517925</v>
      </c>
      <c r="S321" s="2">
        <v>69257137</v>
      </c>
      <c r="T321" s="1">
        <f>(Table134[[#This Row],[2050_BUILDINGS]]/Table134[[#This Row],[2020_BUILDINGS]])-1</f>
        <v>1.0018382352941178</v>
      </c>
      <c r="U321" s="1">
        <f>(Table134[[#This Row],[2050_TOTAL_REPL_COST_USD]]/Table134[[#This Row],[2020_TOTAL_REPL_COST_USD]])-1</f>
        <v>1.037741827445092</v>
      </c>
      <c r="V321"/>
      <c r="W321"/>
    </row>
    <row r="322" spans="1:23" x14ac:dyDescent="0.2">
      <c r="A322" t="s">
        <v>12</v>
      </c>
      <c r="B322" t="s">
        <v>110</v>
      </c>
      <c r="C322" t="s">
        <v>114</v>
      </c>
      <c r="D322" t="s">
        <v>1482</v>
      </c>
      <c r="E322" t="s">
        <v>1483</v>
      </c>
      <c r="F322" s="2">
        <v>5909</v>
      </c>
      <c r="G322" s="2">
        <v>6916</v>
      </c>
      <c r="H322" s="2">
        <v>7889</v>
      </c>
      <c r="I322" s="2">
        <v>8904</v>
      </c>
      <c r="J322" s="2">
        <v>9910</v>
      </c>
      <c r="K322" s="2">
        <v>10914</v>
      </c>
      <c r="L322" s="2">
        <v>11888</v>
      </c>
      <c r="M322" s="2">
        <v>368316818</v>
      </c>
      <c r="N322" s="2">
        <v>432596368</v>
      </c>
      <c r="O322" s="2">
        <v>494387538</v>
      </c>
      <c r="P322" s="2">
        <v>558971247</v>
      </c>
      <c r="Q322" s="2">
        <v>623590010</v>
      </c>
      <c r="R322" s="2">
        <v>688339217</v>
      </c>
      <c r="S322" s="2">
        <v>750534650</v>
      </c>
      <c r="T322" s="1">
        <f>(Table134[[#This Row],[2050_BUILDINGS]]/Table134[[#This Row],[2020_BUILDINGS]])-1</f>
        <v>1.0118463360974785</v>
      </c>
      <c r="U322" s="1">
        <f>(Table134[[#This Row],[2050_TOTAL_REPL_COST_USD]]/Table134[[#This Row],[2020_TOTAL_REPL_COST_USD]])-1</f>
        <v>1.0377420017784798</v>
      </c>
      <c r="V322"/>
      <c r="W322"/>
    </row>
    <row r="323" spans="1:23" x14ac:dyDescent="0.2">
      <c r="A323" t="s">
        <v>12</v>
      </c>
      <c r="B323" t="s">
        <v>110</v>
      </c>
      <c r="C323" t="s">
        <v>115</v>
      </c>
      <c r="D323" t="s">
        <v>1484</v>
      </c>
      <c r="E323" t="s">
        <v>1485</v>
      </c>
      <c r="F323" s="2">
        <v>2889</v>
      </c>
      <c r="G323" s="2">
        <v>3385</v>
      </c>
      <c r="H323" s="2">
        <v>3852</v>
      </c>
      <c r="I323" s="2">
        <v>4354</v>
      </c>
      <c r="J323" s="2">
        <v>4854</v>
      </c>
      <c r="K323" s="2">
        <v>5344</v>
      </c>
      <c r="L323" s="2">
        <v>5821</v>
      </c>
      <c r="M323" s="2">
        <v>180300901</v>
      </c>
      <c r="N323" s="2">
        <v>211767458</v>
      </c>
      <c r="O323" s="2">
        <v>242015881</v>
      </c>
      <c r="P323" s="2">
        <v>273631330</v>
      </c>
      <c r="Q323" s="2">
        <v>305263941</v>
      </c>
      <c r="R323" s="2">
        <v>336960395</v>
      </c>
      <c r="S323" s="2">
        <v>367406719</v>
      </c>
      <c r="T323" s="1">
        <f>(Table134[[#This Row],[2050_BUILDINGS]]/Table134[[#This Row],[2020_BUILDINGS]])-1</f>
        <v>1.0148840429214263</v>
      </c>
      <c r="U323" s="1">
        <f>(Table134[[#This Row],[2050_TOTAL_REPL_COST_USD]]/Table134[[#This Row],[2020_TOTAL_REPL_COST_USD]])-1</f>
        <v>1.0377420021877759</v>
      </c>
      <c r="V323"/>
      <c r="W323"/>
    </row>
    <row r="324" spans="1:23" x14ac:dyDescent="0.2">
      <c r="A324" t="s">
        <v>12</v>
      </c>
      <c r="B324" t="s">
        <v>110</v>
      </c>
      <c r="C324" t="s">
        <v>116</v>
      </c>
      <c r="D324" t="s">
        <v>1486</v>
      </c>
      <c r="E324" t="s">
        <v>1487</v>
      </c>
      <c r="F324" s="2">
        <v>2176</v>
      </c>
      <c r="G324" s="2">
        <v>2550</v>
      </c>
      <c r="H324" s="2">
        <v>2911</v>
      </c>
      <c r="I324" s="2">
        <v>3283</v>
      </c>
      <c r="J324" s="2">
        <v>3650</v>
      </c>
      <c r="K324" s="2">
        <v>4021</v>
      </c>
      <c r="L324" s="2">
        <v>4382</v>
      </c>
      <c r="M324" s="2">
        <v>135835409</v>
      </c>
      <c r="N324" s="2">
        <v>159541741</v>
      </c>
      <c r="O324" s="2">
        <v>182330348</v>
      </c>
      <c r="P324" s="2">
        <v>206148852</v>
      </c>
      <c r="Q324" s="2">
        <v>229980282</v>
      </c>
      <c r="R324" s="2">
        <v>253859820</v>
      </c>
      <c r="S324" s="2">
        <v>276797524</v>
      </c>
      <c r="T324" s="1">
        <f>(Table134[[#This Row],[2050_BUILDINGS]]/Table134[[#This Row],[2020_BUILDINGS]])-1</f>
        <v>1.0137867647058822</v>
      </c>
      <c r="U324" s="1">
        <f>(Table134[[#This Row],[2050_TOTAL_REPL_COST_USD]]/Table134[[#This Row],[2020_TOTAL_REPL_COST_USD]])-1</f>
        <v>1.037742044123414</v>
      </c>
      <c r="V324"/>
      <c r="W324"/>
    </row>
    <row r="325" spans="1:23" x14ac:dyDescent="0.2">
      <c r="A325" t="s">
        <v>12</v>
      </c>
      <c r="B325" t="s">
        <v>110</v>
      </c>
      <c r="C325" t="s">
        <v>117</v>
      </c>
      <c r="D325" t="s">
        <v>1488</v>
      </c>
      <c r="E325" t="s">
        <v>1489</v>
      </c>
      <c r="F325" s="2">
        <v>3103</v>
      </c>
      <c r="G325" s="2">
        <v>3631</v>
      </c>
      <c r="H325" s="2">
        <v>4141</v>
      </c>
      <c r="I325" s="2">
        <v>4676</v>
      </c>
      <c r="J325" s="2">
        <v>5204</v>
      </c>
      <c r="K325" s="2">
        <v>5739</v>
      </c>
      <c r="L325" s="2">
        <v>6247</v>
      </c>
      <c r="M325" s="2">
        <v>193486114</v>
      </c>
      <c r="N325" s="2">
        <v>227253788</v>
      </c>
      <c r="O325" s="2">
        <v>259714249</v>
      </c>
      <c r="P325" s="2">
        <v>293641688</v>
      </c>
      <c r="Q325" s="2">
        <v>327587559</v>
      </c>
      <c r="R325" s="2">
        <v>361601950</v>
      </c>
      <c r="S325" s="2">
        <v>394274782</v>
      </c>
      <c r="T325" s="1">
        <f>(Table134[[#This Row],[2050_BUILDINGS]]/Table134[[#This Row],[2020_BUILDINGS]])-1</f>
        <v>1.0132130196583953</v>
      </c>
      <c r="U325" s="1">
        <f>(Table134[[#This Row],[2050_TOTAL_REPL_COST_USD]]/Table134[[#This Row],[2020_TOTAL_REPL_COST_USD]])-1</f>
        <v>1.037742005609767</v>
      </c>
      <c r="V325"/>
      <c r="W325"/>
    </row>
    <row r="326" spans="1:23" x14ac:dyDescent="0.2">
      <c r="A326" t="s">
        <v>145</v>
      </c>
      <c r="B326" t="s">
        <v>176</v>
      </c>
      <c r="C326" t="s">
        <v>177</v>
      </c>
      <c r="D326" t="s">
        <v>1490</v>
      </c>
      <c r="E326" t="s">
        <v>1491</v>
      </c>
      <c r="F326" s="2">
        <v>3431</v>
      </c>
      <c r="G326" s="2">
        <v>3832</v>
      </c>
      <c r="H326" s="2">
        <v>4231</v>
      </c>
      <c r="I326" s="2">
        <v>4643</v>
      </c>
      <c r="J326" s="2">
        <v>5051</v>
      </c>
      <c r="K326" s="2">
        <v>5445</v>
      </c>
      <c r="L326" s="2">
        <v>5809</v>
      </c>
      <c r="M326" s="2">
        <v>222988757</v>
      </c>
      <c r="N326" s="2">
        <v>250631188</v>
      </c>
      <c r="O326" s="2">
        <v>279683015</v>
      </c>
      <c r="P326" s="2">
        <v>310304089</v>
      </c>
      <c r="Q326" s="2">
        <v>341105489</v>
      </c>
      <c r="R326" s="2">
        <v>371126341</v>
      </c>
      <c r="S326" s="2">
        <v>400559154</v>
      </c>
      <c r="T326" s="1">
        <f>(Table134[[#This Row],[2050_BUILDINGS]]/Table134[[#This Row],[2020_BUILDINGS]])-1</f>
        <v>0.69309239288837077</v>
      </c>
      <c r="U326" s="1">
        <f>(Table134[[#This Row],[2050_TOTAL_REPL_COST_USD]]/Table134[[#This Row],[2020_TOTAL_REPL_COST_USD]])-1</f>
        <v>0.79631995527021115</v>
      </c>
      <c r="V326"/>
      <c r="W326"/>
    </row>
    <row r="327" spans="1:23" x14ac:dyDescent="0.2">
      <c r="A327" t="s">
        <v>145</v>
      </c>
      <c r="B327" t="s">
        <v>176</v>
      </c>
      <c r="C327" t="s">
        <v>178</v>
      </c>
      <c r="D327" t="s">
        <v>1492</v>
      </c>
      <c r="E327" t="s">
        <v>1493</v>
      </c>
      <c r="F327" s="2">
        <v>2455</v>
      </c>
      <c r="G327" s="2">
        <v>2747</v>
      </c>
      <c r="H327" s="2">
        <v>3034</v>
      </c>
      <c r="I327" s="2">
        <v>3325</v>
      </c>
      <c r="J327" s="2">
        <v>3612</v>
      </c>
      <c r="K327" s="2">
        <v>3901</v>
      </c>
      <c r="L327" s="2">
        <v>4163</v>
      </c>
      <c r="M327" s="2">
        <v>159657840</v>
      </c>
      <c r="N327" s="2">
        <v>179449540</v>
      </c>
      <c r="O327" s="2">
        <v>200250383</v>
      </c>
      <c r="P327" s="2">
        <v>222174775</v>
      </c>
      <c r="Q327" s="2">
        <v>244228274</v>
      </c>
      <c r="R327" s="2">
        <v>265722929</v>
      </c>
      <c r="S327" s="2">
        <v>286796548</v>
      </c>
      <c r="T327" s="1">
        <f>(Table134[[#This Row],[2050_BUILDINGS]]/Table134[[#This Row],[2020_BUILDINGS]])-1</f>
        <v>0.69572301425661909</v>
      </c>
      <c r="U327" s="1">
        <f>(Table134[[#This Row],[2050_TOTAL_REPL_COST_USD]]/Table134[[#This Row],[2020_TOTAL_REPL_COST_USD]])-1</f>
        <v>0.79631985500993885</v>
      </c>
      <c r="V327"/>
      <c r="W327"/>
    </row>
    <row r="328" spans="1:23" x14ac:dyDescent="0.2">
      <c r="A328" t="s">
        <v>145</v>
      </c>
      <c r="B328" t="s">
        <v>176</v>
      </c>
      <c r="C328" t="s">
        <v>179</v>
      </c>
      <c r="D328" t="s">
        <v>1494</v>
      </c>
      <c r="E328" t="s">
        <v>1495</v>
      </c>
      <c r="F328" s="2">
        <v>3381</v>
      </c>
      <c r="G328" s="2">
        <v>3765</v>
      </c>
      <c r="H328" s="2">
        <v>4171</v>
      </c>
      <c r="I328" s="2">
        <v>4577</v>
      </c>
      <c r="J328" s="2">
        <v>4983</v>
      </c>
      <c r="K328" s="2">
        <v>5361</v>
      </c>
      <c r="L328" s="2">
        <v>5716</v>
      </c>
      <c r="M328" s="2">
        <v>219790450</v>
      </c>
      <c r="N328" s="2">
        <v>247036405</v>
      </c>
      <c r="O328" s="2">
        <v>275671560</v>
      </c>
      <c r="P328" s="2">
        <v>305853441</v>
      </c>
      <c r="Q328" s="2">
        <v>336213058</v>
      </c>
      <c r="R328" s="2">
        <v>365803341</v>
      </c>
      <c r="S328" s="2">
        <v>394813987</v>
      </c>
      <c r="T328" s="1">
        <f>(Table134[[#This Row],[2050_BUILDINGS]]/Table134[[#This Row],[2020_BUILDINGS]])-1</f>
        <v>0.69062407571724349</v>
      </c>
      <c r="U328" s="1">
        <f>(Table134[[#This Row],[2050_TOTAL_REPL_COST_USD]]/Table134[[#This Row],[2020_TOTAL_REPL_COST_USD]])-1</f>
        <v>0.79632002664355972</v>
      </c>
      <c r="V328"/>
      <c r="W328"/>
    </row>
    <row r="329" spans="1:23" x14ac:dyDescent="0.2">
      <c r="A329" t="s">
        <v>145</v>
      </c>
      <c r="B329" t="s">
        <v>176</v>
      </c>
      <c r="C329" t="s">
        <v>180</v>
      </c>
      <c r="D329" t="s">
        <v>1496</v>
      </c>
      <c r="E329" t="s">
        <v>1497</v>
      </c>
      <c r="F329" s="2">
        <v>3096</v>
      </c>
      <c r="G329" s="2">
        <v>3454</v>
      </c>
      <c r="H329" s="2">
        <v>3807</v>
      </c>
      <c r="I329" s="2">
        <v>4175</v>
      </c>
      <c r="J329" s="2">
        <v>4547</v>
      </c>
      <c r="K329" s="2">
        <v>4898</v>
      </c>
      <c r="L329" s="2">
        <v>5225</v>
      </c>
      <c r="M329" s="2">
        <v>200755757</v>
      </c>
      <c r="N329" s="2">
        <v>225642101</v>
      </c>
      <c r="O329" s="2">
        <v>251797335</v>
      </c>
      <c r="P329" s="2">
        <v>279365344</v>
      </c>
      <c r="Q329" s="2">
        <v>307095698</v>
      </c>
      <c r="R329" s="2">
        <v>334123344</v>
      </c>
      <c r="S329" s="2">
        <v>360621567</v>
      </c>
      <c r="T329" s="1">
        <f>(Table134[[#This Row],[2050_BUILDINGS]]/Table134[[#This Row],[2020_BUILDINGS]])-1</f>
        <v>0.6876614987080103</v>
      </c>
      <c r="U329" s="1">
        <f>(Table134[[#This Row],[2050_TOTAL_REPL_COST_USD]]/Table134[[#This Row],[2020_TOTAL_REPL_COST_USD]])-1</f>
        <v>0.79631992820011632</v>
      </c>
      <c r="V329"/>
      <c r="W329"/>
    </row>
    <row r="330" spans="1:23" x14ac:dyDescent="0.2">
      <c r="A330" t="s">
        <v>145</v>
      </c>
      <c r="B330" t="s">
        <v>176</v>
      </c>
      <c r="C330" t="s">
        <v>181</v>
      </c>
      <c r="D330" t="s">
        <v>1498</v>
      </c>
      <c r="E330" t="s">
        <v>1499</v>
      </c>
      <c r="F330" s="2">
        <v>2293</v>
      </c>
      <c r="G330" s="2">
        <v>2567</v>
      </c>
      <c r="H330" s="2">
        <v>2832</v>
      </c>
      <c r="I330" s="2">
        <v>3111</v>
      </c>
      <c r="J330" s="2">
        <v>3377</v>
      </c>
      <c r="K330" s="2">
        <v>3639</v>
      </c>
      <c r="L330" s="2">
        <v>3886</v>
      </c>
      <c r="M330" s="2">
        <v>149430672</v>
      </c>
      <c r="N330" s="2">
        <v>167954585</v>
      </c>
      <c r="O330" s="2">
        <v>187422988</v>
      </c>
      <c r="P330" s="2">
        <v>207942977</v>
      </c>
      <c r="Q330" s="2">
        <v>228583816</v>
      </c>
      <c r="R330" s="2">
        <v>248701583</v>
      </c>
      <c r="S330" s="2">
        <v>268425273</v>
      </c>
      <c r="T330" s="1">
        <f>(Table134[[#This Row],[2050_BUILDINGS]]/Table134[[#This Row],[2020_BUILDINGS]])-1</f>
        <v>0.69472307021369395</v>
      </c>
      <c r="U330" s="1">
        <f>(Table134[[#This Row],[2050_TOTAL_REPL_COST_USD]]/Table134[[#This Row],[2020_TOTAL_REPL_COST_USD]])-1</f>
        <v>0.79631978768053724</v>
      </c>
      <c r="V330"/>
      <c r="W330"/>
    </row>
    <row r="331" spans="1:23" x14ac:dyDescent="0.2">
      <c r="A331" t="s">
        <v>145</v>
      </c>
      <c r="B331" t="s">
        <v>176</v>
      </c>
      <c r="C331" t="s">
        <v>182</v>
      </c>
      <c r="D331" t="s">
        <v>1500</v>
      </c>
      <c r="E331" t="s">
        <v>1501</v>
      </c>
      <c r="F331" s="2">
        <v>4349</v>
      </c>
      <c r="G331" s="2">
        <v>4836</v>
      </c>
      <c r="H331" s="2">
        <v>5344</v>
      </c>
      <c r="I331" s="2">
        <v>5875</v>
      </c>
      <c r="J331" s="2">
        <v>6381</v>
      </c>
      <c r="K331" s="2">
        <v>6874</v>
      </c>
      <c r="L331" s="2">
        <v>7329</v>
      </c>
      <c r="M331" s="2">
        <v>281933086</v>
      </c>
      <c r="N331" s="2">
        <v>316882440</v>
      </c>
      <c r="O331" s="2">
        <v>353613785</v>
      </c>
      <c r="P331" s="2">
        <v>392329162</v>
      </c>
      <c r="Q331" s="2">
        <v>431272521</v>
      </c>
      <c r="R331" s="2">
        <v>469229021</v>
      </c>
      <c r="S331" s="2">
        <v>506442031</v>
      </c>
      <c r="T331" s="1">
        <f>(Table134[[#This Row],[2050_BUILDINGS]]/Table134[[#This Row],[2020_BUILDINGS]])-1</f>
        <v>0.68521499195217284</v>
      </c>
      <c r="U331" s="1">
        <f>(Table134[[#This Row],[2050_TOTAL_REPL_COST_USD]]/Table134[[#This Row],[2020_TOTAL_REPL_COST_USD]])-1</f>
        <v>0.79631996437622798</v>
      </c>
      <c r="V331"/>
      <c r="W331"/>
    </row>
    <row r="332" spans="1:23" x14ac:dyDescent="0.2">
      <c r="A332" t="s">
        <v>145</v>
      </c>
      <c r="B332" t="s">
        <v>176</v>
      </c>
      <c r="C332" t="s">
        <v>183</v>
      </c>
      <c r="D332" t="s">
        <v>1502</v>
      </c>
      <c r="E332" t="s">
        <v>1503</v>
      </c>
      <c r="F332" s="2">
        <v>3542</v>
      </c>
      <c r="G332" s="2">
        <v>3964</v>
      </c>
      <c r="H332" s="2">
        <v>4378</v>
      </c>
      <c r="I332" s="2">
        <v>4800</v>
      </c>
      <c r="J332" s="2">
        <v>5230</v>
      </c>
      <c r="K332" s="2">
        <v>5621</v>
      </c>
      <c r="L332" s="2">
        <v>5998</v>
      </c>
      <c r="M332" s="2">
        <v>230590127</v>
      </c>
      <c r="N332" s="2">
        <v>259174846</v>
      </c>
      <c r="O332" s="2">
        <v>289217006</v>
      </c>
      <c r="P332" s="2">
        <v>320881916</v>
      </c>
      <c r="Q332" s="2">
        <v>352733291</v>
      </c>
      <c r="R332" s="2">
        <v>383777514</v>
      </c>
      <c r="S332" s="2">
        <v>414213645</v>
      </c>
      <c r="T332" s="1">
        <f>(Table134[[#This Row],[2050_BUILDINGS]]/Table134[[#This Row],[2020_BUILDINGS]])-1</f>
        <v>0.69339356295878041</v>
      </c>
      <c r="U332" s="1">
        <f>(Table134[[#This Row],[2050_TOTAL_REPL_COST_USD]]/Table134[[#This Row],[2020_TOTAL_REPL_COST_USD]])-1</f>
        <v>0.79631994825173069</v>
      </c>
      <c r="V332"/>
      <c r="W332"/>
    </row>
    <row r="333" spans="1:23" x14ac:dyDescent="0.2">
      <c r="A333" t="s">
        <v>145</v>
      </c>
      <c r="B333" t="s">
        <v>176</v>
      </c>
      <c r="C333" t="s">
        <v>184</v>
      </c>
      <c r="D333" t="s">
        <v>1504</v>
      </c>
      <c r="E333" t="s">
        <v>1505</v>
      </c>
      <c r="F333" s="2">
        <v>15078</v>
      </c>
      <c r="G333" s="2">
        <v>16799</v>
      </c>
      <c r="H333" s="2">
        <v>18565</v>
      </c>
      <c r="I333" s="2">
        <v>20377</v>
      </c>
      <c r="J333" s="2">
        <v>22158</v>
      </c>
      <c r="K333" s="2">
        <v>23856</v>
      </c>
      <c r="L333" s="2">
        <v>25462</v>
      </c>
      <c r="M333" s="2">
        <v>977449769</v>
      </c>
      <c r="N333" s="2">
        <v>1098617675</v>
      </c>
      <c r="O333" s="2">
        <v>1225963599</v>
      </c>
      <c r="P333" s="2">
        <v>1360188136</v>
      </c>
      <c r="Q333" s="2">
        <v>1495203087</v>
      </c>
      <c r="R333" s="2">
        <v>1626796619</v>
      </c>
      <c r="S333" s="2">
        <v>1755812521</v>
      </c>
      <c r="T333" s="1">
        <f>(Table134[[#This Row],[2050_BUILDINGS]]/Table134[[#This Row],[2020_BUILDINGS]])-1</f>
        <v>0.68868550205597567</v>
      </c>
      <c r="U333" s="1">
        <f>(Table134[[#This Row],[2050_TOTAL_REPL_COST_USD]]/Table134[[#This Row],[2020_TOTAL_REPL_COST_USD]])-1</f>
        <v>0.79631995084138185</v>
      </c>
      <c r="V333"/>
      <c r="W333"/>
    </row>
    <row r="334" spans="1:23" x14ac:dyDescent="0.2">
      <c r="A334" t="s">
        <v>145</v>
      </c>
      <c r="B334" t="s">
        <v>176</v>
      </c>
      <c r="C334" t="s">
        <v>185</v>
      </c>
      <c r="D334" t="s">
        <v>1506</v>
      </c>
      <c r="E334" t="s">
        <v>1507</v>
      </c>
      <c r="F334" s="2">
        <v>2581</v>
      </c>
      <c r="G334" s="2">
        <v>2872</v>
      </c>
      <c r="H334" s="2">
        <v>3179</v>
      </c>
      <c r="I334" s="2">
        <v>3485</v>
      </c>
      <c r="J334" s="2">
        <v>3790</v>
      </c>
      <c r="K334" s="2">
        <v>4086</v>
      </c>
      <c r="L334" s="2">
        <v>4361</v>
      </c>
      <c r="M334" s="2">
        <v>167431911</v>
      </c>
      <c r="N334" s="2">
        <v>188187328</v>
      </c>
      <c r="O334" s="2">
        <v>210000998</v>
      </c>
      <c r="P334" s="2">
        <v>232992950</v>
      </c>
      <c r="Q334" s="2">
        <v>256120278</v>
      </c>
      <c r="R334" s="2">
        <v>278661551</v>
      </c>
      <c r="S334" s="2">
        <v>300761282</v>
      </c>
      <c r="T334" s="1">
        <f>(Table134[[#This Row],[2050_BUILDINGS]]/Table134[[#This Row],[2020_BUILDINGS]])-1</f>
        <v>0.68965517241379315</v>
      </c>
      <c r="U334" s="1">
        <f>(Table134[[#This Row],[2050_TOTAL_REPL_COST_USD]]/Table134[[#This Row],[2020_TOTAL_REPL_COST_USD]])-1</f>
        <v>0.79631995002434164</v>
      </c>
      <c r="V334"/>
      <c r="W334"/>
    </row>
    <row r="335" spans="1:23" x14ac:dyDescent="0.2">
      <c r="A335" t="s">
        <v>145</v>
      </c>
      <c r="B335" t="s">
        <v>176</v>
      </c>
      <c r="C335" t="s">
        <v>186</v>
      </c>
      <c r="D335" t="s">
        <v>1508</v>
      </c>
      <c r="E335" t="s">
        <v>1509</v>
      </c>
      <c r="F335" s="2">
        <v>5730</v>
      </c>
      <c r="G335" s="2">
        <v>6387</v>
      </c>
      <c r="H335" s="2">
        <v>7067</v>
      </c>
      <c r="I335" s="2">
        <v>7751</v>
      </c>
      <c r="J335" s="2">
        <v>8418</v>
      </c>
      <c r="K335" s="2">
        <v>9069</v>
      </c>
      <c r="L335" s="2">
        <v>9674</v>
      </c>
      <c r="M335" s="2">
        <v>371794169</v>
      </c>
      <c r="N335" s="2">
        <v>417883012</v>
      </c>
      <c r="O335" s="2">
        <v>466321787</v>
      </c>
      <c r="P335" s="2">
        <v>517376996</v>
      </c>
      <c r="Q335" s="2">
        <v>568732851</v>
      </c>
      <c r="R335" s="2">
        <v>618787303</v>
      </c>
      <c r="S335" s="2">
        <v>667861289</v>
      </c>
      <c r="T335" s="1">
        <f>(Table134[[#This Row],[2050_BUILDINGS]]/Table134[[#This Row],[2020_BUILDINGS]])-1</f>
        <v>0.68830715532286213</v>
      </c>
      <c r="U335" s="1">
        <f>(Table134[[#This Row],[2050_TOTAL_REPL_COST_USD]]/Table134[[#This Row],[2020_TOTAL_REPL_COST_USD]])-1</f>
        <v>0.7963199659540654</v>
      </c>
      <c r="V335"/>
      <c r="W335"/>
    </row>
    <row r="336" spans="1:23" x14ac:dyDescent="0.2">
      <c r="A336" t="s">
        <v>145</v>
      </c>
      <c r="B336" t="s">
        <v>176</v>
      </c>
      <c r="C336" t="s">
        <v>187</v>
      </c>
      <c r="D336" t="s">
        <v>1510</v>
      </c>
      <c r="E336" t="s">
        <v>1511</v>
      </c>
      <c r="F336" s="2">
        <v>1764</v>
      </c>
      <c r="G336" s="2">
        <v>1961</v>
      </c>
      <c r="H336" s="2">
        <v>2167</v>
      </c>
      <c r="I336" s="2">
        <v>2388</v>
      </c>
      <c r="J336" s="2">
        <v>2588</v>
      </c>
      <c r="K336" s="2">
        <v>2787</v>
      </c>
      <c r="L336" s="2">
        <v>2980</v>
      </c>
      <c r="M336" s="2">
        <v>114403877</v>
      </c>
      <c r="N336" s="2">
        <v>128585759</v>
      </c>
      <c r="O336" s="2">
        <v>143490747</v>
      </c>
      <c r="P336" s="2">
        <v>159200807</v>
      </c>
      <c r="Q336" s="2">
        <v>175003399</v>
      </c>
      <c r="R336" s="2">
        <v>190405534</v>
      </c>
      <c r="S336" s="2">
        <v>205505968</v>
      </c>
      <c r="T336" s="1">
        <f>(Table134[[#This Row],[2050_BUILDINGS]]/Table134[[#This Row],[2020_BUILDINGS]])-1</f>
        <v>0.68934240362811794</v>
      </c>
      <c r="U336" s="1">
        <f>(Table134[[#This Row],[2050_TOTAL_REPL_COST_USD]]/Table134[[#This Row],[2020_TOTAL_REPL_COST_USD]])-1</f>
        <v>0.79631996212855616</v>
      </c>
      <c r="V336"/>
      <c r="W336"/>
    </row>
    <row r="337" spans="1:23" x14ac:dyDescent="0.2">
      <c r="A337" t="s">
        <v>145</v>
      </c>
      <c r="B337" t="s">
        <v>176</v>
      </c>
      <c r="C337" t="s">
        <v>188</v>
      </c>
      <c r="D337" t="s">
        <v>1512</v>
      </c>
      <c r="E337" t="s">
        <v>1513</v>
      </c>
      <c r="F337" s="2">
        <v>4579</v>
      </c>
      <c r="G337" s="2">
        <v>5091</v>
      </c>
      <c r="H337" s="2">
        <v>5634</v>
      </c>
      <c r="I337" s="2">
        <v>6185</v>
      </c>
      <c r="J337" s="2">
        <v>6720</v>
      </c>
      <c r="K337" s="2">
        <v>7240</v>
      </c>
      <c r="L337" s="2">
        <v>7724</v>
      </c>
      <c r="M337" s="2">
        <v>296631091</v>
      </c>
      <c r="N337" s="2">
        <v>333402469</v>
      </c>
      <c r="O337" s="2">
        <v>372048715</v>
      </c>
      <c r="P337" s="2">
        <v>412782438</v>
      </c>
      <c r="Q337" s="2">
        <v>453756035</v>
      </c>
      <c r="R337" s="2">
        <v>493691316</v>
      </c>
      <c r="S337" s="2">
        <v>532844356</v>
      </c>
      <c r="T337" s="1">
        <f>(Table134[[#This Row],[2050_BUILDINGS]]/Table134[[#This Row],[2020_BUILDINGS]])-1</f>
        <v>0.68683118584843861</v>
      </c>
      <c r="U337" s="1">
        <f>(Table134[[#This Row],[2050_TOTAL_REPL_COST_USD]]/Table134[[#This Row],[2020_TOTAL_REPL_COST_USD]])-1</f>
        <v>0.79631998184573316</v>
      </c>
      <c r="V337"/>
      <c r="W337"/>
    </row>
    <row r="338" spans="1:23" x14ac:dyDescent="0.2">
      <c r="A338" t="s">
        <v>145</v>
      </c>
      <c r="B338" t="s">
        <v>176</v>
      </c>
      <c r="C338" t="s">
        <v>189</v>
      </c>
      <c r="D338" t="s">
        <v>1514</v>
      </c>
      <c r="E338" t="s">
        <v>1515</v>
      </c>
      <c r="F338" s="2">
        <v>2037</v>
      </c>
      <c r="G338" s="2">
        <v>2272</v>
      </c>
      <c r="H338" s="2">
        <v>2524</v>
      </c>
      <c r="I338" s="2">
        <v>2766</v>
      </c>
      <c r="J338" s="2">
        <v>3003</v>
      </c>
      <c r="K338" s="2">
        <v>3236</v>
      </c>
      <c r="L338" s="2">
        <v>3454</v>
      </c>
      <c r="M338" s="2">
        <v>132632305</v>
      </c>
      <c r="N338" s="2">
        <v>149073836</v>
      </c>
      <c r="O338" s="2">
        <v>166353690</v>
      </c>
      <c r="P338" s="2">
        <v>184566916</v>
      </c>
      <c r="Q338" s="2">
        <v>202887385</v>
      </c>
      <c r="R338" s="2">
        <v>220743598</v>
      </c>
      <c r="S338" s="2">
        <v>238250053</v>
      </c>
      <c r="T338" s="1">
        <f>(Table134[[#This Row],[2050_BUILDINGS]]/Table134[[#This Row],[2020_BUILDINGS]])-1</f>
        <v>0.69563082965144818</v>
      </c>
      <c r="U338" s="1">
        <f>(Table134[[#This Row],[2050_TOTAL_REPL_COST_USD]]/Table134[[#This Row],[2020_TOTAL_REPL_COST_USD]])-1</f>
        <v>0.79631993125656675</v>
      </c>
      <c r="V338"/>
      <c r="W338"/>
    </row>
    <row r="339" spans="1:23" x14ac:dyDescent="0.2">
      <c r="A339" t="s">
        <v>145</v>
      </c>
      <c r="B339" t="s">
        <v>176</v>
      </c>
      <c r="C339" t="s">
        <v>190</v>
      </c>
      <c r="D339" t="s">
        <v>1516</v>
      </c>
      <c r="E339" t="s">
        <v>1517</v>
      </c>
      <c r="F339" s="2">
        <v>4910</v>
      </c>
      <c r="G339" s="2">
        <v>5481</v>
      </c>
      <c r="H339" s="2">
        <v>6053</v>
      </c>
      <c r="I339" s="2">
        <v>6649</v>
      </c>
      <c r="J339" s="2">
        <v>7226</v>
      </c>
      <c r="K339" s="2">
        <v>7774</v>
      </c>
      <c r="L339" s="2">
        <v>8303</v>
      </c>
      <c r="M339" s="2">
        <v>318987262</v>
      </c>
      <c r="N339" s="2">
        <v>358529985</v>
      </c>
      <c r="O339" s="2">
        <v>400088872</v>
      </c>
      <c r="P339" s="2">
        <v>443892565</v>
      </c>
      <c r="Q339" s="2">
        <v>487954208</v>
      </c>
      <c r="R339" s="2">
        <v>530899300</v>
      </c>
      <c r="S339" s="2">
        <v>573003181</v>
      </c>
      <c r="T339" s="1">
        <f>(Table134[[#This Row],[2050_BUILDINGS]]/Table134[[#This Row],[2020_BUILDINGS]])-1</f>
        <v>0.69103869653767824</v>
      </c>
      <c r="U339" s="1">
        <f>(Table134[[#This Row],[2050_TOTAL_REPL_COST_USD]]/Table134[[#This Row],[2020_TOTAL_REPL_COST_USD]])-1</f>
        <v>0.7963199452146148</v>
      </c>
      <c r="V339"/>
      <c r="W339"/>
    </row>
    <row r="340" spans="1:23" x14ac:dyDescent="0.2">
      <c r="A340" t="s">
        <v>145</v>
      </c>
      <c r="B340" t="s">
        <v>176</v>
      </c>
      <c r="C340" t="s">
        <v>191</v>
      </c>
      <c r="D340" t="s">
        <v>1518</v>
      </c>
      <c r="E340" t="s">
        <v>1519</v>
      </c>
      <c r="F340" s="2">
        <v>628</v>
      </c>
      <c r="G340" s="2">
        <v>701</v>
      </c>
      <c r="H340" s="2">
        <v>771</v>
      </c>
      <c r="I340" s="2">
        <v>849</v>
      </c>
      <c r="J340" s="2">
        <v>927</v>
      </c>
      <c r="K340" s="2">
        <v>1002</v>
      </c>
      <c r="L340" s="2">
        <v>1072</v>
      </c>
      <c r="M340" s="2">
        <v>41072862</v>
      </c>
      <c r="N340" s="2">
        <v>46164395</v>
      </c>
      <c r="O340" s="2">
        <v>51515525</v>
      </c>
      <c r="P340" s="2">
        <v>57155708</v>
      </c>
      <c r="Q340" s="2">
        <v>62829086</v>
      </c>
      <c r="R340" s="2">
        <v>68358702</v>
      </c>
      <c r="S340" s="2">
        <v>73780017</v>
      </c>
      <c r="T340" s="1">
        <f>(Table134[[#This Row],[2050_BUILDINGS]]/Table134[[#This Row],[2020_BUILDINGS]])-1</f>
        <v>0.70700636942675166</v>
      </c>
      <c r="U340" s="1">
        <f>(Table134[[#This Row],[2050_TOTAL_REPL_COST_USD]]/Table134[[#This Row],[2020_TOTAL_REPL_COST_USD]])-1</f>
        <v>0.79632032946717968</v>
      </c>
      <c r="V340"/>
      <c r="W340"/>
    </row>
    <row r="341" spans="1:23" x14ac:dyDescent="0.2">
      <c r="A341" t="s">
        <v>145</v>
      </c>
      <c r="B341" t="s">
        <v>176</v>
      </c>
      <c r="C341" t="s">
        <v>192</v>
      </c>
      <c r="D341" t="s">
        <v>1520</v>
      </c>
      <c r="E341" t="s">
        <v>1521</v>
      </c>
      <c r="F341" s="2">
        <v>7040</v>
      </c>
      <c r="G341" s="2">
        <v>7830</v>
      </c>
      <c r="H341" s="2">
        <v>8657</v>
      </c>
      <c r="I341" s="2">
        <v>9512</v>
      </c>
      <c r="J341" s="2">
        <v>10345</v>
      </c>
      <c r="K341" s="2">
        <v>11131</v>
      </c>
      <c r="L341" s="2">
        <v>11889</v>
      </c>
      <c r="M341" s="2">
        <v>456459691</v>
      </c>
      <c r="N341" s="2">
        <v>513043938</v>
      </c>
      <c r="O341" s="2">
        <v>572513269</v>
      </c>
      <c r="P341" s="2">
        <v>635194848</v>
      </c>
      <c r="Q341" s="2">
        <v>698245525</v>
      </c>
      <c r="R341" s="2">
        <v>759698458</v>
      </c>
      <c r="S341" s="2">
        <v>819947641</v>
      </c>
      <c r="T341" s="1">
        <f>(Table134[[#This Row],[2050_BUILDINGS]]/Table134[[#This Row],[2020_BUILDINGS]])-1</f>
        <v>0.68877840909090904</v>
      </c>
      <c r="U341" s="1">
        <f>(Table134[[#This Row],[2050_TOTAL_REPL_COST_USD]]/Table134[[#This Row],[2020_TOTAL_REPL_COST_USD]])-1</f>
        <v>0.79631993178560867</v>
      </c>
      <c r="V341"/>
      <c r="W341"/>
    </row>
    <row r="342" spans="1:23" x14ac:dyDescent="0.2">
      <c r="A342" t="s">
        <v>145</v>
      </c>
      <c r="B342" t="s">
        <v>176</v>
      </c>
      <c r="C342" t="s">
        <v>193</v>
      </c>
      <c r="D342" t="s">
        <v>1522</v>
      </c>
      <c r="E342" t="s">
        <v>1523</v>
      </c>
      <c r="F342" s="2">
        <v>6251</v>
      </c>
      <c r="G342" s="2">
        <v>6969</v>
      </c>
      <c r="H342" s="2">
        <v>7703</v>
      </c>
      <c r="I342" s="2">
        <v>8451</v>
      </c>
      <c r="J342" s="2">
        <v>9202</v>
      </c>
      <c r="K342" s="2">
        <v>9908</v>
      </c>
      <c r="L342" s="2">
        <v>10571</v>
      </c>
      <c r="M342" s="2">
        <v>405956582</v>
      </c>
      <c r="N342" s="2">
        <v>456280301</v>
      </c>
      <c r="O342" s="2">
        <v>509169904</v>
      </c>
      <c r="P342" s="2">
        <v>564916328</v>
      </c>
      <c r="Q342" s="2">
        <v>620991026</v>
      </c>
      <c r="R342" s="2">
        <v>675644751</v>
      </c>
      <c r="S342" s="2">
        <v>729227910</v>
      </c>
      <c r="T342" s="1">
        <f>(Table134[[#This Row],[2050_BUILDINGS]]/Table134[[#This Row],[2020_BUILDINGS]])-1</f>
        <v>0.69108942569188936</v>
      </c>
      <c r="U342" s="1">
        <f>(Table134[[#This Row],[2050_TOTAL_REPL_COST_USD]]/Table134[[#This Row],[2020_TOTAL_REPL_COST_USD]])-1</f>
        <v>0.79631995719187532</v>
      </c>
      <c r="V342"/>
      <c r="W342"/>
    </row>
    <row r="343" spans="1:23" x14ac:dyDescent="0.2">
      <c r="A343" t="s">
        <v>145</v>
      </c>
      <c r="B343" t="s">
        <v>176</v>
      </c>
      <c r="C343" t="s">
        <v>194</v>
      </c>
      <c r="D343" t="s">
        <v>1524</v>
      </c>
      <c r="E343" t="s">
        <v>1525</v>
      </c>
      <c r="F343" s="2">
        <v>4979</v>
      </c>
      <c r="G343" s="2">
        <v>5537</v>
      </c>
      <c r="H343" s="2">
        <v>6121</v>
      </c>
      <c r="I343" s="2">
        <v>6726</v>
      </c>
      <c r="J343" s="2">
        <v>7317</v>
      </c>
      <c r="K343" s="2">
        <v>7869</v>
      </c>
      <c r="L343" s="2">
        <v>8398</v>
      </c>
      <c r="M343" s="2">
        <v>322730097</v>
      </c>
      <c r="N343" s="2">
        <v>362736792</v>
      </c>
      <c r="O343" s="2">
        <v>404783313</v>
      </c>
      <c r="P343" s="2">
        <v>449100991</v>
      </c>
      <c r="Q343" s="2">
        <v>493679628</v>
      </c>
      <c r="R343" s="2">
        <v>537128616</v>
      </c>
      <c r="S343" s="2">
        <v>579726516</v>
      </c>
      <c r="T343" s="1">
        <f>(Table134[[#This Row],[2050_BUILDINGS]]/Table134[[#This Row],[2020_BUILDINGS]])-1</f>
        <v>0.6866840731070496</v>
      </c>
      <c r="U343" s="1">
        <f>(Table134[[#This Row],[2050_TOTAL_REPL_COST_USD]]/Table134[[#This Row],[2020_TOTAL_REPL_COST_USD]])-1</f>
        <v>0.79631996330357757</v>
      </c>
      <c r="V343"/>
      <c r="W343"/>
    </row>
    <row r="344" spans="1:23" x14ac:dyDescent="0.2">
      <c r="A344" t="s">
        <v>145</v>
      </c>
      <c r="B344" t="s">
        <v>176</v>
      </c>
      <c r="C344" t="s">
        <v>195</v>
      </c>
      <c r="D344" t="s">
        <v>1526</v>
      </c>
      <c r="E344" t="s">
        <v>1527</v>
      </c>
      <c r="F344" s="2">
        <v>2001</v>
      </c>
      <c r="G344" s="2">
        <v>2226</v>
      </c>
      <c r="H344" s="2">
        <v>2466</v>
      </c>
      <c r="I344" s="2">
        <v>2708</v>
      </c>
      <c r="J344" s="2">
        <v>2954</v>
      </c>
      <c r="K344" s="2">
        <v>3167</v>
      </c>
      <c r="L344" s="2">
        <v>3381</v>
      </c>
      <c r="M344" s="2">
        <v>130225008</v>
      </c>
      <c r="N344" s="2">
        <v>146368137</v>
      </c>
      <c r="O344" s="2">
        <v>163334356</v>
      </c>
      <c r="P344" s="2">
        <v>181217002</v>
      </c>
      <c r="Q344" s="2">
        <v>199204963</v>
      </c>
      <c r="R344" s="2">
        <v>216737083</v>
      </c>
      <c r="S344" s="2">
        <v>233925789</v>
      </c>
      <c r="T344" s="1">
        <f>(Table134[[#This Row],[2050_BUILDINGS]]/Table134[[#This Row],[2020_BUILDINGS]])-1</f>
        <v>0.68965517241379315</v>
      </c>
      <c r="U344" s="1">
        <f>(Table134[[#This Row],[2050_TOTAL_REPL_COST_USD]]/Table134[[#This Row],[2020_TOTAL_REPL_COST_USD]])-1</f>
        <v>0.79632002019151349</v>
      </c>
      <c r="V344"/>
      <c r="W344"/>
    </row>
    <row r="345" spans="1:23" x14ac:dyDescent="0.2">
      <c r="A345" t="s">
        <v>145</v>
      </c>
      <c r="B345" t="s">
        <v>176</v>
      </c>
      <c r="C345" t="s">
        <v>196</v>
      </c>
      <c r="D345" t="s">
        <v>1528</v>
      </c>
      <c r="E345" t="s">
        <v>1529</v>
      </c>
      <c r="F345" s="2">
        <v>4027</v>
      </c>
      <c r="G345" s="2">
        <v>4490</v>
      </c>
      <c r="H345" s="2">
        <v>4961</v>
      </c>
      <c r="I345" s="2">
        <v>5443</v>
      </c>
      <c r="J345" s="2">
        <v>5924</v>
      </c>
      <c r="K345" s="2">
        <v>6381</v>
      </c>
      <c r="L345" s="2">
        <v>6799</v>
      </c>
      <c r="M345" s="2">
        <v>261277661</v>
      </c>
      <c r="N345" s="2">
        <v>293666507</v>
      </c>
      <c r="O345" s="2">
        <v>327706773</v>
      </c>
      <c r="P345" s="2">
        <v>363585721</v>
      </c>
      <c r="Q345" s="2">
        <v>399675967</v>
      </c>
      <c r="R345" s="2">
        <v>434851629</v>
      </c>
      <c r="S345" s="2">
        <v>469338289</v>
      </c>
      <c r="T345" s="1">
        <f>(Table134[[#This Row],[2050_BUILDINGS]]/Table134[[#This Row],[2020_BUILDINGS]])-1</f>
        <v>0.68835361311149734</v>
      </c>
      <c r="U345" s="1">
        <f>(Table134[[#This Row],[2050_TOTAL_REPL_COST_USD]]/Table134[[#This Row],[2020_TOTAL_REPL_COST_USD]])-1</f>
        <v>0.79632000379856427</v>
      </c>
      <c r="V345"/>
      <c r="W345"/>
    </row>
    <row r="346" spans="1:23" x14ac:dyDescent="0.2">
      <c r="A346" t="s">
        <v>145</v>
      </c>
      <c r="B346" t="s">
        <v>176</v>
      </c>
      <c r="C346" t="s">
        <v>197</v>
      </c>
      <c r="D346" t="s">
        <v>1530</v>
      </c>
      <c r="E346" t="s">
        <v>1531</v>
      </c>
      <c r="F346" s="2">
        <v>2685</v>
      </c>
      <c r="G346" s="2">
        <v>2998</v>
      </c>
      <c r="H346" s="2">
        <v>3314</v>
      </c>
      <c r="I346" s="2">
        <v>3631</v>
      </c>
      <c r="J346" s="2">
        <v>3951</v>
      </c>
      <c r="K346" s="2">
        <v>4255</v>
      </c>
      <c r="L346" s="2">
        <v>4536</v>
      </c>
      <c r="M346" s="2">
        <v>174590444</v>
      </c>
      <c r="N346" s="2">
        <v>196233257</v>
      </c>
      <c r="O346" s="2">
        <v>218979572</v>
      </c>
      <c r="P346" s="2">
        <v>242954532</v>
      </c>
      <c r="Q346" s="2">
        <v>267070678</v>
      </c>
      <c r="R346" s="2">
        <v>290575704</v>
      </c>
      <c r="S346" s="2">
        <v>313620300</v>
      </c>
      <c r="T346" s="1">
        <f>(Table134[[#This Row],[2050_BUILDINGS]]/Table134[[#This Row],[2020_BUILDINGS]])-1</f>
        <v>0.68938547486033519</v>
      </c>
      <c r="U346" s="1">
        <f>(Table134[[#This Row],[2050_TOTAL_REPL_COST_USD]]/Table134[[#This Row],[2020_TOTAL_REPL_COST_USD]])-1</f>
        <v>0.79631996353706502</v>
      </c>
      <c r="V346"/>
      <c r="W346"/>
    </row>
    <row r="347" spans="1:23" x14ac:dyDescent="0.2">
      <c r="A347" t="s">
        <v>145</v>
      </c>
      <c r="B347" t="s">
        <v>176</v>
      </c>
      <c r="C347" t="s">
        <v>198</v>
      </c>
      <c r="D347" t="s">
        <v>1532</v>
      </c>
      <c r="E347" t="s">
        <v>1533</v>
      </c>
      <c r="F347" s="2">
        <v>1898</v>
      </c>
      <c r="G347" s="2">
        <v>2109</v>
      </c>
      <c r="H347" s="2">
        <v>2335</v>
      </c>
      <c r="I347" s="2">
        <v>2563</v>
      </c>
      <c r="J347" s="2">
        <v>2790</v>
      </c>
      <c r="K347" s="2">
        <v>3000</v>
      </c>
      <c r="L347" s="2">
        <v>3208</v>
      </c>
      <c r="M347" s="2">
        <v>123165159</v>
      </c>
      <c r="N347" s="2">
        <v>138433134</v>
      </c>
      <c r="O347" s="2">
        <v>154479558</v>
      </c>
      <c r="P347" s="2">
        <v>171392740</v>
      </c>
      <c r="Q347" s="2">
        <v>188405531</v>
      </c>
      <c r="R347" s="2">
        <v>204987183</v>
      </c>
      <c r="S347" s="2">
        <v>221244032</v>
      </c>
      <c r="T347" s="1">
        <f>(Table134[[#This Row],[2050_BUILDINGS]]/Table134[[#This Row],[2020_BUILDINGS]])-1</f>
        <v>0.69020021074815596</v>
      </c>
      <c r="U347" s="1">
        <f>(Table134[[#This Row],[2050_TOTAL_REPL_COST_USD]]/Table134[[#This Row],[2020_TOTAL_REPL_COST_USD]])-1</f>
        <v>0.79631994791643956</v>
      </c>
      <c r="V347"/>
      <c r="W347"/>
    </row>
    <row r="348" spans="1:23" x14ac:dyDescent="0.2">
      <c r="A348" t="s">
        <v>145</v>
      </c>
      <c r="B348" t="s">
        <v>176</v>
      </c>
      <c r="C348" t="s">
        <v>199</v>
      </c>
      <c r="D348" t="s">
        <v>1534</v>
      </c>
      <c r="E348" t="s">
        <v>1535</v>
      </c>
      <c r="F348" s="2">
        <v>3993</v>
      </c>
      <c r="G348" s="2">
        <v>4448</v>
      </c>
      <c r="H348" s="2">
        <v>4928</v>
      </c>
      <c r="I348" s="2">
        <v>5411</v>
      </c>
      <c r="J348" s="2">
        <v>5876</v>
      </c>
      <c r="K348" s="2">
        <v>6337</v>
      </c>
      <c r="L348" s="2">
        <v>6762</v>
      </c>
      <c r="M348" s="2">
        <v>259601034</v>
      </c>
      <c r="N348" s="2">
        <v>291782028</v>
      </c>
      <c r="O348" s="2">
        <v>325603863</v>
      </c>
      <c r="P348" s="2">
        <v>361252569</v>
      </c>
      <c r="Q348" s="2">
        <v>397111209</v>
      </c>
      <c r="R348" s="2">
        <v>432061151</v>
      </c>
      <c r="S348" s="2">
        <v>466326518</v>
      </c>
      <c r="T348" s="1">
        <f>(Table134[[#This Row],[2050_BUILDINGS]]/Table134[[#This Row],[2020_BUILDINGS]])-1</f>
        <v>0.69346356123215624</v>
      </c>
      <c r="U348" s="1">
        <f>(Table134[[#This Row],[2050_TOTAL_REPL_COST_USD]]/Table134[[#This Row],[2020_TOTAL_REPL_COST_USD]])-1</f>
        <v>0.796319956106184</v>
      </c>
      <c r="V348"/>
      <c r="W348"/>
    </row>
    <row r="349" spans="1:23" x14ac:dyDescent="0.2">
      <c r="A349" t="s">
        <v>145</v>
      </c>
      <c r="B349" t="s">
        <v>176</v>
      </c>
      <c r="C349" t="s">
        <v>200</v>
      </c>
      <c r="D349" t="s">
        <v>1536</v>
      </c>
      <c r="E349" t="s">
        <v>1537</v>
      </c>
      <c r="F349" s="2">
        <v>437</v>
      </c>
      <c r="G349" s="2">
        <v>493</v>
      </c>
      <c r="H349" s="2">
        <v>541</v>
      </c>
      <c r="I349" s="2">
        <v>601</v>
      </c>
      <c r="J349" s="2">
        <v>657</v>
      </c>
      <c r="K349" s="2">
        <v>708</v>
      </c>
      <c r="L349" s="2">
        <v>747</v>
      </c>
      <c r="M349" s="2">
        <v>29128114</v>
      </c>
      <c r="N349" s="2">
        <v>32738936</v>
      </c>
      <c r="O349" s="2">
        <v>36533862</v>
      </c>
      <c r="P349" s="2">
        <v>40533767</v>
      </c>
      <c r="Q349" s="2">
        <v>44557225</v>
      </c>
      <c r="R349" s="2">
        <v>48478726</v>
      </c>
      <c r="S349" s="2">
        <v>52323417</v>
      </c>
      <c r="T349" s="1">
        <f>(Table134[[#This Row],[2050_BUILDINGS]]/Table134[[#This Row],[2020_BUILDINGS]])-1</f>
        <v>0.70938215102974822</v>
      </c>
      <c r="U349" s="1">
        <f>(Table134[[#This Row],[2050_TOTAL_REPL_COST_USD]]/Table134[[#This Row],[2020_TOTAL_REPL_COST_USD]])-1</f>
        <v>0.79632011190288532</v>
      </c>
      <c r="V349"/>
      <c r="W349"/>
    </row>
    <row r="350" spans="1:23" x14ac:dyDescent="0.2">
      <c r="A350" t="s">
        <v>145</v>
      </c>
      <c r="B350" t="s">
        <v>176</v>
      </c>
      <c r="C350" t="s">
        <v>201</v>
      </c>
      <c r="D350" t="s">
        <v>1538</v>
      </c>
      <c r="E350" t="s">
        <v>1539</v>
      </c>
      <c r="F350" s="2">
        <v>8484</v>
      </c>
      <c r="G350" s="2">
        <v>9459</v>
      </c>
      <c r="H350" s="2">
        <v>10454</v>
      </c>
      <c r="I350" s="2">
        <v>11482</v>
      </c>
      <c r="J350" s="2">
        <v>12486</v>
      </c>
      <c r="K350" s="2">
        <v>13440</v>
      </c>
      <c r="L350" s="2">
        <v>14341</v>
      </c>
      <c r="M350" s="2">
        <v>550708339</v>
      </c>
      <c r="N350" s="2">
        <v>618975972</v>
      </c>
      <c r="O350" s="2">
        <v>690724376</v>
      </c>
      <c r="P350" s="2">
        <v>766348291</v>
      </c>
      <c r="Q350" s="2">
        <v>842417521</v>
      </c>
      <c r="R350" s="2">
        <v>916559090</v>
      </c>
      <c r="S350" s="2">
        <v>989248381</v>
      </c>
      <c r="T350" s="1">
        <f>(Table134[[#This Row],[2050_BUILDINGS]]/Table134[[#This Row],[2020_BUILDINGS]])-1</f>
        <v>0.69035832154644039</v>
      </c>
      <c r="U350" s="1">
        <f>(Table134[[#This Row],[2050_TOTAL_REPL_COST_USD]]/Table134[[#This Row],[2020_TOTAL_REPL_COST_USD]])-1</f>
        <v>0.79631995912086606</v>
      </c>
      <c r="V350"/>
      <c r="W350"/>
    </row>
    <row r="351" spans="1:23" x14ac:dyDescent="0.2">
      <c r="A351" t="s">
        <v>145</v>
      </c>
      <c r="B351" t="s">
        <v>176</v>
      </c>
      <c r="C351" t="s">
        <v>202</v>
      </c>
      <c r="D351" t="s">
        <v>1540</v>
      </c>
      <c r="E351" t="s">
        <v>1541</v>
      </c>
      <c r="F351" s="2">
        <v>1156</v>
      </c>
      <c r="G351" s="2">
        <v>1296</v>
      </c>
      <c r="H351" s="2">
        <v>1415</v>
      </c>
      <c r="I351" s="2">
        <v>1561</v>
      </c>
      <c r="J351" s="2">
        <v>1697</v>
      </c>
      <c r="K351" s="2">
        <v>1830</v>
      </c>
      <c r="L351" s="2">
        <v>1954</v>
      </c>
      <c r="M351" s="2">
        <v>75147918</v>
      </c>
      <c r="N351" s="2">
        <v>84463512</v>
      </c>
      <c r="O351" s="2">
        <v>94254069</v>
      </c>
      <c r="P351" s="2">
        <v>104573472</v>
      </c>
      <c r="Q351" s="2">
        <v>114953641</v>
      </c>
      <c r="R351" s="2">
        <v>125070752</v>
      </c>
      <c r="S351" s="2">
        <v>134989713</v>
      </c>
      <c r="T351" s="1">
        <f>(Table134[[#This Row],[2050_BUILDINGS]]/Table134[[#This Row],[2020_BUILDINGS]])-1</f>
        <v>0.69031141868512114</v>
      </c>
      <c r="U351" s="1">
        <f>(Table134[[#This Row],[2050_TOTAL_REPL_COST_USD]]/Table134[[#This Row],[2020_TOTAL_REPL_COST_USD]])-1</f>
        <v>0.79632006571359693</v>
      </c>
      <c r="V351"/>
      <c r="W351"/>
    </row>
    <row r="352" spans="1:23" x14ac:dyDescent="0.2">
      <c r="A352" t="s">
        <v>145</v>
      </c>
      <c r="B352" t="s">
        <v>176</v>
      </c>
      <c r="C352" t="s">
        <v>203</v>
      </c>
      <c r="D352" t="s">
        <v>1542</v>
      </c>
      <c r="E352" t="s">
        <v>1543</v>
      </c>
      <c r="F352" s="2">
        <v>5420</v>
      </c>
      <c r="G352" s="2">
        <v>6027</v>
      </c>
      <c r="H352" s="2">
        <v>6670</v>
      </c>
      <c r="I352" s="2">
        <v>7318</v>
      </c>
      <c r="J352" s="2">
        <v>7959</v>
      </c>
      <c r="K352" s="2">
        <v>8566</v>
      </c>
      <c r="L352" s="2">
        <v>9153</v>
      </c>
      <c r="M352" s="2">
        <v>351248763</v>
      </c>
      <c r="N352" s="2">
        <v>394790717</v>
      </c>
      <c r="O352" s="2">
        <v>440552763</v>
      </c>
      <c r="P352" s="2">
        <v>488786650</v>
      </c>
      <c r="Q352" s="2">
        <v>537304574</v>
      </c>
      <c r="R352" s="2">
        <v>584593006</v>
      </c>
      <c r="S352" s="2">
        <v>630955158</v>
      </c>
      <c r="T352" s="1">
        <f>(Table134[[#This Row],[2050_BUILDINGS]]/Table134[[#This Row],[2020_BUILDINGS]])-1</f>
        <v>0.68874538745387448</v>
      </c>
      <c r="U352" s="1">
        <f>(Table134[[#This Row],[2050_TOTAL_REPL_COST_USD]]/Table134[[#This Row],[2020_TOTAL_REPL_COST_USD]])-1</f>
        <v>0.79631994319649757</v>
      </c>
      <c r="V352"/>
      <c r="W352"/>
    </row>
    <row r="353" spans="1:23" x14ac:dyDescent="0.2">
      <c r="A353" t="s">
        <v>145</v>
      </c>
      <c r="B353" t="s">
        <v>176</v>
      </c>
      <c r="C353" t="s">
        <v>204</v>
      </c>
      <c r="D353" t="s">
        <v>1544</v>
      </c>
      <c r="E353" t="s">
        <v>1545</v>
      </c>
      <c r="F353" s="2">
        <v>4109</v>
      </c>
      <c r="G353" s="2">
        <v>4579</v>
      </c>
      <c r="H353" s="2">
        <v>5060</v>
      </c>
      <c r="I353" s="2">
        <v>5553</v>
      </c>
      <c r="J353" s="2">
        <v>6045</v>
      </c>
      <c r="K353" s="2">
        <v>6500</v>
      </c>
      <c r="L353" s="2">
        <v>6937</v>
      </c>
      <c r="M353" s="2">
        <v>266511858</v>
      </c>
      <c r="N353" s="2">
        <v>299549553</v>
      </c>
      <c r="O353" s="2">
        <v>334271751</v>
      </c>
      <c r="P353" s="2">
        <v>370869454</v>
      </c>
      <c r="Q353" s="2">
        <v>407682690</v>
      </c>
      <c r="R353" s="2">
        <v>443563042</v>
      </c>
      <c r="S353" s="2">
        <v>478740576</v>
      </c>
      <c r="T353" s="1">
        <f>(Table134[[#This Row],[2050_BUILDINGS]]/Table134[[#This Row],[2020_BUILDINGS]])-1</f>
        <v>0.68824531516183995</v>
      </c>
      <c r="U353" s="1">
        <f>(Table134[[#This Row],[2050_TOTAL_REPL_COST_USD]]/Table134[[#This Row],[2020_TOTAL_REPL_COST_USD]])-1</f>
        <v>0.79631998213002597</v>
      </c>
      <c r="V353"/>
      <c r="W353"/>
    </row>
    <row r="354" spans="1:23" x14ac:dyDescent="0.2">
      <c r="A354" t="s">
        <v>145</v>
      </c>
      <c r="B354" t="s">
        <v>176</v>
      </c>
      <c r="C354" t="s">
        <v>205</v>
      </c>
      <c r="D354" t="s">
        <v>1546</v>
      </c>
      <c r="E354" t="s">
        <v>1547</v>
      </c>
      <c r="F354" s="2">
        <v>3544</v>
      </c>
      <c r="G354" s="2">
        <v>3967</v>
      </c>
      <c r="H354" s="2">
        <v>4380</v>
      </c>
      <c r="I354" s="2">
        <v>4805</v>
      </c>
      <c r="J354" s="2">
        <v>5234</v>
      </c>
      <c r="K354" s="2">
        <v>5624</v>
      </c>
      <c r="L354" s="2">
        <v>6005</v>
      </c>
      <c r="M354" s="2">
        <v>230791641</v>
      </c>
      <c r="N354" s="2">
        <v>259401338</v>
      </c>
      <c r="O354" s="2">
        <v>289469773</v>
      </c>
      <c r="P354" s="2">
        <v>321162352</v>
      </c>
      <c r="Q354" s="2">
        <v>353041546</v>
      </c>
      <c r="R354" s="2">
        <v>384112911</v>
      </c>
      <c r="S354" s="2">
        <v>414575631</v>
      </c>
      <c r="T354" s="1">
        <f>(Table134[[#This Row],[2050_BUILDINGS]]/Table134[[#This Row],[2020_BUILDINGS]])-1</f>
        <v>0.69441309255079009</v>
      </c>
      <c r="U354" s="1">
        <f>(Table134[[#This Row],[2050_TOTAL_REPL_COST_USD]]/Table134[[#This Row],[2020_TOTAL_REPL_COST_USD]])-1</f>
        <v>0.79631995857250315</v>
      </c>
      <c r="V354"/>
      <c r="W354"/>
    </row>
    <row r="355" spans="1:23" x14ac:dyDescent="0.2">
      <c r="A355" t="s">
        <v>145</v>
      </c>
      <c r="B355" t="s">
        <v>176</v>
      </c>
      <c r="C355" t="s">
        <v>206</v>
      </c>
      <c r="D355" t="s">
        <v>1548</v>
      </c>
      <c r="E355" t="s">
        <v>1549</v>
      </c>
      <c r="F355" s="2">
        <v>2272</v>
      </c>
      <c r="G355" s="2">
        <v>2540</v>
      </c>
      <c r="H355" s="2">
        <v>2812</v>
      </c>
      <c r="I355" s="2">
        <v>3079</v>
      </c>
      <c r="J355" s="2">
        <v>3356</v>
      </c>
      <c r="K355" s="2">
        <v>3613</v>
      </c>
      <c r="L355" s="2">
        <v>3844</v>
      </c>
      <c r="M355" s="2">
        <v>148043962</v>
      </c>
      <c r="N355" s="2">
        <v>166395984</v>
      </c>
      <c r="O355" s="2">
        <v>185683717</v>
      </c>
      <c r="P355" s="2">
        <v>206013298</v>
      </c>
      <c r="Q355" s="2">
        <v>226462576</v>
      </c>
      <c r="R355" s="2">
        <v>246393655</v>
      </c>
      <c r="S355" s="2">
        <v>265934331</v>
      </c>
      <c r="T355" s="1">
        <f>(Table134[[#This Row],[2050_BUILDINGS]]/Table134[[#This Row],[2020_BUILDINGS]])-1</f>
        <v>0.69190140845070425</v>
      </c>
      <c r="U355" s="1">
        <f>(Table134[[#This Row],[2050_TOTAL_REPL_COST_USD]]/Table134[[#This Row],[2020_TOTAL_REPL_COST_USD]])-1</f>
        <v>0.79632000797168612</v>
      </c>
      <c r="V355"/>
      <c r="W355"/>
    </row>
    <row r="356" spans="1:23" x14ac:dyDescent="0.2">
      <c r="A356" t="s">
        <v>145</v>
      </c>
      <c r="B356" t="s">
        <v>176</v>
      </c>
      <c r="C356" t="s">
        <v>207</v>
      </c>
      <c r="D356" t="s">
        <v>1550</v>
      </c>
      <c r="E356" t="s">
        <v>1551</v>
      </c>
      <c r="F356" s="2">
        <v>2638</v>
      </c>
      <c r="G356" s="2">
        <v>2936</v>
      </c>
      <c r="H356" s="2">
        <v>3256</v>
      </c>
      <c r="I356" s="2">
        <v>3568</v>
      </c>
      <c r="J356" s="2">
        <v>3876</v>
      </c>
      <c r="K356" s="2">
        <v>4180</v>
      </c>
      <c r="L356" s="2">
        <v>4458</v>
      </c>
      <c r="M356" s="2">
        <v>171374176</v>
      </c>
      <c r="N356" s="2">
        <v>192618288</v>
      </c>
      <c r="O356" s="2">
        <v>214945583</v>
      </c>
      <c r="P356" s="2">
        <v>238478894</v>
      </c>
      <c r="Q356" s="2">
        <v>262150768</v>
      </c>
      <c r="R356" s="2">
        <v>285222781</v>
      </c>
      <c r="S356" s="2">
        <v>307842866</v>
      </c>
      <c r="T356" s="1">
        <f>(Table134[[#This Row],[2050_BUILDINGS]]/Table134[[#This Row],[2020_BUILDINGS]])-1</f>
        <v>0.68991660348749062</v>
      </c>
      <c r="U356" s="1">
        <f>(Table134[[#This Row],[2050_TOTAL_REPL_COST_USD]]/Table134[[#This Row],[2020_TOTAL_REPL_COST_USD]])-1</f>
        <v>0.79632003598955303</v>
      </c>
      <c r="V356"/>
      <c r="W356"/>
    </row>
    <row r="357" spans="1:23" x14ac:dyDescent="0.2">
      <c r="A357" t="s">
        <v>145</v>
      </c>
      <c r="B357" t="s">
        <v>176</v>
      </c>
      <c r="C357" t="s">
        <v>208</v>
      </c>
      <c r="D357" t="s">
        <v>1552</v>
      </c>
      <c r="E357" t="s">
        <v>1553</v>
      </c>
      <c r="F357" s="2">
        <v>1045</v>
      </c>
      <c r="G357" s="2">
        <v>1161</v>
      </c>
      <c r="H357" s="2">
        <v>1287</v>
      </c>
      <c r="I357" s="2">
        <v>1418</v>
      </c>
      <c r="J357" s="2">
        <v>1539</v>
      </c>
      <c r="K357" s="2">
        <v>1658</v>
      </c>
      <c r="L357" s="2">
        <v>1773</v>
      </c>
      <c r="M357" s="2">
        <v>68057143</v>
      </c>
      <c r="N357" s="2">
        <v>76493737</v>
      </c>
      <c r="O357" s="2">
        <v>85360479</v>
      </c>
      <c r="P357" s="2">
        <v>94706172</v>
      </c>
      <c r="Q357" s="2">
        <v>104106887</v>
      </c>
      <c r="R357" s="2">
        <v>113269391</v>
      </c>
      <c r="S357" s="2">
        <v>122252412</v>
      </c>
      <c r="T357" s="1">
        <f>(Table134[[#This Row],[2050_BUILDINGS]]/Table134[[#This Row],[2020_BUILDINGS]])-1</f>
        <v>0.69665071770334919</v>
      </c>
      <c r="U357" s="1">
        <f>(Table134[[#This Row],[2050_TOTAL_REPL_COST_USD]]/Table134[[#This Row],[2020_TOTAL_REPL_COST_USD]])-1</f>
        <v>0.79632007179613762</v>
      </c>
      <c r="V357"/>
      <c r="W357"/>
    </row>
    <row r="358" spans="1:23" x14ac:dyDescent="0.2">
      <c r="A358" t="s">
        <v>145</v>
      </c>
      <c r="B358" t="s">
        <v>176</v>
      </c>
      <c r="C358" t="s">
        <v>209</v>
      </c>
      <c r="D358" t="s">
        <v>1554</v>
      </c>
      <c r="E358" t="s">
        <v>1555</v>
      </c>
      <c r="F358" s="2">
        <v>1237</v>
      </c>
      <c r="G358" s="2">
        <v>1380</v>
      </c>
      <c r="H358" s="2">
        <v>1520</v>
      </c>
      <c r="I358" s="2">
        <v>1667</v>
      </c>
      <c r="J358" s="2">
        <v>1818</v>
      </c>
      <c r="K358" s="2">
        <v>1965</v>
      </c>
      <c r="L358" s="2">
        <v>2094</v>
      </c>
      <c r="M358" s="2">
        <v>80338789</v>
      </c>
      <c r="N358" s="2">
        <v>90297844</v>
      </c>
      <c r="O358" s="2">
        <v>100764700</v>
      </c>
      <c r="P358" s="2">
        <v>111796906</v>
      </c>
      <c r="Q358" s="2">
        <v>122894094</v>
      </c>
      <c r="R358" s="2">
        <v>133710059</v>
      </c>
      <c r="S358" s="2">
        <v>144314169</v>
      </c>
      <c r="T358" s="1">
        <f>(Table134[[#This Row],[2050_BUILDINGS]]/Table134[[#This Row],[2020_BUILDINGS]])-1</f>
        <v>0.6928051738075991</v>
      </c>
      <c r="U358" s="1">
        <f>(Table134[[#This Row],[2050_TOTAL_REPL_COST_USD]]/Table134[[#This Row],[2020_TOTAL_REPL_COST_USD]])-1</f>
        <v>0.79631994452891242</v>
      </c>
      <c r="V358"/>
      <c r="W358"/>
    </row>
    <row r="359" spans="1:23" x14ac:dyDescent="0.2">
      <c r="A359" t="s">
        <v>145</v>
      </c>
      <c r="B359" t="s">
        <v>176</v>
      </c>
      <c r="C359" t="s">
        <v>210</v>
      </c>
      <c r="D359" t="s">
        <v>1556</v>
      </c>
      <c r="E359" t="s">
        <v>1557</v>
      </c>
      <c r="F359" s="2">
        <v>3852</v>
      </c>
      <c r="G359" s="2">
        <v>4298</v>
      </c>
      <c r="H359" s="2">
        <v>4746</v>
      </c>
      <c r="I359" s="2">
        <v>5217</v>
      </c>
      <c r="J359" s="2">
        <v>5680</v>
      </c>
      <c r="K359" s="2">
        <v>6113</v>
      </c>
      <c r="L359" s="2">
        <v>6521</v>
      </c>
      <c r="M359" s="2">
        <v>250463039</v>
      </c>
      <c r="N359" s="2">
        <v>281511252</v>
      </c>
      <c r="O359" s="2">
        <v>314142553</v>
      </c>
      <c r="P359" s="2">
        <v>348536421</v>
      </c>
      <c r="Q359" s="2">
        <v>383132833</v>
      </c>
      <c r="R359" s="2">
        <v>416852533</v>
      </c>
      <c r="S359" s="2">
        <v>449911728</v>
      </c>
      <c r="T359" s="1">
        <f>(Table134[[#This Row],[2050_BUILDINGS]]/Table134[[#This Row],[2020_BUILDINGS]])-1</f>
        <v>0.69288681204569058</v>
      </c>
      <c r="U359" s="1">
        <f>(Table134[[#This Row],[2050_TOTAL_REPL_COST_USD]]/Table134[[#This Row],[2020_TOTAL_REPL_COST_USD]])-1</f>
        <v>0.79631984741668815</v>
      </c>
      <c r="V359"/>
      <c r="W359"/>
    </row>
    <row r="360" spans="1:23" x14ac:dyDescent="0.2">
      <c r="A360" t="s">
        <v>145</v>
      </c>
      <c r="B360" t="s">
        <v>176</v>
      </c>
      <c r="C360" t="s">
        <v>211</v>
      </c>
      <c r="D360" t="s">
        <v>1558</v>
      </c>
      <c r="E360" t="s">
        <v>1559</v>
      </c>
      <c r="F360" s="2">
        <v>1259</v>
      </c>
      <c r="G360" s="2">
        <v>1408</v>
      </c>
      <c r="H360" s="2">
        <v>1555</v>
      </c>
      <c r="I360" s="2">
        <v>1705</v>
      </c>
      <c r="J360" s="2">
        <v>1854</v>
      </c>
      <c r="K360" s="2">
        <v>1992</v>
      </c>
      <c r="L360" s="2">
        <v>2122</v>
      </c>
      <c r="M360" s="2">
        <v>81874626</v>
      </c>
      <c r="N360" s="2">
        <v>92024074</v>
      </c>
      <c r="O360" s="2">
        <v>102691014</v>
      </c>
      <c r="P360" s="2">
        <v>113934128</v>
      </c>
      <c r="Q360" s="2">
        <v>125243454</v>
      </c>
      <c r="R360" s="2">
        <v>136266191</v>
      </c>
      <c r="S360" s="2">
        <v>147073009</v>
      </c>
      <c r="T360" s="1">
        <f>(Table134[[#This Row],[2050_BUILDINGS]]/Table134[[#This Row],[2020_BUILDINGS]])-1</f>
        <v>0.68546465448768856</v>
      </c>
      <c r="U360" s="1">
        <f>(Table134[[#This Row],[2050_TOTAL_REPL_COST_USD]]/Table134[[#This Row],[2020_TOTAL_REPL_COST_USD]])-1</f>
        <v>0.79631976578433461</v>
      </c>
      <c r="V360"/>
      <c r="W360"/>
    </row>
    <row r="361" spans="1:23" x14ac:dyDescent="0.2">
      <c r="A361" t="s">
        <v>145</v>
      </c>
      <c r="B361" t="s">
        <v>176</v>
      </c>
      <c r="C361" t="s">
        <v>212</v>
      </c>
      <c r="D361" t="s">
        <v>1560</v>
      </c>
      <c r="E361" t="s">
        <v>1561</v>
      </c>
      <c r="F361" s="2">
        <v>1396</v>
      </c>
      <c r="G361" s="2">
        <v>1553</v>
      </c>
      <c r="H361" s="2">
        <v>1716</v>
      </c>
      <c r="I361" s="2">
        <v>1888</v>
      </c>
      <c r="J361" s="2">
        <v>2059</v>
      </c>
      <c r="K361" s="2">
        <v>2211</v>
      </c>
      <c r="L361" s="2">
        <v>2361</v>
      </c>
      <c r="M361" s="2">
        <v>90790063</v>
      </c>
      <c r="N361" s="2">
        <v>102044708</v>
      </c>
      <c r="O361" s="2">
        <v>113873179</v>
      </c>
      <c r="P361" s="2">
        <v>126340578</v>
      </c>
      <c r="Q361" s="2">
        <v>138881398</v>
      </c>
      <c r="R361" s="2">
        <v>151104412</v>
      </c>
      <c r="S361" s="2">
        <v>163088010</v>
      </c>
      <c r="T361" s="1">
        <f>(Table134[[#This Row],[2050_BUILDINGS]]/Table134[[#This Row],[2020_BUILDINGS]])-1</f>
        <v>0.69126074498567336</v>
      </c>
      <c r="U361" s="1">
        <f>(Table134[[#This Row],[2050_TOTAL_REPL_COST_USD]]/Table134[[#This Row],[2020_TOTAL_REPL_COST_USD]])-1</f>
        <v>0.79632004440838422</v>
      </c>
      <c r="V361"/>
      <c r="W361"/>
    </row>
    <row r="362" spans="1:23" x14ac:dyDescent="0.2">
      <c r="A362" t="s">
        <v>145</v>
      </c>
      <c r="B362" t="s">
        <v>176</v>
      </c>
      <c r="C362" t="s">
        <v>213</v>
      </c>
      <c r="D362" t="s">
        <v>1562</v>
      </c>
      <c r="E362" t="s">
        <v>1563</v>
      </c>
      <c r="F362" s="2">
        <v>3842</v>
      </c>
      <c r="G362" s="2">
        <v>4270</v>
      </c>
      <c r="H362" s="2">
        <v>4720</v>
      </c>
      <c r="I362" s="2">
        <v>5192</v>
      </c>
      <c r="J362" s="2">
        <v>5645</v>
      </c>
      <c r="K362" s="2">
        <v>6076</v>
      </c>
      <c r="L362" s="2">
        <v>6482</v>
      </c>
      <c r="M362" s="2">
        <v>249077117</v>
      </c>
      <c r="N362" s="2">
        <v>279953547</v>
      </c>
      <c r="O362" s="2">
        <v>312404271</v>
      </c>
      <c r="P362" s="2">
        <v>346607840</v>
      </c>
      <c r="Q362" s="2">
        <v>381012803</v>
      </c>
      <c r="R362" s="2">
        <v>414545929</v>
      </c>
      <c r="S362" s="2">
        <v>447422204</v>
      </c>
      <c r="T362" s="1">
        <f>(Table134[[#This Row],[2050_BUILDINGS]]/Table134[[#This Row],[2020_BUILDINGS]])-1</f>
        <v>0.68714211348256127</v>
      </c>
      <c r="U362" s="1">
        <f>(Table134[[#This Row],[2050_TOTAL_REPL_COST_USD]]/Table134[[#This Row],[2020_TOTAL_REPL_COST_USD]])-1</f>
        <v>0.79631998872060183</v>
      </c>
      <c r="V362"/>
      <c r="W362"/>
    </row>
    <row r="363" spans="1:23" x14ac:dyDescent="0.2">
      <c r="A363" t="s">
        <v>145</v>
      </c>
      <c r="B363" t="s">
        <v>176</v>
      </c>
      <c r="C363" t="s">
        <v>214</v>
      </c>
      <c r="D363" t="s">
        <v>1564</v>
      </c>
      <c r="E363" t="s">
        <v>1565</v>
      </c>
      <c r="F363" s="2">
        <v>3917</v>
      </c>
      <c r="G363" s="2">
        <v>4371</v>
      </c>
      <c r="H363" s="2">
        <v>4833</v>
      </c>
      <c r="I363" s="2">
        <v>5302</v>
      </c>
      <c r="J363" s="2">
        <v>5770</v>
      </c>
      <c r="K363" s="2">
        <v>6200</v>
      </c>
      <c r="L363" s="2">
        <v>6622</v>
      </c>
      <c r="M363" s="2">
        <v>254327229</v>
      </c>
      <c r="N363" s="2">
        <v>285854473</v>
      </c>
      <c r="O363" s="2">
        <v>318989215</v>
      </c>
      <c r="P363" s="2">
        <v>353913721</v>
      </c>
      <c r="Q363" s="2">
        <v>389043893</v>
      </c>
      <c r="R363" s="2">
        <v>423283835</v>
      </c>
      <c r="S363" s="2">
        <v>456853085</v>
      </c>
      <c r="T363" s="1">
        <f>(Table134[[#This Row],[2050_BUILDINGS]]/Table134[[#This Row],[2020_BUILDINGS]])-1</f>
        <v>0.6905795251467961</v>
      </c>
      <c r="U363" s="1">
        <f>(Table134[[#This Row],[2050_TOTAL_REPL_COST_USD]]/Table134[[#This Row],[2020_TOTAL_REPL_COST_USD]])-1</f>
        <v>0.79631998821486794</v>
      </c>
      <c r="V363"/>
      <c r="W363"/>
    </row>
    <row r="364" spans="1:23" x14ac:dyDescent="0.2">
      <c r="A364" t="s">
        <v>145</v>
      </c>
      <c r="B364" t="s">
        <v>176</v>
      </c>
      <c r="C364" t="s">
        <v>215</v>
      </c>
      <c r="D364" t="s">
        <v>1566</v>
      </c>
      <c r="E364" t="s">
        <v>1567</v>
      </c>
      <c r="F364" s="2">
        <v>4244</v>
      </c>
      <c r="G364" s="2">
        <v>4720</v>
      </c>
      <c r="H364" s="2">
        <v>5209</v>
      </c>
      <c r="I364" s="2">
        <v>5722</v>
      </c>
      <c r="J364" s="2">
        <v>6235</v>
      </c>
      <c r="K364" s="2">
        <v>6696</v>
      </c>
      <c r="L364" s="2">
        <v>7144</v>
      </c>
      <c r="M364" s="2">
        <v>274810100</v>
      </c>
      <c r="N364" s="2">
        <v>308876470</v>
      </c>
      <c r="O364" s="2">
        <v>344679786</v>
      </c>
      <c r="P364" s="2">
        <v>382417031</v>
      </c>
      <c r="Q364" s="2">
        <v>420376505</v>
      </c>
      <c r="R364" s="2">
        <v>457374042</v>
      </c>
      <c r="S364" s="2">
        <v>493646875</v>
      </c>
      <c r="T364" s="1">
        <f>(Table134[[#This Row],[2050_BUILDINGS]]/Table134[[#This Row],[2020_BUILDINGS]])-1</f>
        <v>0.68331762488218661</v>
      </c>
      <c r="U364" s="1">
        <f>(Table134[[#This Row],[2050_TOTAL_REPL_COST_USD]]/Table134[[#This Row],[2020_TOTAL_REPL_COST_USD]])-1</f>
        <v>0.79631998605582544</v>
      </c>
      <c r="V364"/>
      <c r="W364"/>
    </row>
    <row r="365" spans="1:23" x14ac:dyDescent="0.2">
      <c r="A365" t="s">
        <v>145</v>
      </c>
      <c r="B365" t="s">
        <v>176</v>
      </c>
      <c r="C365" t="s">
        <v>216</v>
      </c>
      <c r="D365" t="s">
        <v>1568</v>
      </c>
      <c r="E365" t="s">
        <v>1569</v>
      </c>
      <c r="F365" s="2">
        <v>5464</v>
      </c>
      <c r="G365" s="2">
        <v>6084</v>
      </c>
      <c r="H365" s="2">
        <v>6731</v>
      </c>
      <c r="I365" s="2">
        <v>7402</v>
      </c>
      <c r="J365" s="2">
        <v>8035</v>
      </c>
      <c r="K365" s="2">
        <v>8646</v>
      </c>
      <c r="L365" s="2">
        <v>9231</v>
      </c>
      <c r="M365" s="2">
        <v>354665237</v>
      </c>
      <c r="N365" s="2">
        <v>398630712</v>
      </c>
      <c r="O365" s="2">
        <v>444837866</v>
      </c>
      <c r="P365" s="2">
        <v>493540907</v>
      </c>
      <c r="Q365" s="2">
        <v>542530747</v>
      </c>
      <c r="R365" s="2">
        <v>590279137</v>
      </c>
      <c r="S365" s="2">
        <v>637092241</v>
      </c>
      <c r="T365" s="1">
        <f>(Table134[[#This Row],[2050_BUILDINGS]]/Table134[[#This Row],[2020_BUILDINGS]])-1</f>
        <v>0.6894216691068813</v>
      </c>
      <c r="U365" s="1">
        <f>(Table134[[#This Row],[2050_TOTAL_REPL_COST_USD]]/Table134[[#This Row],[2020_TOTAL_REPL_COST_USD]])-1</f>
        <v>0.79631995057919935</v>
      </c>
      <c r="V365"/>
      <c r="W365"/>
    </row>
    <row r="366" spans="1:23" x14ac:dyDescent="0.2">
      <c r="A366" t="s">
        <v>145</v>
      </c>
      <c r="B366" t="s">
        <v>176</v>
      </c>
      <c r="C366" t="s">
        <v>217</v>
      </c>
      <c r="D366" t="s">
        <v>1570</v>
      </c>
      <c r="E366" t="s">
        <v>1571</v>
      </c>
      <c r="F366" s="2">
        <v>2400</v>
      </c>
      <c r="G366" s="2">
        <v>2683</v>
      </c>
      <c r="H366" s="2">
        <v>2953</v>
      </c>
      <c r="I366" s="2">
        <v>3256</v>
      </c>
      <c r="J366" s="2">
        <v>3530</v>
      </c>
      <c r="K366" s="2">
        <v>3802</v>
      </c>
      <c r="L366" s="2">
        <v>4063</v>
      </c>
      <c r="M366" s="2">
        <v>155931432</v>
      </c>
      <c r="N366" s="2">
        <v>175261215</v>
      </c>
      <c r="O366" s="2">
        <v>195576565</v>
      </c>
      <c r="P366" s="2">
        <v>216989257</v>
      </c>
      <c r="Q366" s="2">
        <v>238528027</v>
      </c>
      <c r="R366" s="2">
        <v>259520989</v>
      </c>
      <c r="S366" s="2">
        <v>280102740</v>
      </c>
      <c r="T366" s="1">
        <f>(Table134[[#This Row],[2050_BUILDINGS]]/Table134[[#This Row],[2020_BUILDINGS]])-1</f>
        <v>0.69291666666666663</v>
      </c>
      <c r="U366" s="1">
        <f>(Table134[[#This Row],[2050_TOTAL_REPL_COST_USD]]/Table134[[#This Row],[2020_TOTAL_REPL_COST_USD]])-1</f>
        <v>0.79631993631662401</v>
      </c>
      <c r="V366"/>
      <c r="W366"/>
    </row>
    <row r="367" spans="1:23" x14ac:dyDescent="0.2">
      <c r="A367" t="s">
        <v>145</v>
      </c>
      <c r="B367" t="s">
        <v>176</v>
      </c>
      <c r="C367" t="s">
        <v>218</v>
      </c>
      <c r="D367" t="s">
        <v>1572</v>
      </c>
      <c r="E367" t="s">
        <v>1573</v>
      </c>
      <c r="F367" s="2">
        <v>3543</v>
      </c>
      <c r="G367" s="2">
        <v>3967</v>
      </c>
      <c r="H367" s="2">
        <v>4379</v>
      </c>
      <c r="I367" s="2">
        <v>4801</v>
      </c>
      <c r="J367" s="2">
        <v>5230</v>
      </c>
      <c r="K367" s="2">
        <v>5623</v>
      </c>
      <c r="L367" s="2">
        <v>6004</v>
      </c>
      <c r="M367" s="2">
        <v>230695753</v>
      </c>
      <c r="N367" s="2">
        <v>259293566</v>
      </c>
      <c r="O367" s="2">
        <v>289349496</v>
      </c>
      <c r="P367" s="2">
        <v>321028903</v>
      </c>
      <c r="Q367" s="2">
        <v>352894872</v>
      </c>
      <c r="R367" s="2">
        <v>383953309</v>
      </c>
      <c r="S367" s="2">
        <v>414403391</v>
      </c>
      <c r="T367" s="1">
        <f>(Table134[[#This Row],[2050_BUILDINGS]]/Table134[[#This Row],[2020_BUILDINGS]])-1</f>
        <v>0.69460908834321189</v>
      </c>
      <c r="U367" s="1">
        <f>(Table134[[#This Row],[2050_TOTAL_REPL_COST_USD]]/Table134[[#This Row],[2020_TOTAL_REPL_COST_USD]])-1</f>
        <v>0.79631998253561265</v>
      </c>
      <c r="V367"/>
      <c r="W367"/>
    </row>
    <row r="368" spans="1:23" x14ac:dyDescent="0.2">
      <c r="A368" t="s">
        <v>145</v>
      </c>
      <c r="B368" t="s">
        <v>176</v>
      </c>
      <c r="C368" t="s">
        <v>219</v>
      </c>
      <c r="D368" t="s">
        <v>1574</v>
      </c>
      <c r="E368" t="s">
        <v>1575</v>
      </c>
      <c r="F368" s="2">
        <v>3659</v>
      </c>
      <c r="G368" s="2">
        <v>4080</v>
      </c>
      <c r="H368" s="2">
        <v>4499</v>
      </c>
      <c r="I368" s="2">
        <v>4941</v>
      </c>
      <c r="J368" s="2">
        <v>5376</v>
      </c>
      <c r="K368" s="2">
        <v>5788</v>
      </c>
      <c r="L368" s="2">
        <v>6172</v>
      </c>
      <c r="M368" s="2">
        <v>237238563</v>
      </c>
      <c r="N368" s="2">
        <v>266647429</v>
      </c>
      <c r="O368" s="2">
        <v>297555792</v>
      </c>
      <c r="P368" s="2">
        <v>330133661</v>
      </c>
      <c r="Q368" s="2">
        <v>362903381</v>
      </c>
      <c r="R368" s="2">
        <v>394842680</v>
      </c>
      <c r="S368" s="2">
        <v>426156360</v>
      </c>
      <c r="T368" s="1">
        <f>(Table134[[#This Row],[2050_BUILDINGS]]/Table134[[#This Row],[2020_BUILDINGS]])-1</f>
        <v>0.68679967204154146</v>
      </c>
      <c r="U368" s="1">
        <f>(Table134[[#This Row],[2050_TOTAL_REPL_COST_USD]]/Table134[[#This Row],[2020_TOTAL_REPL_COST_USD]])-1</f>
        <v>0.79631993471482954</v>
      </c>
      <c r="V368"/>
      <c r="W368"/>
    </row>
    <row r="369" spans="1:23" x14ac:dyDescent="0.2">
      <c r="A369" t="s">
        <v>145</v>
      </c>
      <c r="B369" t="s">
        <v>176</v>
      </c>
      <c r="C369" t="s">
        <v>220</v>
      </c>
      <c r="D369" t="s">
        <v>1576</v>
      </c>
      <c r="E369" t="s">
        <v>1577</v>
      </c>
      <c r="F369" s="2">
        <v>7544</v>
      </c>
      <c r="G369" s="2">
        <v>8402</v>
      </c>
      <c r="H369" s="2">
        <v>9278</v>
      </c>
      <c r="I369" s="2">
        <v>10191</v>
      </c>
      <c r="J369" s="2">
        <v>11081</v>
      </c>
      <c r="K369" s="2">
        <v>11939</v>
      </c>
      <c r="L369" s="2">
        <v>12741</v>
      </c>
      <c r="M369" s="2">
        <v>489171057</v>
      </c>
      <c r="N369" s="2">
        <v>549810317</v>
      </c>
      <c r="O369" s="2">
        <v>613541416</v>
      </c>
      <c r="P369" s="2">
        <v>680714949</v>
      </c>
      <c r="Q369" s="2">
        <v>748284049</v>
      </c>
      <c r="R369" s="2">
        <v>814140894</v>
      </c>
      <c r="S369" s="2">
        <v>878707732</v>
      </c>
      <c r="T369" s="1">
        <f>(Table134[[#This Row],[2050_BUILDINGS]]/Table134[[#This Row],[2020_BUILDINGS]])-1</f>
        <v>0.68889183457051972</v>
      </c>
      <c r="U369" s="1">
        <f>(Table134[[#This Row],[2050_TOTAL_REPL_COST_USD]]/Table134[[#This Row],[2020_TOTAL_REPL_COST_USD]])-1</f>
        <v>0.79631995684487111</v>
      </c>
      <c r="V369"/>
      <c r="W369"/>
    </row>
    <row r="370" spans="1:23" x14ac:dyDescent="0.2">
      <c r="A370" t="s">
        <v>145</v>
      </c>
      <c r="B370" t="s">
        <v>176</v>
      </c>
      <c r="C370" t="s">
        <v>221</v>
      </c>
      <c r="D370" t="s">
        <v>1578</v>
      </c>
      <c r="E370" t="s">
        <v>1579</v>
      </c>
      <c r="F370" s="2">
        <v>3164</v>
      </c>
      <c r="G370" s="2">
        <v>3525</v>
      </c>
      <c r="H370" s="2">
        <v>3893</v>
      </c>
      <c r="I370" s="2">
        <v>4283</v>
      </c>
      <c r="J370" s="2">
        <v>4656</v>
      </c>
      <c r="K370" s="2">
        <v>5024</v>
      </c>
      <c r="L370" s="2">
        <v>5355</v>
      </c>
      <c r="M370" s="2">
        <v>205718059</v>
      </c>
      <c r="N370" s="2">
        <v>231219539</v>
      </c>
      <c r="O370" s="2">
        <v>258021295</v>
      </c>
      <c r="P370" s="2">
        <v>286270732</v>
      </c>
      <c r="Q370" s="2">
        <v>314686538</v>
      </c>
      <c r="R370" s="2">
        <v>342382244</v>
      </c>
      <c r="S370" s="2">
        <v>369535458</v>
      </c>
      <c r="T370" s="1">
        <f>(Table134[[#This Row],[2050_BUILDINGS]]/Table134[[#This Row],[2020_BUILDINGS]])-1</f>
        <v>0.69247787610619471</v>
      </c>
      <c r="U370" s="1">
        <f>(Table134[[#This Row],[2050_TOTAL_REPL_COST_USD]]/Table134[[#This Row],[2020_TOTAL_REPL_COST_USD]])-1</f>
        <v>0.79631997208373417</v>
      </c>
      <c r="V370"/>
      <c r="W370"/>
    </row>
    <row r="371" spans="1:23" x14ac:dyDescent="0.2">
      <c r="A371" t="s">
        <v>145</v>
      </c>
      <c r="B371" t="s">
        <v>176</v>
      </c>
      <c r="C371" t="s">
        <v>222</v>
      </c>
      <c r="D371" t="s">
        <v>1580</v>
      </c>
      <c r="E371" t="s">
        <v>1581</v>
      </c>
      <c r="F371" s="2">
        <v>3576</v>
      </c>
      <c r="G371" s="2">
        <v>3985</v>
      </c>
      <c r="H371" s="2">
        <v>4409</v>
      </c>
      <c r="I371" s="2">
        <v>4836</v>
      </c>
      <c r="J371" s="2">
        <v>5263</v>
      </c>
      <c r="K371" s="2">
        <v>5667</v>
      </c>
      <c r="L371" s="2">
        <v>6041</v>
      </c>
      <c r="M371" s="2">
        <v>232214729</v>
      </c>
      <c r="N371" s="2">
        <v>261000834</v>
      </c>
      <c r="O371" s="2">
        <v>291254656</v>
      </c>
      <c r="P371" s="2">
        <v>323142661</v>
      </c>
      <c r="Q371" s="2">
        <v>355218434</v>
      </c>
      <c r="R371" s="2">
        <v>386481377</v>
      </c>
      <c r="S371" s="2">
        <v>417131940</v>
      </c>
      <c r="T371" s="1">
        <f>(Table134[[#This Row],[2050_BUILDINGS]]/Table134[[#This Row],[2020_BUILDINGS]])-1</f>
        <v>0.68931767337807615</v>
      </c>
      <c r="U371" s="1">
        <f>(Table134[[#This Row],[2050_TOTAL_REPL_COST_USD]]/Table134[[#This Row],[2020_TOTAL_REPL_COST_USD]])-1</f>
        <v>0.79631990527181418</v>
      </c>
      <c r="V371"/>
      <c r="W371"/>
    </row>
    <row r="372" spans="1:23" x14ac:dyDescent="0.2">
      <c r="A372" t="s">
        <v>145</v>
      </c>
      <c r="B372" t="s">
        <v>176</v>
      </c>
      <c r="C372" t="s">
        <v>223</v>
      </c>
      <c r="D372" t="s">
        <v>1582</v>
      </c>
      <c r="E372" t="s">
        <v>1583</v>
      </c>
      <c r="F372" s="2">
        <v>3907</v>
      </c>
      <c r="G372" s="2">
        <v>4349</v>
      </c>
      <c r="H372" s="2">
        <v>4811</v>
      </c>
      <c r="I372" s="2">
        <v>5278</v>
      </c>
      <c r="J372" s="2">
        <v>5742</v>
      </c>
      <c r="K372" s="2">
        <v>6175</v>
      </c>
      <c r="L372" s="2">
        <v>6590</v>
      </c>
      <c r="M372" s="2">
        <v>253325409</v>
      </c>
      <c r="N372" s="2">
        <v>284728460</v>
      </c>
      <c r="O372" s="2">
        <v>317732673</v>
      </c>
      <c r="P372" s="2">
        <v>352519609</v>
      </c>
      <c r="Q372" s="2">
        <v>387511401</v>
      </c>
      <c r="R372" s="2">
        <v>421616461</v>
      </c>
      <c r="S372" s="2">
        <v>455053474</v>
      </c>
      <c r="T372" s="1">
        <f>(Table134[[#This Row],[2050_BUILDINGS]]/Table134[[#This Row],[2020_BUILDINGS]])-1</f>
        <v>0.68671615049910417</v>
      </c>
      <c r="U372" s="1">
        <f>(Table134[[#This Row],[2050_TOTAL_REPL_COST_USD]]/Table134[[#This Row],[2020_TOTAL_REPL_COST_USD]])-1</f>
        <v>0.79631990251716123</v>
      </c>
      <c r="V372"/>
      <c r="W372"/>
    </row>
    <row r="373" spans="1:23" x14ac:dyDescent="0.2">
      <c r="A373" t="s">
        <v>638</v>
      </c>
      <c r="B373" t="s">
        <v>743</v>
      </c>
      <c r="C373" t="s">
        <v>744</v>
      </c>
      <c r="D373" t="s">
        <v>1584</v>
      </c>
      <c r="E373" t="s">
        <v>1585</v>
      </c>
      <c r="F373" s="2">
        <v>829</v>
      </c>
      <c r="G373" s="2">
        <v>932</v>
      </c>
      <c r="H373" s="2">
        <v>1041</v>
      </c>
      <c r="I373" s="2">
        <v>1161</v>
      </c>
      <c r="J373" s="2">
        <v>1282</v>
      </c>
      <c r="K373" s="2">
        <v>1413</v>
      </c>
      <c r="L373" s="2">
        <v>1529</v>
      </c>
      <c r="M373" s="2">
        <v>44513295</v>
      </c>
      <c r="N373" s="2">
        <v>50120116</v>
      </c>
      <c r="O373" s="2">
        <v>56188020</v>
      </c>
      <c r="P373" s="2">
        <v>62629169</v>
      </c>
      <c r="Q373" s="2">
        <v>69265555</v>
      </c>
      <c r="R373" s="2">
        <v>76005467</v>
      </c>
      <c r="S373" s="2">
        <v>82848240</v>
      </c>
      <c r="T373" s="1">
        <f>(Table134[[#This Row],[2050_BUILDINGS]]/Table134[[#This Row],[2020_BUILDINGS]])-1</f>
        <v>0.84439083232810619</v>
      </c>
      <c r="U373" s="1">
        <f>(Table134[[#This Row],[2050_TOTAL_REPL_COST_USD]]/Table134[[#This Row],[2020_TOTAL_REPL_COST_USD]])-1</f>
        <v>0.86120214196679901</v>
      </c>
      <c r="V373"/>
      <c r="W373"/>
    </row>
    <row r="374" spans="1:23" x14ac:dyDescent="0.2">
      <c r="A374" t="s">
        <v>638</v>
      </c>
      <c r="B374" t="s">
        <v>743</v>
      </c>
      <c r="C374" t="s">
        <v>745</v>
      </c>
      <c r="D374" t="s">
        <v>1586</v>
      </c>
      <c r="E374" t="s">
        <v>1587</v>
      </c>
      <c r="F374" s="2">
        <v>1649</v>
      </c>
      <c r="G374" s="2">
        <v>1860</v>
      </c>
      <c r="H374" s="2">
        <v>2080</v>
      </c>
      <c r="I374" s="2">
        <v>2319</v>
      </c>
      <c r="J374" s="2">
        <v>2555</v>
      </c>
      <c r="K374" s="2">
        <v>2796</v>
      </c>
      <c r="L374" s="2">
        <v>3045</v>
      </c>
      <c r="M374" s="2">
        <v>91680218</v>
      </c>
      <c r="N374" s="2">
        <v>103517303</v>
      </c>
      <c r="O374" s="2">
        <v>116399115</v>
      </c>
      <c r="P374" s="2">
        <v>130145123</v>
      </c>
      <c r="Q374" s="2">
        <v>144379636</v>
      </c>
      <c r="R374" s="2">
        <v>158896940</v>
      </c>
      <c r="S374" s="2">
        <v>173692761</v>
      </c>
      <c r="T374" s="1">
        <f>(Table134[[#This Row],[2050_BUILDINGS]]/Table134[[#This Row],[2020_BUILDINGS]])-1</f>
        <v>0.84657368101879937</v>
      </c>
      <c r="U374" s="1">
        <f>(Table134[[#This Row],[2050_TOTAL_REPL_COST_USD]]/Table134[[#This Row],[2020_TOTAL_REPL_COST_USD]])-1</f>
        <v>0.8945500435001148</v>
      </c>
      <c r="V374"/>
      <c r="W374"/>
    </row>
    <row r="375" spans="1:23" x14ac:dyDescent="0.2">
      <c r="A375" t="s">
        <v>638</v>
      </c>
      <c r="B375" t="s">
        <v>743</v>
      </c>
      <c r="C375" t="s">
        <v>746</v>
      </c>
      <c r="D375" t="s">
        <v>1588</v>
      </c>
      <c r="E375" t="s">
        <v>1589</v>
      </c>
      <c r="F375" s="2">
        <v>14524</v>
      </c>
      <c r="G375" s="2">
        <v>16319</v>
      </c>
      <c r="H375" s="2">
        <v>18274</v>
      </c>
      <c r="I375" s="2">
        <v>20322</v>
      </c>
      <c r="J375" s="2">
        <v>22437</v>
      </c>
      <c r="K375" s="2">
        <v>24570</v>
      </c>
      <c r="L375" s="2">
        <v>26746</v>
      </c>
      <c r="M375" s="2">
        <v>803272518</v>
      </c>
      <c r="N375" s="2">
        <v>906595506</v>
      </c>
      <c r="O375" s="2">
        <v>1018943819</v>
      </c>
      <c r="P375" s="2">
        <v>1138735334</v>
      </c>
      <c r="Q375" s="2">
        <v>1262690531</v>
      </c>
      <c r="R375" s="2">
        <v>1389029674</v>
      </c>
      <c r="S375" s="2">
        <v>1517719260</v>
      </c>
      <c r="T375" s="1">
        <f>(Table134[[#This Row],[2050_BUILDINGS]]/Table134[[#This Row],[2020_BUILDINGS]])-1</f>
        <v>0.84150371798402634</v>
      </c>
      <c r="U375" s="1">
        <f>(Table134[[#This Row],[2050_TOTAL_REPL_COST_USD]]/Table134[[#This Row],[2020_TOTAL_REPL_COST_USD]])-1</f>
        <v>0.88942012329618869</v>
      </c>
      <c r="V375"/>
      <c r="W375"/>
    </row>
    <row r="376" spans="1:23" x14ac:dyDescent="0.2">
      <c r="A376" t="s">
        <v>638</v>
      </c>
      <c r="B376" t="s">
        <v>743</v>
      </c>
      <c r="C376" t="s">
        <v>747</v>
      </c>
      <c r="D376" t="s">
        <v>1590</v>
      </c>
      <c r="E376" t="s">
        <v>1591</v>
      </c>
      <c r="F376" s="2">
        <v>4923</v>
      </c>
      <c r="G376" s="2">
        <v>5538</v>
      </c>
      <c r="H376" s="2">
        <v>6195</v>
      </c>
      <c r="I376" s="2">
        <v>6890</v>
      </c>
      <c r="J376" s="2">
        <v>7616</v>
      </c>
      <c r="K376" s="2">
        <v>8348</v>
      </c>
      <c r="L376" s="2">
        <v>9087</v>
      </c>
      <c r="M376" s="2">
        <v>245384855</v>
      </c>
      <c r="N376" s="2">
        <v>276656481</v>
      </c>
      <c r="O376" s="2">
        <v>310589361</v>
      </c>
      <c r="P376" s="2">
        <v>346699702</v>
      </c>
      <c r="Q376" s="2">
        <v>383994870</v>
      </c>
      <c r="R376" s="2">
        <v>421948146</v>
      </c>
      <c r="S376" s="2">
        <v>460552231</v>
      </c>
      <c r="T376" s="1">
        <f>(Table134[[#This Row],[2050_BUILDINGS]]/Table134[[#This Row],[2020_BUILDINGS]])-1</f>
        <v>0.845825716026813</v>
      </c>
      <c r="U376" s="1">
        <f>(Table134[[#This Row],[2050_TOTAL_REPL_COST_USD]]/Table134[[#This Row],[2020_TOTAL_REPL_COST_USD]])-1</f>
        <v>0.87685678890003205</v>
      </c>
      <c r="V376"/>
      <c r="W376"/>
    </row>
    <row r="377" spans="1:23" x14ac:dyDescent="0.2">
      <c r="A377" t="s">
        <v>638</v>
      </c>
      <c r="B377" t="s">
        <v>743</v>
      </c>
      <c r="C377" t="s">
        <v>748</v>
      </c>
      <c r="D377" t="s">
        <v>1592</v>
      </c>
      <c r="E377" t="s">
        <v>1593</v>
      </c>
      <c r="F377" s="2">
        <v>751</v>
      </c>
      <c r="G377" s="2">
        <v>846</v>
      </c>
      <c r="H377" s="2">
        <v>953</v>
      </c>
      <c r="I377" s="2">
        <v>1051</v>
      </c>
      <c r="J377" s="2">
        <v>1160</v>
      </c>
      <c r="K377" s="2">
        <v>1270</v>
      </c>
      <c r="L377" s="2">
        <v>1389</v>
      </c>
      <c r="M377" s="2">
        <v>39337308</v>
      </c>
      <c r="N377" s="2">
        <v>44367211</v>
      </c>
      <c r="O377" s="2">
        <v>49829243</v>
      </c>
      <c r="P377" s="2">
        <v>55645889</v>
      </c>
      <c r="Q377" s="2">
        <v>61657484</v>
      </c>
      <c r="R377" s="2">
        <v>67778616</v>
      </c>
      <c r="S377" s="2">
        <v>74007955</v>
      </c>
      <c r="T377" s="1">
        <f>(Table134[[#This Row],[2050_BUILDINGS]]/Table134[[#This Row],[2020_BUILDINGS]])-1</f>
        <v>0.84953395472703064</v>
      </c>
      <c r="U377" s="1">
        <f>(Table134[[#This Row],[2050_TOTAL_REPL_COST_USD]]/Table134[[#This Row],[2020_TOTAL_REPL_COST_USD]])-1</f>
        <v>0.88136806412884172</v>
      </c>
      <c r="V377"/>
      <c r="W377"/>
    </row>
    <row r="378" spans="1:23" x14ac:dyDescent="0.2">
      <c r="A378" t="s">
        <v>638</v>
      </c>
      <c r="B378" t="s">
        <v>743</v>
      </c>
      <c r="C378" t="s">
        <v>749</v>
      </c>
      <c r="D378" t="s">
        <v>1594</v>
      </c>
      <c r="E378" t="s">
        <v>1595</v>
      </c>
      <c r="F378" s="2">
        <v>850</v>
      </c>
      <c r="G378" s="2">
        <v>957</v>
      </c>
      <c r="H378" s="2">
        <v>1073</v>
      </c>
      <c r="I378" s="2">
        <v>1192</v>
      </c>
      <c r="J378" s="2">
        <v>1313</v>
      </c>
      <c r="K378" s="2">
        <v>1443</v>
      </c>
      <c r="L378" s="2">
        <v>1571</v>
      </c>
      <c r="M378" s="2">
        <v>45992792</v>
      </c>
      <c r="N378" s="2">
        <v>51973330</v>
      </c>
      <c r="O378" s="2">
        <v>58491849</v>
      </c>
      <c r="P378" s="2">
        <v>65457872</v>
      </c>
      <c r="Q378" s="2">
        <v>72681581</v>
      </c>
      <c r="R378" s="2">
        <v>80057332</v>
      </c>
      <c r="S378" s="2">
        <v>87582541</v>
      </c>
      <c r="T378" s="1">
        <f>(Table134[[#This Row],[2050_BUILDINGS]]/Table134[[#This Row],[2020_BUILDINGS]])-1</f>
        <v>0.84823529411764698</v>
      </c>
      <c r="U378" s="1">
        <f>(Table134[[#This Row],[2050_TOTAL_REPL_COST_USD]]/Table134[[#This Row],[2020_TOTAL_REPL_COST_USD]])-1</f>
        <v>0.90426667291692131</v>
      </c>
      <c r="V378"/>
      <c r="W378"/>
    </row>
    <row r="379" spans="1:23" x14ac:dyDescent="0.2">
      <c r="A379" t="s">
        <v>638</v>
      </c>
      <c r="B379" t="s">
        <v>743</v>
      </c>
      <c r="C379" t="s">
        <v>750</v>
      </c>
      <c r="D379" t="s">
        <v>1596</v>
      </c>
      <c r="E379" t="s">
        <v>1597</v>
      </c>
      <c r="F379" s="2">
        <v>1123</v>
      </c>
      <c r="G379" s="2">
        <v>1266</v>
      </c>
      <c r="H379" s="2">
        <v>1423</v>
      </c>
      <c r="I379" s="2">
        <v>1574</v>
      </c>
      <c r="J379" s="2">
        <v>1746</v>
      </c>
      <c r="K379" s="2">
        <v>1917</v>
      </c>
      <c r="L379" s="2">
        <v>2081</v>
      </c>
      <c r="M379" s="2">
        <v>61495476</v>
      </c>
      <c r="N379" s="2">
        <v>69435120</v>
      </c>
      <c r="O379" s="2">
        <v>78075436</v>
      </c>
      <c r="P379" s="2">
        <v>87295373</v>
      </c>
      <c r="Q379" s="2">
        <v>96842908</v>
      </c>
      <c r="R379" s="2">
        <v>106580088</v>
      </c>
      <c r="S379" s="2">
        <v>116504018</v>
      </c>
      <c r="T379" s="1">
        <f>(Table134[[#This Row],[2050_BUILDINGS]]/Table134[[#This Row],[2020_BUILDINGS]])-1</f>
        <v>0.85307212822796075</v>
      </c>
      <c r="U379" s="1">
        <f>(Table134[[#This Row],[2050_TOTAL_REPL_COST_USD]]/Table134[[#This Row],[2020_TOTAL_REPL_COST_USD]])-1</f>
        <v>0.89451363869433265</v>
      </c>
      <c r="V379"/>
      <c r="W379"/>
    </row>
    <row r="380" spans="1:23" x14ac:dyDescent="0.2">
      <c r="A380" t="s">
        <v>638</v>
      </c>
      <c r="B380" t="s">
        <v>743</v>
      </c>
      <c r="C380" t="s">
        <v>751</v>
      </c>
      <c r="D380" t="s">
        <v>1598</v>
      </c>
      <c r="E380" t="s">
        <v>1599</v>
      </c>
      <c r="F380" s="2">
        <v>3353</v>
      </c>
      <c r="G380" s="2">
        <v>3773</v>
      </c>
      <c r="H380" s="2">
        <v>4227</v>
      </c>
      <c r="I380" s="2">
        <v>4698</v>
      </c>
      <c r="J380" s="2">
        <v>5187</v>
      </c>
      <c r="K380" s="2">
        <v>5695</v>
      </c>
      <c r="L380" s="2">
        <v>6192</v>
      </c>
      <c r="M380" s="2">
        <v>171848472</v>
      </c>
      <c r="N380" s="2">
        <v>193656620</v>
      </c>
      <c r="O380" s="2">
        <v>217298236</v>
      </c>
      <c r="P380" s="2">
        <v>242434371</v>
      </c>
      <c r="Q380" s="2">
        <v>268372789</v>
      </c>
      <c r="R380" s="2">
        <v>294749924</v>
      </c>
      <c r="S380" s="2">
        <v>321561621</v>
      </c>
      <c r="T380" s="1">
        <f>(Table134[[#This Row],[2050_BUILDINGS]]/Table134[[#This Row],[2020_BUILDINGS]])-1</f>
        <v>0.84670444378168797</v>
      </c>
      <c r="U380" s="1">
        <f>(Table134[[#This Row],[2050_TOTAL_REPL_COST_USD]]/Table134[[#This Row],[2020_TOTAL_REPL_COST_USD]])-1</f>
        <v>0.87119278546742041</v>
      </c>
      <c r="V380"/>
      <c r="W380"/>
    </row>
    <row r="381" spans="1:23" x14ac:dyDescent="0.2">
      <c r="A381" t="s">
        <v>638</v>
      </c>
      <c r="B381" t="s">
        <v>743</v>
      </c>
      <c r="C381" t="s">
        <v>752</v>
      </c>
      <c r="D381" t="s">
        <v>1600</v>
      </c>
      <c r="E381" t="s">
        <v>1601</v>
      </c>
      <c r="F381" s="2">
        <v>959</v>
      </c>
      <c r="G381" s="2">
        <v>1077</v>
      </c>
      <c r="H381" s="2">
        <v>1208</v>
      </c>
      <c r="I381" s="2">
        <v>1346</v>
      </c>
      <c r="J381" s="2">
        <v>1486</v>
      </c>
      <c r="K381" s="2">
        <v>1627</v>
      </c>
      <c r="L381" s="2">
        <v>1770</v>
      </c>
      <c r="M381" s="2">
        <v>49561253</v>
      </c>
      <c r="N381" s="2">
        <v>55858634</v>
      </c>
      <c r="O381" s="2">
        <v>62687374</v>
      </c>
      <c r="P381" s="2">
        <v>69949736</v>
      </c>
      <c r="Q381" s="2">
        <v>77445840</v>
      </c>
      <c r="R381" s="2">
        <v>85070365</v>
      </c>
      <c r="S381" s="2">
        <v>92822036</v>
      </c>
      <c r="T381" s="1">
        <f>(Table134[[#This Row],[2050_BUILDINGS]]/Table134[[#This Row],[2020_BUILDINGS]])-1</f>
        <v>0.84567257559958287</v>
      </c>
      <c r="U381" s="1">
        <f>(Table134[[#This Row],[2050_TOTAL_REPL_COST_USD]]/Table134[[#This Row],[2020_TOTAL_REPL_COST_USD]])-1</f>
        <v>0.87287508651163437</v>
      </c>
      <c r="V381"/>
      <c r="W381"/>
    </row>
    <row r="382" spans="1:23" x14ac:dyDescent="0.2">
      <c r="A382" t="s">
        <v>638</v>
      </c>
      <c r="B382" t="s">
        <v>743</v>
      </c>
      <c r="C382" t="s">
        <v>753</v>
      </c>
      <c r="D382" t="s">
        <v>1602</v>
      </c>
      <c r="E382" t="s">
        <v>1603</v>
      </c>
      <c r="F382" s="2">
        <v>2290</v>
      </c>
      <c r="G382" s="2">
        <v>2582</v>
      </c>
      <c r="H382" s="2">
        <v>2888</v>
      </c>
      <c r="I382" s="2">
        <v>3214</v>
      </c>
      <c r="J382" s="2">
        <v>3549</v>
      </c>
      <c r="K382" s="2">
        <v>3884</v>
      </c>
      <c r="L382" s="2">
        <v>4231</v>
      </c>
      <c r="M382" s="2">
        <v>126702523</v>
      </c>
      <c r="N382" s="2">
        <v>142851154</v>
      </c>
      <c r="O382" s="2">
        <v>160374498</v>
      </c>
      <c r="P382" s="2">
        <v>179022753</v>
      </c>
      <c r="Q382" s="2">
        <v>198283324</v>
      </c>
      <c r="R382" s="2">
        <v>217884123</v>
      </c>
      <c r="S382" s="2">
        <v>237821378</v>
      </c>
      <c r="T382" s="1">
        <f>(Table134[[#This Row],[2050_BUILDINGS]]/Table134[[#This Row],[2020_BUILDINGS]])-1</f>
        <v>0.84759825327510918</v>
      </c>
      <c r="U382" s="1">
        <f>(Table134[[#This Row],[2050_TOTAL_REPL_COST_USD]]/Table134[[#This Row],[2020_TOTAL_REPL_COST_USD]])-1</f>
        <v>0.87700585883360827</v>
      </c>
      <c r="V382"/>
      <c r="W382"/>
    </row>
    <row r="383" spans="1:23" x14ac:dyDescent="0.2">
      <c r="A383" t="s">
        <v>638</v>
      </c>
      <c r="B383" t="s">
        <v>743</v>
      </c>
      <c r="C383" t="s">
        <v>754</v>
      </c>
      <c r="D383" t="s">
        <v>1604</v>
      </c>
      <c r="E383" t="s">
        <v>1605</v>
      </c>
      <c r="F383" s="2">
        <v>1402</v>
      </c>
      <c r="G383" s="2">
        <v>1584</v>
      </c>
      <c r="H383" s="2">
        <v>1774</v>
      </c>
      <c r="I383" s="2">
        <v>1974</v>
      </c>
      <c r="J383" s="2">
        <v>2178</v>
      </c>
      <c r="K383" s="2">
        <v>2388</v>
      </c>
      <c r="L383" s="2">
        <v>2602</v>
      </c>
      <c r="M383" s="2">
        <v>75527257</v>
      </c>
      <c r="N383" s="2">
        <v>85235407</v>
      </c>
      <c r="O383" s="2">
        <v>95789940</v>
      </c>
      <c r="P383" s="2">
        <v>107042094</v>
      </c>
      <c r="Q383" s="2">
        <v>118683721</v>
      </c>
      <c r="R383" s="2">
        <v>130547861</v>
      </c>
      <c r="S383" s="2">
        <v>142631462</v>
      </c>
      <c r="T383" s="1">
        <f>(Table134[[#This Row],[2050_BUILDINGS]]/Table134[[#This Row],[2020_BUILDINGS]])-1</f>
        <v>0.85592011412268199</v>
      </c>
      <c r="U383" s="1">
        <f>(Table134[[#This Row],[2050_TOTAL_REPL_COST_USD]]/Table134[[#This Row],[2020_TOTAL_REPL_COST_USD]])-1</f>
        <v>0.88847665949261212</v>
      </c>
      <c r="V383"/>
      <c r="W383"/>
    </row>
    <row r="384" spans="1:23" x14ac:dyDescent="0.2">
      <c r="A384" t="s">
        <v>638</v>
      </c>
      <c r="B384" t="s">
        <v>743</v>
      </c>
      <c r="C384" t="s">
        <v>755</v>
      </c>
      <c r="D384" t="s">
        <v>1606</v>
      </c>
      <c r="E384" t="s">
        <v>1607</v>
      </c>
      <c r="F384" s="2">
        <v>1547</v>
      </c>
      <c r="G384" s="2">
        <v>1741</v>
      </c>
      <c r="H384" s="2">
        <v>1949</v>
      </c>
      <c r="I384" s="2">
        <v>2169</v>
      </c>
      <c r="J384" s="2">
        <v>2389</v>
      </c>
      <c r="K384" s="2">
        <v>2628</v>
      </c>
      <c r="L384" s="2">
        <v>2861</v>
      </c>
      <c r="M384" s="2">
        <v>80871457</v>
      </c>
      <c r="N384" s="2">
        <v>91199483</v>
      </c>
      <c r="O384" s="2">
        <v>102411748</v>
      </c>
      <c r="P384" s="2">
        <v>114348859</v>
      </c>
      <c r="Q384" s="2">
        <v>126682964</v>
      </c>
      <c r="R384" s="2">
        <v>139239225</v>
      </c>
      <c r="S384" s="2">
        <v>152014995</v>
      </c>
      <c r="T384" s="1">
        <f>(Table134[[#This Row],[2050_BUILDINGS]]/Table134[[#This Row],[2020_BUILDINGS]])-1</f>
        <v>0.84938590820943771</v>
      </c>
      <c r="U384" s="1">
        <f>(Table134[[#This Row],[2050_TOTAL_REPL_COST_USD]]/Table134[[#This Row],[2020_TOTAL_REPL_COST_USD]])-1</f>
        <v>0.87971134240848414</v>
      </c>
      <c r="V384"/>
      <c r="W384"/>
    </row>
    <row r="385" spans="1:23" x14ac:dyDescent="0.2">
      <c r="A385" t="s">
        <v>638</v>
      </c>
      <c r="B385" t="s">
        <v>743</v>
      </c>
      <c r="C385" t="s">
        <v>756</v>
      </c>
      <c r="D385" t="s">
        <v>1608</v>
      </c>
      <c r="E385" t="s">
        <v>1609</v>
      </c>
      <c r="F385" s="2">
        <v>487</v>
      </c>
      <c r="G385" s="2">
        <v>554</v>
      </c>
      <c r="H385" s="2">
        <v>616</v>
      </c>
      <c r="I385" s="2">
        <v>682</v>
      </c>
      <c r="J385" s="2">
        <v>756</v>
      </c>
      <c r="K385" s="2">
        <v>831</v>
      </c>
      <c r="L385" s="2">
        <v>903</v>
      </c>
      <c r="M385" s="2">
        <v>23698291</v>
      </c>
      <c r="N385" s="2">
        <v>26620822</v>
      </c>
      <c r="O385" s="2">
        <v>29768290</v>
      </c>
      <c r="P385" s="2">
        <v>33093840</v>
      </c>
      <c r="Q385" s="2">
        <v>36504670</v>
      </c>
      <c r="R385" s="2">
        <v>39955593</v>
      </c>
      <c r="S385" s="2">
        <v>43446883</v>
      </c>
      <c r="T385" s="1">
        <f>(Table134[[#This Row],[2050_BUILDINGS]]/Table134[[#This Row],[2020_BUILDINGS]])-1</f>
        <v>0.85420944558521561</v>
      </c>
      <c r="U385" s="1">
        <f>(Table134[[#This Row],[2050_TOTAL_REPL_COST_USD]]/Table134[[#This Row],[2020_TOTAL_REPL_COST_USD]])-1</f>
        <v>0.83333401552035968</v>
      </c>
      <c r="V385"/>
      <c r="W385"/>
    </row>
    <row r="386" spans="1:23" x14ac:dyDescent="0.2">
      <c r="A386" t="s">
        <v>638</v>
      </c>
      <c r="B386" t="s">
        <v>743</v>
      </c>
      <c r="C386" t="s">
        <v>757</v>
      </c>
      <c r="D386" t="s">
        <v>1610</v>
      </c>
      <c r="E386" t="s">
        <v>1611</v>
      </c>
      <c r="F386" s="2">
        <v>2872</v>
      </c>
      <c r="G386" s="2">
        <v>3231</v>
      </c>
      <c r="H386" s="2">
        <v>3613</v>
      </c>
      <c r="I386" s="2">
        <v>4020</v>
      </c>
      <c r="J386" s="2">
        <v>4438</v>
      </c>
      <c r="K386" s="2">
        <v>4863</v>
      </c>
      <c r="L386" s="2">
        <v>5296</v>
      </c>
      <c r="M386" s="2">
        <v>135997255</v>
      </c>
      <c r="N386" s="2">
        <v>153139188</v>
      </c>
      <c r="O386" s="2">
        <v>171693778</v>
      </c>
      <c r="P386" s="2">
        <v>191392616</v>
      </c>
      <c r="Q386" s="2">
        <v>211691545</v>
      </c>
      <c r="R386" s="2">
        <v>232309635</v>
      </c>
      <c r="S386" s="2">
        <v>253244761</v>
      </c>
      <c r="T386" s="1">
        <f>(Table134[[#This Row],[2050_BUILDINGS]]/Table134[[#This Row],[2020_BUILDINGS]])-1</f>
        <v>0.84401114206128125</v>
      </c>
      <c r="U386" s="1">
        <f>(Table134[[#This Row],[2050_TOTAL_REPL_COST_USD]]/Table134[[#This Row],[2020_TOTAL_REPL_COST_USD]])-1</f>
        <v>0.86213141581423836</v>
      </c>
      <c r="V386"/>
      <c r="W386"/>
    </row>
    <row r="387" spans="1:23" x14ac:dyDescent="0.2">
      <c r="A387" t="s">
        <v>638</v>
      </c>
      <c r="B387" t="s">
        <v>743</v>
      </c>
      <c r="C387" t="s">
        <v>758</v>
      </c>
      <c r="D387" t="s">
        <v>1612</v>
      </c>
      <c r="E387" t="s">
        <v>1613</v>
      </c>
      <c r="F387" s="2">
        <v>2183</v>
      </c>
      <c r="G387" s="2">
        <v>2454</v>
      </c>
      <c r="H387" s="2">
        <v>2752</v>
      </c>
      <c r="I387" s="2">
        <v>3059</v>
      </c>
      <c r="J387" s="2">
        <v>3378</v>
      </c>
      <c r="K387" s="2">
        <v>3698</v>
      </c>
      <c r="L387" s="2">
        <v>4032</v>
      </c>
      <c r="M387" s="2">
        <v>119482778</v>
      </c>
      <c r="N387" s="2">
        <v>134657377</v>
      </c>
      <c r="O387" s="2">
        <v>151110635</v>
      </c>
      <c r="P387" s="2">
        <v>168606923</v>
      </c>
      <c r="Q387" s="2">
        <v>186664549</v>
      </c>
      <c r="R387" s="2">
        <v>205030057</v>
      </c>
      <c r="S387" s="2">
        <v>223700436</v>
      </c>
      <c r="T387" s="1">
        <f>(Table134[[#This Row],[2050_BUILDINGS]]/Table134[[#This Row],[2020_BUILDINGS]])-1</f>
        <v>0.84699954191479621</v>
      </c>
      <c r="U387" s="1">
        <f>(Table134[[#This Row],[2050_TOTAL_REPL_COST_USD]]/Table134[[#This Row],[2020_TOTAL_REPL_COST_USD]])-1</f>
        <v>0.87223999763380133</v>
      </c>
      <c r="V387"/>
      <c r="W387"/>
    </row>
    <row r="388" spans="1:23" x14ac:dyDescent="0.2">
      <c r="A388" t="s">
        <v>376</v>
      </c>
      <c r="B388" t="s">
        <v>454</v>
      </c>
      <c r="C388" t="s">
        <v>455</v>
      </c>
      <c r="D388" t="s">
        <v>1614</v>
      </c>
      <c r="E388" t="s">
        <v>1615</v>
      </c>
      <c r="F388" s="2">
        <v>1379</v>
      </c>
      <c r="G388" s="2">
        <v>1460</v>
      </c>
      <c r="H388" s="2">
        <v>1531</v>
      </c>
      <c r="I388" s="2">
        <v>1598</v>
      </c>
      <c r="J388" s="2">
        <v>1658</v>
      </c>
      <c r="K388" s="2">
        <v>1718</v>
      </c>
      <c r="L388" s="2">
        <v>1765</v>
      </c>
      <c r="M388" s="2">
        <v>208608513</v>
      </c>
      <c r="N388" s="2">
        <v>222782418</v>
      </c>
      <c r="O388" s="2">
        <v>235452115</v>
      </c>
      <c r="P388" s="2">
        <v>247039365</v>
      </c>
      <c r="Q388" s="2">
        <v>257223834</v>
      </c>
      <c r="R388" s="2">
        <v>266744651</v>
      </c>
      <c r="S388" s="2">
        <v>274134054</v>
      </c>
      <c r="T388" s="1">
        <f>(Table134[[#This Row],[2050_BUILDINGS]]/Table134[[#This Row],[2020_BUILDINGS]])-1</f>
        <v>0.27991298042059465</v>
      </c>
      <c r="U388" s="1">
        <f>(Table134[[#This Row],[2050_TOTAL_REPL_COST_USD]]/Table134[[#This Row],[2020_TOTAL_REPL_COST_USD]])-1</f>
        <v>0.31410770374457342</v>
      </c>
      <c r="V388"/>
      <c r="W388"/>
    </row>
    <row r="389" spans="1:23" x14ac:dyDescent="0.2">
      <c r="A389" t="s">
        <v>376</v>
      </c>
      <c r="B389" t="s">
        <v>454</v>
      </c>
      <c r="C389" t="s">
        <v>456</v>
      </c>
      <c r="D389" t="s">
        <v>1616</v>
      </c>
      <c r="E389" t="s">
        <v>1617</v>
      </c>
      <c r="F389" s="2">
        <v>367</v>
      </c>
      <c r="G389" s="2">
        <v>389</v>
      </c>
      <c r="H389" s="2">
        <v>409</v>
      </c>
      <c r="I389" s="2">
        <v>427</v>
      </c>
      <c r="J389" s="2">
        <v>445</v>
      </c>
      <c r="K389" s="2">
        <v>462</v>
      </c>
      <c r="L389" s="2">
        <v>473</v>
      </c>
      <c r="M389" s="2">
        <v>56449832</v>
      </c>
      <c r="N389" s="2">
        <v>60285312</v>
      </c>
      <c r="O389" s="2">
        <v>63713758</v>
      </c>
      <c r="P389" s="2">
        <v>66849282</v>
      </c>
      <c r="Q389" s="2">
        <v>69605225</v>
      </c>
      <c r="R389" s="2">
        <v>72181578</v>
      </c>
      <c r="S389" s="2">
        <v>74181155</v>
      </c>
      <c r="T389" s="1">
        <f>(Table134[[#This Row],[2050_BUILDINGS]]/Table134[[#This Row],[2020_BUILDINGS]])-1</f>
        <v>0.28882833787465945</v>
      </c>
      <c r="U389" s="1">
        <f>(Table134[[#This Row],[2050_TOTAL_REPL_COST_USD]]/Table134[[#This Row],[2020_TOTAL_REPL_COST_USD]])-1</f>
        <v>0.31410763100233852</v>
      </c>
      <c r="V389"/>
      <c r="W389"/>
    </row>
    <row r="390" spans="1:23" x14ac:dyDescent="0.2">
      <c r="A390" t="s">
        <v>376</v>
      </c>
      <c r="B390" t="s">
        <v>454</v>
      </c>
      <c r="C390" t="s">
        <v>457</v>
      </c>
      <c r="D390" t="s">
        <v>1618</v>
      </c>
      <c r="E390" t="s">
        <v>1619</v>
      </c>
      <c r="F390" s="2">
        <v>1414</v>
      </c>
      <c r="G390" s="2">
        <v>1509</v>
      </c>
      <c r="H390" s="2">
        <v>1575</v>
      </c>
      <c r="I390" s="2">
        <v>1654</v>
      </c>
      <c r="J390" s="2">
        <v>1707</v>
      </c>
      <c r="K390" s="2">
        <v>1774</v>
      </c>
      <c r="L390" s="2">
        <v>1812</v>
      </c>
      <c r="M390" s="2">
        <v>215282367</v>
      </c>
      <c r="N390" s="2">
        <v>229909726</v>
      </c>
      <c r="O390" s="2">
        <v>242984762</v>
      </c>
      <c r="P390" s="2">
        <v>254942713</v>
      </c>
      <c r="Q390" s="2">
        <v>265453004</v>
      </c>
      <c r="R390" s="2">
        <v>275278416</v>
      </c>
      <c r="S390" s="2">
        <v>282904217</v>
      </c>
      <c r="T390" s="1">
        <f>(Table134[[#This Row],[2050_BUILDINGS]]/Table134[[#This Row],[2020_BUILDINGS]])-1</f>
        <v>0.28147100424328153</v>
      </c>
      <c r="U390" s="1">
        <f>(Table134[[#This Row],[2050_TOTAL_REPL_COST_USD]]/Table134[[#This Row],[2020_TOTAL_REPL_COST_USD]])-1</f>
        <v>0.31410770395329224</v>
      </c>
      <c r="V390"/>
      <c r="W390"/>
    </row>
    <row r="391" spans="1:23" x14ac:dyDescent="0.2">
      <c r="A391" t="s">
        <v>376</v>
      </c>
      <c r="B391" t="s">
        <v>454</v>
      </c>
      <c r="C391" t="s">
        <v>458</v>
      </c>
      <c r="D391" t="s">
        <v>1620</v>
      </c>
      <c r="E391" t="s">
        <v>1621</v>
      </c>
      <c r="F391" s="2">
        <v>4334</v>
      </c>
      <c r="G391" s="2">
        <v>4597</v>
      </c>
      <c r="H391" s="2">
        <v>4830</v>
      </c>
      <c r="I391" s="2">
        <v>5044</v>
      </c>
      <c r="J391" s="2">
        <v>5226</v>
      </c>
      <c r="K391" s="2">
        <v>5414</v>
      </c>
      <c r="L391" s="2">
        <v>5555</v>
      </c>
      <c r="M391" s="2">
        <v>657691246</v>
      </c>
      <c r="N391" s="2">
        <v>702378078</v>
      </c>
      <c r="O391" s="2">
        <v>742322520</v>
      </c>
      <c r="P391" s="2">
        <v>778854271</v>
      </c>
      <c r="Q391" s="2">
        <v>810963388</v>
      </c>
      <c r="R391" s="2">
        <v>840980188</v>
      </c>
      <c r="S391" s="2">
        <v>864277145</v>
      </c>
      <c r="T391" s="1">
        <f>(Table134[[#This Row],[2050_BUILDINGS]]/Table134[[#This Row],[2020_BUILDINGS]])-1</f>
        <v>0.281725888324873</v>
      </c>
      <c r="U391" s="1">
        <f>(Table134[[#This Row],[2050_TOTAL_REPL_COST_USD]]/Table134[[#This Row],[2020_TOTAL_REPL_COST_USD]])-1</f>
        <v>0.31410772190816116</v>
      </c>
      <c r="V391"/>
      <c r="W391"/>
    </row>
    <row r="392" spans="1:23" x14ac:dyDescent="0.2">
      <c r="A392" t="s">
        <v>376</v>
      </c>
      <c r="B392" t="s">
        <v>454</v>
      </c>
      <c r="C392" t="s">
        <v>459</v>
      </c>
      <c r="D392" t="s">
        <v>1622</v>
      </c>
      <c r="E392" t="s">
        <v>1623</v>
      </c>
      <c r="F392" s="2">
        <v>604</v>
      </c>
      <c r="G392" s="2">
        <v>638</v>
      </c>
      <c r="H392" s="2">
        <v>672</v>
      </c>
      <c r="I392" s="2">
        <v>700</v>
      </c>
      <c r="J392" s="2">
        <v>728</v>
      </c>
      <c r="K392" s="2">
        <v>754</v>
      </c>
      <c r="L392" s="2">
        <v>775</v>
      </c>
      <c r="M392" s="2">
        <v>91872664</v>
      </c>
      <c r="N392" s="2">
        <v>98114956</v>
      </c>
      <c r="O392" s="2">
        <v>103694778</v>
      </c>
      <c r="P392" s="2">
        <v>108797884</v>
      </c>
      <c r="Q392" s="2">
        <v>113283195</v>
      </c>
      <c r="R392" s="2">
        <v>117476236</v>
      </c>
      <c r="S392" s="2">
        <v>120730576</v>
      </c>
      <c r="T392" s="1">
        <f>(Table134[[#This Row],[2050_BUILDINGS]]/Table134[[#This Row],[2020_BUILDINGS]])-1</f>
        <v>0.2831125827814569</v>
      </c>
      <c r="U392" s="1">
        <f>(Table134[[#This Row],[2050_TOTAL_REPL_COST_USD]]/Table134[[#This Row],[2020_TOTAL_REPL_COST_USD]])-1</f>
        <v>0.31410770890457695</v>
      </c>
      <c r="V392"/>
      <c r="W392"/>
    </row>
    <row r="393" spans="1:23" x14ac:dyDescent="0.2">
      <c r="A393" t="s">
        <v>376</v>
      </c>
      <c r="B393" t="s">
        <v>454</v>
      </c>
      <c r="C393" t="s">
        <v>460</v>
      </c>
      <c r="D393" t="s">
        <v>1624</v>
      </c>
      <c r="E393" t="s">
        <v>1625</v>
      </c>
      <c r="F393" s="2">
        <v>721</v>
      </c>
      <c r="G393" s="2">
        <v>759</v>
      </c>
      <c r="H393" s="2">
        <v>802</v>
      </c>
      <c r="I393" s="2">
        <v>839</v>
      </c>
      <c r="J393" s="2">
        <v>867</v>
      </c>
      <c r="K393" s="2">
        <v>901</v>
      </c>
      <c r="L393" s="2">
        <v>923</v>
      </c>
      <c r="M393" s="2">
        <v>109565708</v>
      </c>
      <c r="N393" s="2">
        <v>117010149</v>
      </c>
      <c r="O393" s="2">
        <v>123664553</v>
      </c>
      <c r="P393" s="2">
        <v>129750429</v>
      </c>
      <c r="Q393" s="2">
        <v>135099529</v>
      </c>
      <c r="R393" s="2">
        <v>140100075</v>
      </c>
      <c r="S393" s="2">
        <v>143981148</v>
      </c>
      <c r="T393" s="1">
        <f>(Table134[[#This Row],[2050_BUILDINGS]]/Table134[[#This Row],[2020_BUILDINGS]])-1</f>
        <v>0.28016643550624143</v>
      </c>
      <c r="U393" s="1">
        <f>(Table134[[#This Row],[2050_TOTAL_REPL_COST_USD]]/Table134[[#This Row],[2020_TOTAL_REPL_COST_USD]])-1</f>
        <v>0.3141077680983908</v>
      </c>
      <c r="V393"/>
      <c r="W393"/>
    </row>
    <row r="394" spans="1:23" x14ac:dyDescent="0.2">
      <c r="A394" t="s">
        <v>376</v>
      </c>
      <c r="B394" t="s">
        <v>454</v>
      </c>
      <c r="C394" t="s">
        <v>461</v>
      </c>
      <c r="D394" t="s">
        <v>1626</v>
      </c>
      <c r="E394" t="s">
        <v>1627</v>
      </c>
      <c r="F394" s="2">
        <v>2197</v>
      </c>
      <c r="G394" s="2">
        <v>2337</v>
      </c>
      <c r="H394" s="2">
        <v>2457</v>
      </c>
      <c r="I394" s="2">
        <v>2563</v>
      </c>
      <c r="J394" s="2">
        <v>2664</v>
      </c>
      <c r="K394" s="2">
        <v>2751</v>
      </c>
      <c r="L394" s="2">
        <v>2822</v>
      </c>
      <c r="M394" s="2">
        <v>334533723</v>
      </c>
      <c r="N394" s="2">
        <v>357263607</v>
      </c>
      <c r="O394" s="2">
        <v>377581296</v>
      </c>
      <c r="P394" s="2">
        <v>396163118</v>
      </c>
      <c r="Q394" s="2">
        <v>412495372</v>
      </c>
      <c r="R394" s="2">
        <v>427763380</v>
      </c>
      <c r="S394" s="2">
        <v>439613342</v>
      </c>
      <c r="T394" s="1">
        <f>(Table134[[#This Row],[2050_BUILDINGS]]/Table134[[#This Row],[2020_BUILDINGS]])-1</f>
        <v>0.28447883477469271</v>
      </c>
      <c r="U394" s="1">
        <f>(Table134[[#This Row],[2050_TOTAL_REPL_COST_USD]]/Table134[[#This Row],[2020_TOTAL_REPL_COST_USD]])-1</f>
        <v>0.31410770208060601</v>
      </c>
      <c r="V394"/>
      <c r="W394"/>
    </row>
    <row r="395" spans="1:23" x14ac:dyDescent="0.2">
      <c r="A395" t="s">
        <v>376</v>
      </c>
      <c r="B395" t="s">
        <v>454</v>
      </c>
      <c r="C395" t="s">
        <v>462</v>
      </c>
      <c r="D395" t="s">
        <v>1628</v>
      </c>
      <c r="E395" t="s">
        <v>1629</v>
      </c>
      <c r="F395" s="2">
        <v>1025</v>
      </c>
      <c r="G395" s="2">
        <v>1084</v>
      </c>
      <c r="H395" s="2">
        <v>1136</v>
      </c>
      <c r="I395" s="2">
        <v>1196</v>
      </c>
      <c r="J395" s="2">
        <v>1241</v>
      </c>
      <c r="K395" s="2">
        <v>1281</v>
      </c>
      <c r="L395" s="2">
        <v>1310</v>
      </c>
      <c r="M395" s="2">
        <v>155569566</v>
      </c>
      <c r="N395" s="2">
        <v>166139738</v>
      </c>
      <c r="O395" s="2">
        <v>175588154</v>
      </c>
      <c r="P395" s="2">
        <v>184229335</v>
      </c>
      <c r="Q395" s="2">
        <v>191824388</v>
      </c>
      <c r="R395" s="2">
        <v>198924528</v>
      </c>
      <c r="S395" s="2">
        <v>204435165</v>
      </c>
      <c r="T395" s="1">
        <f>(Table134[[#This Row],[2050_BUILDINGS]]/Table134[[#This Row],[2020_BUILDINGS]])-1</f>
        <v>0.2780487804878049</v>
      </c>
      <c r="U395" s="1">
        <f>(Table134[[#This Row],[2050_TOTAL_REPL_COST_USD]]/Table134[[#This Row],[2020_TOTAL_REPL_COST_USD]])-1</f>
        <v>0.31410770278808897</v>
      </c>
      <c r="V395"/>
      <c r="W395"/>
    </row>
    <row r="396" spans="1:23" x14ac:dyDescent="0.2">
      <c r="A396" t="s">
        <v>376</v>
      </c>
      <c r="B396" t="s">
        <v>454</v>
      </c>
      <c r="C396" t="s">
        <v>463</v>
      </c>
      <c r="D396" t="s">
        <v>1630</v>
      </c>
      <c r="E396" t="s">
        <v>1631</v>
      </c>
      <c r="F396" s="2">
        <v>1071</v>
      </c>
      <c r="G396" s="2">
        <v>1141</v>
      </c>
      <c r="H396" s="2">
        <v>1205</v>
      </c>
      <c r="I396" s="2">
        <v>1257</v>
      </c>
      <c r="J396" s="2">
        <v>1296</v>
      </c>
      <c r="K396" s="2">
        <v>1340</v>
      </c>
      <c r="L396" s="2">
        <v>1378</v>
      </c>
      <c r="M396" s="2">
        <v>163271447</v>
      </c>
      <c r="N396" s="2">
        <v>174364922</v>
      </c>
      <c r="O396" s="2">
        <v>184281105</v>
      </c>
      <c r="P396" s="2">
        <v>193350092</v>
      </c>
      <c r="Q396" s="2">
        <v>201321161</v>
      </c>
      <c r="R396" s="2">
        <v>208772810</v>
      </c>
      <c r="S396" s="2">
        <v>214556267</v>
      </c>
      <c r="T396" s="1">
        <f>(Table134[[#This Row],[2050_BUILDINGS]]/Table134[[#This Row],[2020_BUILDINGS]])-1</f>
        <v>0.28664799253034556</v>
      </c>
      <c r="U396" s="1">
        <f>(Table134[[#This Row],[2050_TOTAL_REPL_COST_USD]]/Table134[[#This Row],[2020_TOTAL_REPL_COST_USD]])-1</f>
        <v>0.31410770800604215</v>
      </c>
      <c r="V396"/>
      <c r="W396"/>
    </row>
    <row r="397" spans="1:23" x14ac:dyDescent="0.2">
      <c r="A397" t="s">
        <v>376</v>
      </c>
      <c r="B397" t="s">
        <v>454</v>
      </c>
      <c r="C397" t="s">
        <v>464</v>
      </c>
      <c r="D397" t="s">
        <v>1632</v>
      </c>
      <c r="E397" t="s">
        <v>1633</v>
      </c>
      <c r="F397" s="2">
        <v>8137</v>
      </c>
      <c r="G397" s="2">
        <v>8636</v>
      </c>
      <c r="H397" s="2">
        <v>9080</v>
      </c>
      <c r="I397" s="2">
        <v>9475</v>
      </c>
      <c r="J397" s="2">
        <v>9835</v>
      </c>
      <c r="K397" s="2">
        <v>10172</v>
      </c>
      <c r="L397" s="2">
        <v>10422</v>
      </c>
      <c r="M397" s="2">
        <v>1234878415</v>
      </c>
      <c r="N397" s="2">
        <v>1318782220</v>
      </c>
      <c r="O397" s="2">
        <v>1393781748</v>
      </c>
      <c r="P397" s="2">
        <v>1462373613</v>
      </c>
      <c r="Q397" s="2">
        <v>1522661556</v>
      </c>
      <c r="R397" s="2">
        <v>1579020977</v>
      </c>
      <c r="S397" s="2">
        <v>1622763251</v>
      </c>
      <c r="T397" s="1">
        <f>(Table134[[#This Row],[2050_BUILDINGS]]/Table134[[#This Row],[2020_BUILDINGS]])-1</f>
        <v>0.2808160255622465</v>
      </c>
      <c r="U397" s="1">
        <f>(Table134[[#This Row],[2050_TOTAL_REPL_COST_USD]]/Table134[[#This Row],[2020_TOTAL_REPL_COST_USD]])-1</f>
        <v>0.31410771399709025</v>
      </c>
      <c r="V397"/>
      <c r="W397"/>
    </row>
    <row r="398" spans="1:23" x14ac:dyDescent="0.2">
      <c r="A398" t="s">
        <v>376</v>
      </c>
      <c r="B398" t="s">
        <v>454</v>
      </c>
      <c r="C398" t="s">
        <v>465</v>
      </c>
      <c r="D398" t="s">
        <v>1634</v>
      </c>
      <c r="E398" t="s">
        <v>1635</v>
      </c>
      <c r="F398" s="2">
        <v>581</v>
      </c>
      <c r="G398" s="2">
        <v>617</v>
      </c>
      <c r="H398" s="2">
        <v>651</v>
      </c>
      <c r="I398" s="2">
        <v>682</v>
      </c>
      <c r="J398" s="2">
        <v>704</v>
      </c>
      <c r="K398" s="2">
        <v>728</v>
      </c>
      <c r="L398" s="2">
        <v>751</v>
      </c>
      <c r="M398" s="2">
        <v>89096189</v>
      </c>
      <c r="N398" s="2">
        <v>95149830</v>
      </c>
      <c r="O398" s="2">
        <v>100561027</v>
      </c>
      <c r="P398" s="2">
        <v>105509918</v>
      </c>
      <c r="Q398" s="2">
        <v>109859676</v>
      </c>
      <c r="R398" s="2">
        <v>113925996</v>
      </c>
      <c r="S398" s="2">
        <v>117081988</v>
      </c>
      <c r="T398" s="1">
        <f>(Table134[[#This Row],[2050_BUILDINGS]]/Table134[[#This Row],[2020_BUILDINGS]])-1</f>
        <v>0.29259896729776247</v>
      </c>
      <c r="U398" s="1">
        <f>(Table134[[#This Row],[2050_TOTAL_REPL_COST_USD]]/Table134[[#This Row],[2020_TOTAL_REPL_COST_USD]])-1</f>
        <v>0.3141076999376482</v>
      </c>
      <c r="V398"/>
      <c r="W398"/>
    </row>
    <row r="399" spans="1:23" x14ac:dyDescent="0.2">
      <c r="A399" t="s">
        <v>376</v>
      </c>
      <c r="B399" t="s">
        <v>454</v>
      </c>
      <c r="C399" t="s">
        <v>466</v>
      </c>
      <c r="D399" t="s">
        <v>1636</v>
      </c>
      <c r="E399" t="s">
        <v>1637</v>
      </c>
      <c r="F399" s="2">
        <v>5166</v>
      </c>
      <c r="G399" s="2">
        <v>5476</v>
      </c>
      <c r="H399" s="2">
        <v>5759</v>
      </c>
      <c r="I399" s="2">
        <v>6017</v>
      </c>
      <c r="J399" s="2">
        <v>6242</v>
      </c>
      <c r="K399" s="2">
        <v>6451</v>
      </c>
      <c r="L399" s="2">
        <v>6619</v>
      </c>
      <c r="M399" s="2">
        <v>783790392</v>
      </c>
      <c r="N399" s="2">
        <v>837045022</v>
      </c>
      <c r="O399" s="2">
        <v>884648013</v>
      </c>
      <c r="P399" s="2">
        <v>928184003</v>
      </c>
      <c r="Q399" s="2">
        <v>966449392</v>
      </c>
      <c r="R399" s="2">
        <v>1002221308</v>
      </c>
      <c r="S399" s="2">
        <v>1029984997</v>
      </c>
      <c r="T399" s="1">
        <f>(Table134[[#This Row],[2050_BUILDINGS]]/Table134[[#This Row],[2020_BUILDINGS]])-1</f>
        <v>0.28126209833526916</v>
      </c>
      <c r="U399" s="1">
        <f>(Table134[[#This Row],[2050_TOTAL_REPL_COST_USD]]/Table134[[#This Row],[2020_TOTAL_REPL_COST_USD]])-1</f>
        <v>0.31410770980719049</v>
      </c>
      <c r="V399"/>
      <c r="W399"/>
    </row>
    <row r="400" spans="1:23" x14ac:dyDescent="0.2">
      <c r="A400" t="s">
        <v>376</v>
      </c>
      <c r="B400" t="s">
        <v>454</v>
      </c>
      <c r="C400" t="s">
        <v>467</v>
      </c>
      <c r="D400" t="s">
        <v>1638</v>
      </c>
      <c r="E400" t="s">
        <v>1639</v>
      </c>
      <c r="F400" s="2">
        <v>604</v>
      </c>
      <c r="G400" s="2">
        <v>638</v>
      </c>
      <c r="H400" s="2">
        <v>672</v>
      </c>
      <c r="I400" s="2">
        <v>700</v>
      </c>
      <c r="J400" s="2">
        <v>728</v>
      </c>
      <c r="K400" s="2">
        <v>754</v>
      </c>
      <c r="L400" s="2">
        <v>775</v>
      </c>
      <c r="M400" s="2">
        <v>91729802</v>
      </c>
      <c r="N400" s="2">
        <v>97962394</v>
      </c>
      <c r="O400" s="2">
        <v>103533532</v>
      </c>
      <c r="P400" s="2">
        <v>108628710</v>
      </c>
      <c r="Q400" s="2">
        <v>113107047</v>
      </c>
      <c r="R400" s="2">
        <v>117293560</v>
      </c>
      <c r="S400" s="2">
        <v>120542845</v>
      </c>
      <c r="T400" s="1">
        <f>(Table134[[#This Row],[2050_BUILDINGS]]/Table134[[#This Row],[2020_BUILDINGS]])-1</f>
        <v>0.2831125827814569</v>
      </c>
      <c r="U400" s="1">
        <f>(Table134[[#This Row],[2050_TOTAL_REPL_COST_USD]]/Table134[[#This Row],[2020_TOTAL_REPL_COST_USD]])-1</f>
        <v>0.31410776401763085</v>
      </c>
      <c r="V400"/>
      <c r="W400"/>
    </row>
    <row r="401" spans="1:23" x14ac:dyDescent="0.2">
      <c r="A401" t="s">
        <v>376</v>
      </c>
      <c r="B401" t="s">
        <v>454</v>
      </c>
      <c r="C401" t="s">
        <v>468</v>
      </c>
      <c r="D401" t="s">
        <v>1640</v>
      </c>
      <c r="E401" t="s">
        <v>1641</v>
      </c>
      <c r="F401" s="2">
        <v>2234</v>
      </c>
      <c r="G401" s="2">
        <v>2369</v>
      </c>
      <c r="H401" s="2">
        <v>2493</v>
      </c>
      <c r="I401" s="2">
        <v>2602</v>
      </c>
      <c r="J401" s="2">
        <v>2706</v>
      </c>
      <c r="K401" s="2">
        <v>2788</v>
      </c>
      <c r="L401" s="2">
        <v>2866</v>
      </c>
      <c r="M401" s="2">
        <v>339067231</v>
      </c>
      <c r="N401" s="2">
        <v>362105157</v>
      </c>
      <c r="O401" s="2">
        <v>382698177</v>
      </c>
      <c r="P401" s="2">
        <v>401531823</v>
      </c>
      <c r="Q401" s="2">
        <v>418085403</v>
      </c>
      <c r="R401" s="2">
        <v>433560308</v>
      </c>
      <c r="S401" s="2">
        <v>445570868</v>
      </c>
      <c r="T401" s="1">
        <f>(Table134[[#This Row],[2050_BUILDINGS]]/Table134[[#This Row],[2020_BUILDINGS]])-1</f>
        <v>0.28290062667860338</v>
      </c>
      <c r="U401" s="1">
        <f>(Table134[[#This Row],[2050_TOTAL_REPL_COST_USD]]/Table134[[#This Row],[2020_TOTAL_REPL_COST_USD]])-1</f>
        <v>0.31410772632286599</v>
      </c>
      <c r="V401"/>
      <c r="W401"/>
    </row>
    <row r="402" spans="1:23" x14ac:dyDescent="0.2">
      <c r="A402" t="s">
        <v>376</v>
      </c>
      <c r="B402" t="s">
        <v>454</v>
      </c>
      <c r="C402" t="s">
        <v>469</v>
      </c>
      <c r="D402" t="s">
        <v>1642</v>
      </c>
      <c r="E402" t="s">
        <v>1643</v>
      </c>
      <c r="F402" s="2">
        <v>3122</v>
      </c>
      <c r="G402" s="2">
        <v>3304</v>
      </c>
      <c r="H402" s="2">
        <v>3474</v>
      </c>
      <c r="I402" s="2">
        <v>3627</v>
      </c>
      <c r="J402" s="2">
        <v>3764</v>
      </c>
      <c r="K402" s="2">
        <v>3892</v>
      </c>
      <c r="L402" s="2">
        <v>3990</v>
      </c>
      <c r="M402" s="2">
        <v>473240007</v>
      </c>
      <c r="N402" s="2">
        <v>505394294</v>
      </c>
      <c r="O402" s="2">
        <v>534136208</v>
      </c>
      <c r="P402" s="2">
        <v>560422535</v>
      </c>
      <c r="Q402" s="2">
        <v>583526570</v>
      </c>
      <c r="R402" s="2">
        <v>605125083</v>
      </c>
      <c r="S402" s="2">
        <v>621888345</v>
      </c>
      <c r="T402" s="1">
        <f>(Table134[[#This Row],[2050_BUILDINGS]]/Table134[[#This Row],[2020_BUILDINGS]])-1</f>
        <v>0.27802690582959633</v>
      </c>
      <c r="U402" s="1">
        <f>(Table134[[#This Row],[2050_TOTAL_REPL_COST_USD]]/Table134[[#This Row],[2020_TOTAL_REPL_COST_USD]])-1</f>
        <v>0.31410771659463688</v>
      </c>
      <c r="V402"/>
      <c r="W402"/>
    </row>
    <row r="403" spans="1:23" x14ac:dyDescent="0.2">
      <c r="A403" t="s">
        <v>376</v>
      </c>
      <c r="B403" t="s">
        <v>454</v>
      </c>
      <c r="C403" t="s">
        <v>470</v>
      </c>
      <c r="D403" t="s">
        <v>1644</v>
      </c>
      <c r="E403" t="s">
        <v>1645</v>
      </c>
      <c r="F403" s="2">
        <v>1208</v>
      </c>
      <c r="G403" s="2">
        <v>1279</v>
      </c>
      <c r="H403" s="2">
        <v>1341</v>
      </c>
      <c r="I403" s="2">
        <v>1405</v>
      </c>
      <c r="J403" s="2">
        <v>1463</v>
      </c>
      <c r="K403" s="2">
        <v>1502</v>
      </c>
      <c r="L403" s="2">
        <v>1541</v>
      </c>
      <c r="M403" s="2">
        <v>183220767</v>
      </c>
      <c r="N403" s="2">
        <v>195669694</v>
      </c>
      <c r="O403" s="2">
        <v>206797487</v>
      </c>
      <c r="P403" s="2">
        <v>216974564</v>
      </c>
      <c r="Q403" s="2">
        <v>225919573</v>
      </c>
      <c r="R403" s="2">
        <v>234281707</v>
      </c>
      <c r="S403" s="2">
        <v>240771820</v>
      </c>
      <c r="T403" s="1">
        <f>(Table134[[#This Row],[2050_BUILDINGS]]/Table134[[#This Row],[2020_BUILDINGS]])-1</f>
        <v>0.27566225165562908</v>
      </c>
      <c r="U403" s="1">
        <f>(Table134[[#This Row],[2050_TOTAL_REPL_COST_USD]]/Table134[[#This Row],[2020_TOTAL_REPL_COST_USD]])-1</f>
        <v>0.31410769609975486</v>
      </c>
      <c r="V403"/>
      <c r="W403"/>
    </row>
    <row r="404" spans="1:23" x14ac:dyDescent="0.2">
      <c r="A404" t="s">
        <v>376</v>
      </c>
      <c r="B404" t="s">
        <v>454</v>
      </c>
      <c r="C404" t="s">
        <v>471</v>
      </c>
      <c r="D404" t="s">
        <v>1646</v>
      </c>
      <c r="E404" t="s">
        <v>1647</v>
      </c>
      <c r="F404" s="2">
        <v>1245</v>
      </c>
      <c r="G404" s="2">
        <v>1314</v>
      </c>
      <c r="H404" s="2">
        <v>1382</v>
      </c>
      <c r="I404" s="2">
        <v>1449</v>
      </c>
      <c r="J404" s="2">
        <v>1500</v>
      </c>
      <c r="K404" s="2">
        <v>1546</v>
      </c>
      <c r="L404" s="2">
        <v>1583</v>
      </c>
      <c r="M404" s="2">
        <v>189122378</v>
      </c>
      <c r="N404" s="2">
        <v>201972298</v>
      </c>
      <c r="O404" s="2">
        <v>213458519</v>
      </c>
      <c r="P404" s="2">
        <v>223963408</v>
      </c>
      <c r="Q404" s="2">
        <v>233196547</v>
      </c>
      <c r="R404" s="2">
        <v>241828025</v>
      </c>
      <c r="S404" s="2">
        <v>248527180</v>
      </c>
      <c r="T404" s="1">
        <f>(Table134[[#This Row],[2050_BUILDINGS]]/Table134[[#This Row],[2020_BUILDINGS]])-1</f>
        <v>0.27148594377510049</v>
      </c>
      <c r="U404" s="1">
        <f>(Table134[[#This Row],[2050_TOTAL_REPL_COST_USD]]/Table134[[#This Row],[2020_TOTAL_REPL_COST_USD]])-1</f>
        <v>0.31410773610302223</v>
      </c>
      <c r="V404"/>
      <c r="W404"/>
    </row>
    <row r="405" spans="1:23" x14ac:dyDescent="0.2">
      <c r="A405" t="s">
        <v>376</v>
      </c>
      <c r="B405" t="s">
        <v>454</v>
      </c>
      <c r="C405" t="s">
        <v>472</v>
      </c>
      <c r="D405" t="s">
        <v>1648</v>
      </c>
      <c r="E405" t="s">
        <v>1649</v>
      </c>
      <c r="F405" s="2">
        <v>174</v>
      </c>
      <c r="G405" s="2">
        <v>184</v>
      </c>
      <c r="H405" s="2">
        <v>192</v>
      </c>
      <c r="I405" s="2">
        <v>200</v>
      </c>
      <c r="J405" s="2">
        <v>208</v>
      </c>
      <c r="K405" s="2">
        <v>215</v>
      </c>
      <c r="L405" s="2">
        <v>223</v>
      </c>
      <c r="M405" s="2">
        <v>27090484</v>
      </c>
      <c r="N405" s="2">
        <v>28931150</v>
      </c>
      <c r="O405" s="2">
        <v>30576473</v>
      </c>
      <c r="P405" s="2">
        <v>32081224</v>
      </c>
      <c r="Q405" s="2">
        <v>33403812</v>
      </c>
      <c r="R405" s="2">
        <v>34640203</v>
      </c>
      <c r="S405" s="2">
        <v>35599823</v>
      </c>
      <c r="T405" s="1">
        <f>(Table134[[#This Row],[2050_BUILDINGS]]/Table134[[#This Row],[2020_BUILDINGS]])-1</f>
        <v>0.28160919540229878</v>
      </c>
      <c r="U405" s="1">
        <f>(Table134[[#This Row],[2050_TOTAL_REPL_COST_USD]]/Table134[[#This Row],[2020_TOTAL_REPL_COST_USD]])-1</f>
        <v>0.31410804620544996</v>
      </c>
      <c r="V405"/>
      <c r="W405"/>
    </row>
    <row r="406" spans="1:23" x14ac:dyDescent="0.2">
      <c r="A406" t="s">
        <v>376</v>
      </c>
      <c r="B406" t="s">
        <v>454</v>
      </c>
      <c r="C406" t="s">
        <v>473</v>
      </c>
      <c r="D406" t="s">
        <v>1650</v>
      </c>
      <c r="E406" t="s">
        <v>1651</v>
      </c>
      <c r="F406" s="2">
        <v>1577</v>
      </c>
      <c r="G406" s="2">
        <v>1675</v>
      </c>
      <c r="H406" s="2">
        <v>1761</v>
      </c>
      <c r="I406" s="2">
        <v>1843</v>
      </c>
      <c r="J406" s="2">
        <v>1911</v>
      </c>
      <c r="K406" s="2">
        <v>1977</v>
      </c>
      <c r="L406" s="2">
        <v>2025</v>
      </c>
      <c r="M406" s="2">
        <v>240439464</v>
      </c>
      <c r="N406" s="2">
        <v>256776116</v>
      </c>
      <c r="O406" s="2">
        <v>271379048</v>
      </c>
      <c r="P406" s="2">
        <v>284734362</v>
      </c>
      <c r="Q406" s="2">
        <v>296472848</v>
      </c>
      <c r="R406" s="2">
        <v>307446419</v>
      </c>
      <c r="S406" s="2">
        <v>315963350</v>
      </c>
      <c r="T406" s="1">
        <f>(Table134[[#This Row],[2050_BUILDINGS]]/Table134[[#This Row],[2020_BUILDINGS]])-1</f>
        <v>0.28408370323398868</v>
      </c>
      <c r="U406" s="1">
        <f>(Table134[[#This Row],[2050_TOTAL_REPL_COST_USD]]/Table134[[#This Row],[2020_TOTAL_REPL_COST_USD]])-1</f>
        <v>0.31410769573167907</v>
      </c>
      <c r="V406"/>
      <c r="W406"/>
    </row>
    <row r="407" spans="1:23" x14ac:dyDescent="0.2">
      <c r="A407" t="s">
        <v>376</v>
      </c>
      <c r="B407" t="s">
        <v>454</v>
      </c>
      <c r="C407" t="s">
        <v>474</v>
      </c>
      <c r="D407" t="s">
        <v>1652</v>
      </c>
      <c r="E407" t="s">
        <v>1653</v>
      </c>
      <c r="F407" s="2">
        <v>2375</v>
      </c>
      <c r="G407" s="2">
        <v>2521</v>
      </c>
      <c r="H407" s="2">
        <v>2649</v>
      </c>
      <c r="I407" s="2">
        <v>2772</v>
      </c>
      <c r="J407" s="2">
        <v>2875</v>
      </c>
      <c r="K407" s="2">
        <v>2973</v>
      </c>
      <c r="L407" s="2">
        <v>3044</v>
      </c>
      <c r="M407" s="2">
        <v>360657075</v>
      </c>
      <c r="N407" s="2">
        <v>385161912</v>
      </c>
      <c r="O407" s="2">
        <v>407066181</v>
      </c>
      <c r="P407" s="2">
        <v>427099040</v>
      </c>
      <c r="Q407" s="2">
        <v>444706667</v>
      </c>
      <c r="R407" s="2">
        <v>461166922</v>
      </c>
      <c r="S407" s="2">
        <v>473942244</v>
      </c>
      <c r="T407" s="1">
        <f>(Table134[[#This Row],[2050_BUILDINGS]]/Table134[[#This Row],[2020_BUILDINGS]])-1</f>
        <v>0.28168421052631576</v>
      </c>
      <c r="U407" s="1">
        <f>(Table134[[#This Row],[2050_TOTAL_REPL_COST_USD]]/Table134[[#This Row],[2020_TOTAL_REPL_COST_USD]])-1</f>
        <v>0.31410771298469609</v>
      </c>
      <c r="V407"/>
      <c r="W407"/>
    </row>
    <row r="408" spans="1:23" x14ac:dyDescent="0.2">
      <c r="A408" t="s">
        <v>376</v>
      </c>
      <c r="B408" t="s">
        <v>454</v>
      </c>
      <c r="C408" t="s">
        <v>475</v>
      </c>
      <c r="D408" t="s">
        <v>1654</v>
      </c>
      <c r="E408" t="s">
        <v>1655</v>
      </c>
      <c r="F408" s="2">
        <v>3417</v>
      </c>
      <c r="G408" s="2">
        <v>3620</v>
      </c>
      <c r="H408" s="2">
        <v>3811</v>
      </c>
      <c r="I408" s="2">
        <v>3980</v>
      </c>
      <c r="J408" s="2">
        <v>4134</v>
      </c>
      <c r="K408" s="2">
        <v>4262</v>
      </c>
      <c r="L408" s="2">
        <v>4383</v>
      </c>
      <c r="M408" s="2">
        <v>518568143</v>
      </c>
      <c r="N408" s="2">
        <v>553802250</v>
      </c>
      <c r="O408" s="2">
        <v>585297144</v>
      </c>
      <c r="P408" s="2">
        <v>614101242</v>
      </c>
      <c r="Q408" s="2">
        <v>639418232</v>
      </c>
      <c r="R408" s="2">
        <v>663085504</v>
      </c>
      <c r="S408" s="2">
        <v>681454392</v>
      </c>
      <c r="T408" s="1">
        <f>(Table134[[#This Row],[2050_BUILDINGS]]/Table134[[#This Row],[2020_BUILDINGS]])-1</f>
        <v>0.28270412642669007</v>
      </c>
      <c r="U408" s="1">
        <f>(Table134[[#This Row],[2050_TOTAL_REPL_COST_USD]]/Table134[[#This Row],[2020_TOTAL_REPL_COST_USD]])-1</f>
        <v>0.31410770445264324</v>
      </c>
      <c r="V408"/>
      <c r="W408"/>
    </row>
    <row r="409" spans="1:23" x14ac:dyDescent="0.2">
      <c r="A409" t="s">
        <v>376</v>
      </c>
      <c r="B409" t="s">
        <v>454</v>
      </c>
      <c r="C409" t="s">
        <v>476</v>
      </c>
      <c r="D409" t="s">
        <v>1656</v>
      </c>
      <c r="E409" t="s">
        <v>1657</v>
      </c>
      <c r="F409" s="2">
        <v>395</v>
      </c>
      <c r="G409" s="2">
        <v>418</v>
      </c>
      <c r="H409" s="2">
        <v>445</v>
      </c>
      <c r="I409" s="2">
        <v>463</v>
      </c>
      <c r="J409" s="2">
        <v>484</v>
      </c>
      <c r="K409" s="2">
        <v>496</v>
      </c>
      <c r="L409" s="2">
        <v>508</v>
      </c>
      <c r="M409" s="2">
        <v>60846393</v>
      </c>
      <c r="N409" s="2">
        <v>64980597</v>
      </c>
      <c r="O409" s="2">
        <v>68676056</v>
      </c>
      <c r="P409" s="2">
        <v>72055804</v>
      </c>
      <c r="Q409" s="2">
        <v>75026379</v>
      </c>
      <c r="R409" s="2">
        <v>77803387</v>
      </c>
      <c r="S409" s="2">
        <v>79958711</v>
      </c>
      <c r="T409" s="1">
        <f>(Table134[[#This Row],[2050_BUILDINGS]]/Table134[[#This Row],[2020_BUILDINGS]])-1</f>
        <v>0.28607594936708858</v>
      </c>
      <c r="U409" s="1">
        <f>(Table134[[#This Row],[2050_TOTAL_REPL_COST_USD]]/Table134[[#This Row],[2020_TOTAL_REPL_COST_USD]])-1</f>
        <v>0.31410765795106377</v>
      </c>
      <c r="V409"/>
      <c r="W409"/>
    </row>
    <row r="410" spans="1:23" x14ac:dyDescent="0.2">
      <c r="A410" t="s">
        <v>529</v>
      </c>
      <c r="B410" t="s">
        <v>560</v>
      </c>
      <c r="C410" t="s">
        <v>561</v>
      </c>
      <c r="D410" t="s">
        <v>1658</v>
      </c>
      <c r="E410" t="s">
        <v>1659</v>
      </c>
      <c r="F410" s="2">
        <v>514</v>
      </c>
      <c r="G410" s="2">
        <v>541</v>
      </c>
      <c r="H410" s="2">
        <v>566</v>
      </c>
      <c r="I410" s="2">
        <v>587</v>
      </c>
      <c r="J410" s="2">
        <v>607</v>
      </c>
      <c r="K410" s="2">
        <v>633</v>
      </c>
      <c r="L410" s="2">
        <v>665</v>
      </c>
      <c r="M410" s="2">
        <v>24654012</v>
      </c>
      <c r="N410" s="2">
        <v>25807722</v>
      </c>
      <c r="O410" s="2">
        <v>27097288</v>
      </c>
      <c r="P410" s="2">
        <v>28297209</v>
      </c>
      <c r="Q410" s="2">
        <v>29632558</v>
      </c>
      <c r="R410" s="2">
        <v>31133086</v>
      </c>
      <c r="S410" s="2">
        <v>32735448</v>
      </c>
      <c r="T410" s="1">
        <f>(Table134[[#This Row],[2050_BUILDINGS]]/Table134[[#This Row],[2020_BUILDINGS]])-1</f>
        <v>0.29377431906614793</v>
      </c>
      <c r="U410" s="1">
        <f>(Table134[[#This Row],[2050_TOTAL_REPL_COST_USD]]/Table134[[#This Row],[2020_TOTAL_REPL_COST_USD]])-1</f>
        <v>0.32779395093991193</v>
      </c>
      <c r="V410"/>
      <c r="W410"/>
    </row>
    <row r="411" spans="1:23" x14ac:dyDescent="0.2">
      <c r="A411" t="s">
        <v>529</v>
      </c>
      <c r="B411" t="s">
        <v>560</v>
      </c>
      <c r="C411" t="s">
        <v>562</v>
      </c>
      <c r="D411" t="s">
        <v>1660</v>
      </c>
      <c r="E411" t="s">
        <v>1661</v>
      </c>
      <c r="F411" s="2">
        <v>1237</v>
      </c>
      <c r="G411" s="2">
        <v>1290</v>
      </c>
      <c r="H411" s="2">
        <v>1346</v>
      </c>
      <c r="I411" s="2">
        <v>1397</v>
      </c>
      <c r="J411" s="2">
        <v>1455</v>
      </c>
      <c r="K411" s="2">
        <v>1514</v>
      </c>
      <c r="L411" s="2">
        <v>1587</v>
      </c>
      <c r="M411" s="2">
        <v>58205134</v>
      </c>
      <c r="N411" s="2">
        <v>60928907</v>
      </c>
      <c r="O411" s="2">
        <v>63973429</v>
      </c>
      <c r="P411" s="2">
        <v>66806284</v>
      </c>
      <c r="Q411" s="2">
        <v>69958898</v>
      </c>
      <c r="R411" s="2">
        <v>73501473</v>
      </c>
      <c r="S411" s="2">
        <v>77284438</v>
      </c>
      <c r="T411" s="1">
        <f>(Table134[[#This Row],[2050_BUILDINGS]]/Table134[[#This Row],[2020_BUILDINGS]])-1</f>
        <v>0.28294260307194818</v>
      </c>
      <c r="U411" s="1">
        <f>(Table134[[#This Row],[2050_TOTAL_REPL_COST_USD]]/Table134[[#This Row],[2020_TOTAL_REPL_COST_USD]])-1</f>
        <v>0.32779417705661507</v>
      </c>
      <c r="V411"/>
      <c r="W411"/>
    </row>
    <row r="412" spans="1:23" x14ac:dyDescent="0.2">
      <c r="A412" t="s">
        <v>529</v>
      </c>
      <c r="B412" t="s">
        <v>560</v>
      </c>
      <c r="C412" t="s">
        <v>563</v>
      </c>
      <c r="D412" t="s">
        <v>1662</v>
      </c>
      <c r="E412" t="s">
        <v>1663</v>
      </c>
      <c r="F412" s="2">
        <v>2074</v>
      </c>
      <c r="G412" s="2">
        <v>2155</v>
      </c>
      <c r="H412" s="2">
        <v>2248</v>
      </c>
      <c r="I412" s="2">
        <v>2332</v>
      </c>
      <c r="J412" s="2">
        <v>2429</v>
      </c>
      <c r="K412" s="2">
        <v>2539</v>
      </c>
      <c r="L412" s="2">
        <v>2656</v>
      </c>
      <c r="M412" s="2">
        <v>97284625</v>
      </c>
      <c r="N412" s="2">
        <v>101837167</v>
      </c>
      <c r="O412" s="2">
        <v>106925818</v>
      </c>
      <c r="P412" s="2">
        <v>111660668</v>
      </c>
      <c r="Q412" s="2">
        <v>116929975</v>
      </c>
      <c r="R412" s="2">
        <v>122851070</v>
      </c>
      <c r="S412" s="2">
        <v>129173951</v>
      </c>
      <c r="T412" s="1">
        <f>(Table134[[#This Row],[2050_BUILDINGS]]/Table134[[#This Row],[2020_BUILDINGS]])-1</f>
        <v>0.28061716489874633</v>
      </c>
      <c r="U412" s="1">
        <f>(Table134[[#This Row],[2050_TOTAL_REPL_COST_USD]]/Table134[[#This Row],[2020_TOTAL_REPL_COST_USD]])-1</f>
        <v>0.32779409901616008</v>
      </c>
      <c r="V412"/>
      <c r="W412"/>
    </row>
    <row r="413" spans="1:23" x14ac:dyDescent="0.2">
      <c r="A413" t="s">
        <v>529</v>
      </c>
      <c r="B413" t="s">
        <v>560</v>
      </c>
      <c r="C413" t="s">
        <v>564</v>
      </c>
      <c r="D413" t="s">
        <v>1664</v>
      </c>
      <c r="E413" t="s">
        <v>1665</v>
      </c>
      <c r="F413" s="2">
        <v>486</v>
      </c>
      <c r="G413" s="2">
        <v>506</v>
      </c>
      <c r="H413" s="2">
        <v>528</v>
      </c>
      <c r="I413" s="2">
        <v>549</v>
      </c>
      <c r="J413" s="2">
        <v>572</v>
      </c>
      <c r="K413" s="2">
        <v>596</v>
      </c>
      <c r="L413" s="2">
        <v>624</v>
      </c>
      <c r="M413" s="2">
        <v>23064846</v>
      </c>
      <c r="N413" s="2">
        <v>24144193</v>
      </c>
      <c r="O413" s="2">
        <v>25350642</v>
      </c>
      <c r="P413" s="2">
        <v>26473209</v>
      </c>
      <c r="Q413" s="2">
        <v>27722493</v>
      </c>
      <c r="R413" s="2">
        <v>29126296</v>
      </c>
      <c r="S413" s="2">
        <v>30625365</v>
      </c>
      <c r="T413" s="1">
        <f>(Table134[[#This Row],[2050_BUILDINGS]]/Table134[[#This Row],[2020_BUILDINGS]])-1</f>
        <v>0.28395061728395055</v>
      </c>
      <c r="U413" s="1">
        <f>(Table134[[#This Row],[2050_TOTAL_REPL_COST_USD]]/Table134[[#This Row],[2020_TOTAL_REPL_COST_USD]])-1</f>
        <v>0.32779403773170657</v>
      </c>
      <c r="V413"/>
      <c r="W413"/>
    </row>
    <row r="414" spans="1:23" x14ac:dyDescent="0.2">
      <c r="A414" t="s">
        <v>529</v>
      </c>
      <c r="B414" t="s">
        <v>560</v>
      </c>
      <c r="C414" t="s">
        <v>565</v>
      </c>
      <c r="D414" t="s">
        <v>1666</v>
      </c>
      <c r="E414" t="s">
        <v>1667</v>
      </c>
      <c r="F414" s="2">
        <v>697</v>
      </c>
      <c r="G414" s="2">
        <v>726</v>
      </c>
      <c r="H414" s="2">
        <v>755</v>
      </c>
      <c r="I414" s="2">
        <v>783</v>
      </c>
      <c r="J414" s="2">
        <v>819</v>
      </c>
      <c r="K414" s="2">
        <v>857</v>
      </c>
      <c r="L414" s="2">
        <v>895</v>
      </c>
      <c r="M414" s="2">
        <v>32850085</v>
      </c>
      <c r="N414" s="2">
        <v>34387338</v>
      </c>
      <c r="O414" s="2">
        <v>36105622</v>
      </c>
      <c r="P414" s="2">
        <v>37704445</v>
      </c>
      <c r="Q414" s="2">
        <v>39483729</v>
      </c>
      <c r="R414" s="2">
        <v>41483103</v>
      </c>
      <c r="S414" s="2">
        <v>43618150</v>
      </c>
      <c r="T414" s="1">
        <f>(Table134[[#This Row],[2050_BUILDINGS]]/Table134[[#This Row],[2020_BUILDINGS]])-1</f>
        <v>0.28407460545193697</v>
      </c>
      <c r="U414" s="1">
        <f>(Table134[[#This Row],[2050_TOTAL_REPL_COST_USD]]/Table134[[#This Row],[2020_TOTAL_REPL_COST_USD]])-1</f>
        <v>0.3277941289954045</v>
      </c>
      <c r="V414"/>
      <c r="W414"/>
    </row>
    <row r="415" spans="1:23" x14ac:dyDescent="0.2">
      <c r="A415" t="s">
        <v>529</v>
      </c>
      <c r="B415" t="s">
        <v>560</v>
      </c>
      <c r="C415" t="s">
        <v>566</v>
      </c>
      <c r="D415" t="s">
        <v>1668</v>
      </c>
      <c r="E415" t="s">
        <v>1669</v>
      </c>
      <c r="F415" s="2">
        <v>748</v>
      </c>
      <c r="G415" s="2">
        <v>775</v>
      </c>
      <c r="H415" s="2">
        <v>809</v>
      </c>
      <c r="I415" s="2">
        <v>842</v>
      </c>
      <c r="J415" s="2">
        <v>875</v>
      </c>
      <c r="K415" s="2">
        <v>917</v>
      </c>
      <c r="L415" s="2">
        <v>962</v>
      </c>
      <c r="M415" s="2">
        <v>35164707</v>
      </c>
      <c r="N415" s="2">
        <v>36810274</v>
      </c>
      <c r="O415" s="2">
        <v>38649621</v>
      </c>
      <c r="P415" s="2">
        <v>40361095</v>
      </c>
      <c r="Q415" s="2">
        <v>42265755</v>
      </c>
      <c r="R415" s="2">
        <v>44406003</v>
      </c>
      <c r="S415" s="2">
        <v>46691487</v>
      </c>
      <c r="T415" s="1">
        <f>(Table134[[#This Row],[2050_BUILDINGS]]/Table134[[#This Row],[2020_BUILDINGS]])-1</f>
        <v>0.28609625668449201</v>
      </c>
      <c r="U415" s="1">
        <f>(Table134[[#This Row],[2050_TOTAL_REPL_COST_USD]]/Table134[[#This Row],[2020_TOTAL_REPL_COST_USD]])-1</f>
        <v>0.32779400095669775</v>
      </c>
      <c r="V415"/>
      <c r="W415"/>
    </row>
    <row r="416" spans="1:23" x14ac:dyDescent="0.2">
      <c r="A416" t="s">
        <v>529</v>
      </c>
      <c r="B416" t="s">
        <v>560</v>
      </c>
      <c r="C416" t="s">
        <v>567</v>
      </c>
      <c r="D416" t="s">
        <v>1670</v>
      </c>
      <c r="E416" t="s">
        <v>1671</v>
      </c>
      <c r="F416" s="2">
        <v>514</v>
      </c>
      <c r="G416" s="2">
        <v>541</v>
      </c>
      <c r="H416" s="2">
        <v>566</v>
      </c>
      <c r="I416" s="2">
        <v>587</v>
      </c>
      <c r="J416" s="2">
        <v>607</v>
      </c>
      <c r="K416" s="2">
        <v>633</v>
      </c>
      <c r="L416" s="2">
        <v>665</v>
      </c>
      <c r="M416" s="2">
        <v>24644093</v>
      </c>
      <c r="N416" s="2">
        <v>25797336</v>
      </c>
      <c r="O416" s="2">
        <v>27086392</v>
      </c>
      <c r="P416" s="2">
        <v>28285817</v>
      </c>
      <c r="Q416" s="2">
        <v>29620641</v>
      </c>
      <c r="R416" s="2">
        <v>31120571</v>
      </c>
      <c r="S416" s="2">
        <v>32722277</v>
      </c>
      <c r="T416" s="1">
        <f>(Table134[[#This Row],[2050_BUILDINGS]]/Table134[[#This Row],[2020_BUILDINGS]])-1</f>
        <v>0.29377431906614793</v>
      </c>
      <c r="U416" s="1">
        <f>(Table134[[#This Row],[2050_TOTAL_REPL_COST_USD]]/Table134[[#This Row],[2020_TOTAL_REPL_COST_USD]])-1</f>
        <v>0.3277939261144649</v>
      </c>
      <c r="V416"/>
      <c r="W416"/>
    </row>
    <row r="417" spans="1:23" x14ac:dyDescent="0.2">
      <c r="A417" t="s">
        <v>529</v>
      </c>
      <c r="B417" t="s">
        <v>560</v>
      </c>
      <c r="C417" t="s">
        <v>568</v>
      </c>
      <c r="D417" t="s">
        <v>1672</v>
      </c>
      <c r="E417" t="s">
        <v>1673</v>
      </c>
      <c r="F417" s="2">
        <v>1261</v>
      </c>
      <c r="G417" s="2">
        <v>1312</v>
      </c>
      <c r="H417" s="2">
        <v>1370</v>
      </c>
      <c r="I417" s="2">
        <v>1421</v>
      </c>
      <c r="J417" s="2">
        <v>1484</v>
      </c>
      <c r="K417" s="2">
        <v>1545</v>
      </c>
      <c r="L417" s="2">
        <v>1612</v>
      </c>
      <c r="M417" s="2">
        <v>59250777</v>
      </c>
      <c r="N417" s="2">
        <v>62023484</v>
      </c>
      <c r="O417" s="2">
        <v>65122700</v>
      </c>
      <c r="P417" s="2">
        <v>68006439</v>
      </c>
      <c r="Q417" s="2">
        <v>71215685</v>
      </c>
      <c r="R417" s="2">
        <v>74821904</v>
      </c>
      <c r="S417" s="2">
        <v>78672829</v>
      </c>
      <c r="T417" s="1">
        <f>(Table134[[#This Row],[2050_BUILDINGS]]/Table134[[#This Row],[2020_BUILDINGS]])-1</f>
        <v>0.27835051546391743</v>
      </c>
      <c r="U417" s="1">
        <f>(Table134[[#This Row],[2050_TOTAL_REPL_COST_USD]]/Table134[[#This Row],[2020_TOTAL_REPL_COST_USD]])-1</f>
        <v>0.32779404732532025</v>
      </c>
      <c r="V417"/>
      <c r="W417"/>
    </row>
    <row r="418" spans="1:23" x14ac:dyDescent="0.2">
      <c r="A418" t="s">
        <v>529</v>
      </c>
      <c r="B418" t="s">
        <v>560</v>
      </c>
      <c r="C418" t="s">
        <v>569</v>
      </c>
      <c r="D418" t="s">
        <v>1674</v>
      </c>
      <c r="E418" t="s">
        <v>1675</v>
      </c>
      <c r="F418" s="2">
        <v>549</v>
      </c>
      <c r="G418" s="2">
        <v>571</v>
      </c>
      <c r="H418" s="2">
        <v>595</v>
      </c>
      <c r="I418" s="2">
        <v>620</v>
      </c>
      <c r="J418" s="2">
        <v>643</v>
      </c>
      <c r="K418" s="2">
        <v>671</v>
      </c>
      <c r="L418" s="2">
        <v>703</v>
      </c>
      <c r="M418" s="2">
        <v>25789412</v>
      </c>
      <c r="N418" s="2">
        <v>26996250</v>
      </c>
      <c r="O418" s="2">
        <v>28345204</v>
      </c>
      <c r="P418" s="2">
        <v>29600382</v>
      </c>
      <c r="Q418" s="2">
        <v>30997234</v>
      </c>
      <c r="R418" s="2">
        <v>32566876</v>
      </c>
      <c r="S418" s="2">
        <v>34243021</v>
      </c>
      <c r="T418" s="1">
        <f>(Table134[[#This Row],[2050_BUILDINGS]]/Table134[[#This Row],[2020_BUILDINGS]])-1</f>
        <v>0.28051001821493626</v>
      </c>
      <c r="U418" s="1">
        <f>(Table134[[#This Row],[2050_TOTAL_REPL_COST_USD]]/Table134[[#This Row],[2020_TOTAL_REPL_COST_USD]])-1</f>
        <v>0.32779378607003529</v>
      </c>
      <c r="V418"/>
      <c r="W418"/>
    </row>
    <row r="419" spans="1:23" x14ac:dyDescent="0.2">
      <c r="A419" t="s">
        <v>529</v>
      </c>
      <c r="B419" t="s">
        <v>560</v>
      </c>
      <c r="C419" t="s">
        <v>570</v>
      </c>
      <c r="D419" t="s">
        <v>1676</v>
      </c>
      <c r="E419" t="s">
        <v>1677</v>
      </c>
      <c r="F419" s="2">
        <v>309</v>
      </c>
      <c r="G419" s="2">
        <v>322</v>
      </c>
      <c r="H419" s="2">
        <v>336</v>
      </c>
      <c r="I419" s="2">
        <v>350</v>
      </c>
      <c r="J419" s="2">
        <v>366</v>
      </c>
      <c r="K419" s="2">
        <v>381</v>
      </c>
      <c r="L419" s="2">
        <v>399</v>
      </c>
      <c r="M419" s="2">
        <v>14659078</v>
      </c>
      <c r="N419" s="2">
        <v>15345075</v>
      </c>
      <c r="O419" s="2">
        <v>16111844</v>
      </c>
      <c r="P419" s="2">
        <v>16825304</v>
      </c>
      <c r="Q419" s="2">
        <v>17619291</v>
      </c>
      <c r="R419" s="2">
        <v>18511493</v>
      </c>
      <c r="S419" s="2">
        <v>19464245</v>
      </c>
      <c r="T419" s="1">
        <f>(Table134[[#This Row],[2050_BUILDINGS]]/Table134[[#This Row],[2020_BUILDINGS]])-1</f>
        <v>0.29126213592233019</v>
      </c>
      <c r="U419" s="1">
        <f>(Table134[[#This Row],[2050_TOTAL_REPL_COST_USD]]/Table134[[#This Row],[2020_TOTAL_REPL_COST_USD]])-1</f>
        <v>0.32779462664705106</v>
      </c>
      <c r="V419"/>
      <c r="W419"/>
    </row>
    <row r="420" spans="1:23" x14ac:dyDescent="0.2">
      <c r="A420" t="s">
        <v>376</v>
      </c>
      <c r="B420" t="s">
        <v>477</v>
      </c>
      <c r="C420" t="s">
        <v>478</v>
      </c>
      <c r="D420" t="s">
        <v>1678</v>
      </c>
      <c r="E420" t="s">
        <v>1406</v>
      </c>
      <c r="F420" s="2">
        <v>51</v>
      </c>
      <c r="G420" s="2">
        <v>51</v>
      </c>
      <c r="H420" s="2">
        <v>57</v>
      </c>
      <c r="I420" s="2">
        <v>60</v>
      </c>
      <c r="J420" s="2">
        <v>62</v>
      </c>
      <c r="K420" s="2">
        <v>62</v>
      </c>
      <c r="L420" s="2">
        <v>67</v>
      </c>
      <c r="M420" s="2">
        <v>5952454</v>
      </c>
      <c r="N420" s="2">
        <v>6392692</v>
      </c>
      <c r="O420" s="2">
        <v>6813342</v>
      </c>
      <c r="P420" s="2">
        <v>7196427</v>
      </c>
      <c r="Q420" s="2">
        <v>7571469</v>
      </c>
      <c r="R420" s="2">
        <v>7908608</v>
      </c>
      <c r="S420" s="2">
        <v>8209449</v>
      </c>
      <c r="T420" s="1">
        <f>(Table134[[#This Row],[2050_BUILDINGS]]/Table134[[#This Row],[2020_BUILDINGS]])-1</f>
        <v>0.31372549019607843</v>
      </c>
      <c r="U420" s="1">
        <f>(Table134[[#This Row],[2050_TOTAL_REPL_COST_USD]]/Table134[[#This Row],[2020_TOTAL_REPL_COST_USD]])-1</f>
        <v>0.37917050681954034</v>
      </c>
      <c r="V420"/>
      <c r="W420"/>
    </row>
    <row r="421" spans="1:23" x14ac:dyDescent="0.2">
      <c r="A421" t="s">
        <v>376</v>
      </c>
      <c r="B421" t="s">
        <v>477</v>
      </c>
      <c r="C421" t="s">
        <v>479</v>
      </c>
      <c r="D421" t="s">
        <v>1679</v>
      </c>
      <c r="E421" t="s">
        <v>1406</v>
      </c>
      <c r="F421" s="2">
        <v>23221</v>
      </c>
      <c r="G421" s="2">
        <v>24653</v>
      </c>
      <c r="H421" s="2">
        <v>26017</v>
      </c>
      <c r="I421" s="2">
        <v>27248</v>
      </c>
      <c r="J421" s="2">
        <v>28463</v>
      </c>
      <c r="K421" s="2">
        <v>29557</v>
      </c>
      <c r="L421" s="2">
        <v>30534</v>
      </c>
      <c r="M421" s="2">
        <v>2196000834</v>
      </c>
      <c r="N421" s="2">
        <v>2357913997</v>
      </c>
      <c r="O421" s="2">
        <v>2512621976</v>
      </c>
      <c r="P421" s="2">
        <v>2653516619</v>
      </c>
      <c r="Q421" s="2">
        <v>2791446417</v>
      </c>
      <c r="R421" s="2">
        <v>2915440762</v>
      </c>
      <c r="S421" s="2">
        <v>3026083117</v>
      </c>
      <c r="T421" s="1">
        <f>(Table134[[#This Row],[2050_BUILDINGS]]/Table134[[#This Row],[2020_BUILDINGS]])-1</f>
        <v>0.31493045088497484</v>
      </c>
      <c r="U421" s="1">
        <f>(Table134[[#This Row],[2050_TOTAL_REPL_COST_USD]]/Table134[[#This Row],[2020_TOTAL_REPL_COST_USD]])-1</f>
        <v>0.37799725307390308</v>
      </c>
      <c r="V421"/>
      <c r="W421"/>
    </row>
    <row r="422" spans="1:23" x14ac:dyDescent="0.2">
      <c r="A422" t="s">
        <v>376</v>
      </c>
      <c r="B422" t="s">
        <v>477</v>
      </c>
      <c r="C422" t="s">
        <v>480</v>
      </c>
      <c r="D422" t="s">
        <v>1680</v>
      </c>
      <c r="E422" t="s">
        <v>1406</v>
      </c>
      <c r="F422" s="2">
        <v>20916</v>
      </c>
      <c r="G422" s="2">
        <v>22210</v>
      </c>
      <c r="H422" s="2">
        <v>23432</v>
      </c>
      <c r="I422" s="2">
        <v>24554</v>
      </c>
      <c r="J422" s="2">
        <v>25643</v>
      </c>
      <c r="K422" s="2">
        <v>26633</v>
      </c>
      <c r="L422" s="2">
        <v>27514</v>
      </c>
      <c r="M422" s="2">
        <v>1956048501</v>
      </c>
      <c r="N422" s="2">
        <v>2101484648</v>
      </c>
      <c r="O422" s="2">
        <v>2240448846</v>
      </c>
      <c r="P422" s="2">
        <v>2367005423</v>
      </c>
      <c r="Q422" s="2">
        <v>2490898860</v>
      </c>
      <c r="R422" s="2">
        <v>2602274979</v>
      </c>
      <c r="S422" s="2">
        <v>2701657871</v>
      </c>
      <c r="T422" s="1">
        <f>(Table134[[#This Row],[2050_BUILDINGS]]/Table134[[#This Row],[2020_BUILDINGS]])-1</f>
        <v>0.31545228533180336</v>
      </c>
      <c r="U422" s="1">
        <f>(Table134[[#This Row],[2050_TOTAL_REPL_COST_USD]]/Table134[[#This Row],[2020_TOTAL_REPL_COST_USD]])-1</f>
        <v>0.38118143267859583</v>
      </c>
      <c r="V422"/>
      <c r="W422"/>
    </row>
    <row r="423" spans="1:23" x14ac:dyDescent="0.2">
      <c r="A423" t="s">
        <v>376</v>
      </c>
      <c r="B423" t="s">
        <v>477</v>
      </c>
      <c r="C423" t="s">
        <v>481</v>
      </c>
      <c r="D423" t="s">
        <v>1681</v>
      </c>
      <c r="E423" t="s">
        <v>1406</v>
      </c>
      <c r="F423" s="2">
        <v>12258</v>
      </c>
      <c r="G423" s="2">
        <v>13015</v>
      </c>
      <c r="H423" s="2">
        <v>13733</v>
      </c>
      <c r="I423" s="2">
        <v>14393</v>
      </c>
      <c r="J423" s="2">
        <v>15039</v>
      </c>
      <c r="K423" s="2">
        <v>15611</v>
      </c>
      <c r="L423" s="2">
        <v>16126</v>
      </c>
      <c r="M423" s="2">
        <v>1157286164</v>
      </c>
      <c r="N423" s="2">
        <v>1242330146</v>
      </c>
      <c r="O423" s="2">
        <v>1323589643</v>
      </c>
      <c r="P423" s="2">
        <v>1397593774</v>
      </c>
      <c r="Q423" s="2">
        <v>1470040630</v>
      </c>
      <c r="R423" s="2">
        <v>1535167958</v>
      </c>
      <c r="S423" s="2">
        <v>1593282244</v>
      </c>
      <c r="T423" s="1">
        <f>(Table134[[#This Row],[2050_BUILDINGS]]/Table134[[#This Row],[2020_BUILDINGS]])-1</f>
        <v>0.31554902920541683</v>
      </c>
      <c r="U423" s="1">
        <f>(Table134[[#This Row],[2050_TOTAL_REPL_COST_USD]]/Table134[[#This Row],[2020_TOTAL_REPL_COST_USD]])-1</f>
        <v>0.37674007826468747</v>
      </c>
      <c r="V423"/>
      <c r="W423"/>
    </row>
    <row r="424" spans="1:23" x14ac:dyDescent="0.2">
      <c r="A424" t="s">
        <v>376</v>
      </c>
      <c r="B424" t="s">
        <v>477</v>
      </c>
      <c r="C424" t="s">
        <v>482</v>
      </c>
      <c r="D424" t="s">
        <v>1682</v>
      </c>
      <c r="E424" t="s">
        <v>1406</v>
      </c>
      <c r="F424" s="2">
        <v>18061</v>
      </c>
      <c r="G424" s="2">
        <v>19166</v>
      </c>
      <c r="H424" s="2">
        <v>20231</v>
      </c>
      <c r="I424" s="2">
        <v>21204</v>
      </c>
      <c r="J424" s="2">
        <v>22144</v>
      </c>
      <c r="K424" s="2">
        <v>22994</v>
      </c>
      <c r="L424" s="2">
        <v>23749</v>
      </c>
      <c r="M424" s="2">
        <v>1712521650</v>
      </c>
      <c r="N424" s="2">
        <v>1839680419</v>
      </c>
      <c r="O424" s="2">
        <v>1961180570</v>
      </c>
      <c r="P424" s="2">
        <v>2071832401</v>
      </c>
      <c r="Q424" s="2">
        <v>2180155790</v>
      </c>
      <c r="R424" s="2">
        <v>2277534959</v>
      </c>
      <c r="S424" s="2">
        <v>2364428105</v>
      </c>
      <c r="T424" s="1">
        <f>(Table134[[#This Row],[2050_BUILDINGS]]/Table134[[#This Row],[2020_BUILDINGS]])-1</f>
        <v>0.3149327279774099</v>
      </c>
      <c r="U424" s="1">
        <f>(Table134[[#This Row],[2050_TOTAL_REPL_COST_USD]]/Table134[[#This Row],[2020_TOTAL_REPL_COST_USD]])-1</f>
        <v>0.38067048962563477</v>
      </c>
      <c r="V424"/>
      <c r="W424"/>
    </row>
    <row r="425" spans="1:23" x14ac:dyDescent="0.2">
      <c r="A425" t="s">
        <v>376</v>
      </c>
      <c r="B425" t="s">
        <v>477</v>
      </c>
      <c r="C425" t="s">
        <v>483</v>
      </c>
      <c r="D425" t="s">
        <v>1683</v>
      </c>
      <c r="E425" t="s">
        <v>1406</v>
      </c>
      <c r="F425" s="2">
        <v>11226</v>
      </c>
      <c r="G425" s="2">
        <v>11923</v>
      </c>
      <c r="H425" s="2">
        <v>12585</v>
      </c>
      <c r="I425" s="2">
        <v>13182</v>
      </c>
      <c r="J425" s="2">
        <v>13787</v>
      </c>
      <c r="K425" s="2">
        <v>14314</v>
      </c>
      <c r="L425" s="2">
        <v>14784</v>
      </c>
      <c r="M425" s="2">
        <v>1049485824</v>
      </c>
      <c r="N425" s="2">
        <v>1126487642</v>
      </c>
      <c r="O425" s="2">
        <v>1200062855</v>
      </c>
      <c r="P425" s="2">
        <v>1267068790</v>
      </c>
      <c r="Q425" s="2">
        <v>1332664721</v>
      </c>
      <c r="R425" s="2">
        <v>1391633301</v>
      </c>
      <c r="S425" s="2">
        <v>1444252016</v>
      </c>
      <c r="T425" s="1">
        <f>(Table134[[#This Row],[2050_BUILDINGS]]/Table134[[#This Row],[2020_BUILDINGS]])-1</f>
        <v>0.31694281133083901</v>
      </c>
      <c r="U425" s="1">
        <f>(Table134[[#This Row],[2050_TOTAL_REPL_COST_USD]]/Table134[[#This Row],[2020_TOTAL_REPL_COST_USD]])-1</f>
        <v>0.37615200031515617</v>
      </c>
      <c r="V425"/>
      <c r="W425"/>
    </row>
    <row r="426" spans="1:23" x14ac:dyDescent="0.2">
      <c r="A426" t="s">
        <v>376</v>
      </c>
      <c r="B426" t="s">
        <v>477</v>
      </c>
      <c r="C426" t="s">
        <v>484</v>
      </c>
      <c r="D426" t="s">
        <v>1684</v>
      </c>
      <c r="E426" t="s">
        <v>1406</v>
      </c>
      <c r="F426" s="2">
        <v>8122</v>
      </c>
      <c r="G426" s="2">
        <v>8630</v>
      </c>
      <c r="H426" s="2">
        <v>9108</v>
      </c>
      <c r="I426" s="2">
        <v>9543</v>
      </c>
      <c r="J426" s="2">
        <v>9969</v>
      </c>
      <c r="K426" s="2">
        <v>10360</v>
      </c>
      <c r="L426" s="2">
        <v>10700</v>
      </c>
      <c r="M426" s="2">
        <v>717059142</v>
      </c>
      <c r="N426" s="2">
        <v>770102308</v>
      </c>
      <c r="O426" s="2">
        <v>820785038</v>
      </c>
      <c r="P426" s="2">
        <v>866942494</v>
      </c>
      <c r="Q426" s="2">
        <v>912128647</v>
      </c>
      <c r="R426" s="2">
        <v>952749518</v>
      </c>
      <c r="S426" s="2">
        <v>988996240</v>
      </c>
      <c r="T426" s="1">
        <f>(Table134[[#This Row],[2050_BUILDINGS]]/Table134[[#This Row],[2020_BUILDINGS]])-1</f>
        <v>0.31740950504801768</v>
      </c>
      <c r="U426" s="1">
        <f>(Table134[[#This Row],[2050_TOTAL_REPL_COST_USD]]/Table134[[#This Row],[2020_TOTAL_REPL_COST_USD]])-1</f>
        <v>0.37923942680867451</v>
      </c>
      <c r="V426"/>
      <c r="W426"/>
    </row>
    <row r="427" spans="1:23" x14ac:dyDescent="0.2">
      <c r="A427" t="s">
        <v>376</v>
      </c>
      <c r="B427" t="s">
        <v>477</v>
      </c>
      <c r="C427" t="s">
        <v>485</v>
      </c>
      <c r="D427" t="s">
        <v>1685</v>
      </c>
      <c r="E427" t="s">
        <v>1406</v>
      </c>
      <c r="F427" s="2">
        <v>13586</v>
      </c>
      <c r="G427" s="2">
        <v>14421</v>
      </c>
      <c r="H427" s="2">
        <v>15213</v>
      </c>
      <c r="I427" s="2">
        <v>15937</v>
      </c>
      <c r="J427" s="2">
        <v>16653</v>
      </c>
      <c r="K427" s="2">
        <v>17298</v>
      </c>
      <c r="L427" s="2">
        <v>17858</v>
      </c>
      <c r="M427" s="2">
        <v>1289606924</v>
      </c>
      <c r="N427" s="2">
        <v>1385129628</v>
      </c>
      <c r="O427" s="2">
        <v>1476401542</v>
      </c>
      <c r="P427" s="2">
        <v>1559524117</v>
      </c>
      <c r="Q427" s="2">
        <v>1640897525</v>
      </c>
      <c r="R427" s="2">
        <v>1714049550</v>
      </c>
      <c r="S427" s="2">
        <v>1779324399</v>
      </c>
      <c r="T427" s="1">
        <f>(Table134[[#This Row],[2050_BUILDINGS]]/Table134[[#This Row],[2020_BUILDINGS]])-1</f>
        <v>0.31444133667010155</v>
      </c>
      <c r="U427" s="1">
        <f>(Table134[[#This Row],[2050_TOTAL_REPL_COST_USD]]/Table134[[#This Row],[2020_TOTAL_REPL_COST_USD]])-1</f>
        <v>0.37974166072327953</v>
      </c>
      <c r="V427"/>
      <c r="W427"/>
    </row>
    <row r="428" spans="1:23" x14ac:dyDescent="0.2">
      <c r="A428" t="s">
        <v>376</v>
      </c>
      <c r="B428" t="s">
        <v>477</v>
      </c>
      <c r="C428" t="s">
        <v>486</v>
      </c>
      <c r="D428" t="s">
        <v>1686</v>
      </c>
      <c r="E428" t="s">
        <v>1406</v>
      </c>
      <c r="F428" s="2">
        <v>1510</v>
      </c>
      <c r="G428" s="2">
        <v>1609</v>
      </c>
      <c r="H428" s="2">
        <v>1692</v>
      </c>
      <c r="I428" s="2">
        <v>1774</v>
      </c>
      <c r="J428" s="2">
        <v>1861</v>
      </c>
      <c r="K428" s="2">
        <v>1922</v>
      </c>
      <c r="L428" s="2">
        <v>1985</v>
      </c>
      <c r="M428" s="2">
        <v>141268610</v>
      </c>
      <c r="N428" s="2">
        <v>151779862</v>
      </c>
      <c r="O428" s="2">
        <v>161823356</v>
      </c>
      <c r="P428" s="2">
        <v>170970106</v>
      </c>
      <c r="Q428" s="2">
        <v>179924386</v>
      </c>
      <c r="R428" s="2">
        <v>187973981</v>
      </c>
      <c r="S428" s="2">
        <v>195156786</v>
      </c>
      <c r="T428" s="1">
        <f>(Table134[[#This Row],[2050_BUILDINGS]]/Table134[[#This Row],[2020_BUILDINGS]])-1</f>
        <v>0.314569536423841</v>
      </c>
      <c r="U428" s="1">
        <f>(Table134[[#This Row],[2050_TOTAL_REPL_COST_USD]]/Table134[[#This Row],[2020_TOTAL_REPL_COST_USD]])-1</f>
        <v>0.38145895255853368</v>
      </c>
      <c r="V428"/>
      <c r="W428"/>
    </row>
    <row r="429" spans="1:23" x14ac:dyDescent="0.2">
      <c r="A429" t="s">
        <v>376</v>
      </c>
      <c r="B429" t="s">
        <v>477</v>
      </c>
      <c r="C429" t="s">
        <v>487</v>
      </c>
      <c r="D429" t="s">
        <v>1687</v>
      </c>
      <c r="E429" t="s">
        <v>1406</v>
      </c>
      <c r="F429" s="2">
        <v>35119</v>
      </c>
      <c r="G429" s="2">
        <v>37282</v>
      </c>
      <c r="H429" s="2">
        <v>39351</v>
      </c>
      <c r="I429" s="2">
        <v>41220</v>
      </c>
      <c r="J429" s="2">
        <v>43056</v>
      </c>
      <c r="K429" s="2">
        <v>44712</v>
      </c>
      <c r="L429" s="2">
        <v>46180</v>
      </c>
      <c r="M429" s="2">
        <v>3337845912</v>
      </c>
      <c r="N429" s="2">
        <v>3584511471</v>
      </c>
      <c r="O429" s="2">
        <v>3820200333</v>
      </c>
      <c r="P429" s="2">
        <v>4034845365</v>
      </c>
      <c r="Q429" s="2">
        <v>4244973614</v>
      </c>
      <c r="R429" s="2">
        <v>4433871991</v>
      </c>
      <c r="S429" s="2">
        <v>4602429373</v>
      </c>
      <c r="T429" s="1">
        <f>(Table134[[#This Row],[2050_BUILDINGS]]/Table134[[#This Row],[2020_BUILDINGS]])-1</f>
        <v>0.31495771519690186</v>
      </c>
      <c r="U429" s="1">
        <f>(Table134[[#This Row],[2050_TOTAL_REPL_COST_USD]]/Table134[[#This Row],[2020_TOTAL_REPL_COST_USD]])-1</f>
        <v>0.37886214473042457</v>
      </c>
      <c r="V429"/>
      <c r="W429"/>
    </row>
    <row r="430" spans="1:23" x14ac:dyDescent="0.2">
      <c r="A430" t="s">
        <v>376</v>
      </c>
      <c r="B430" t="s">
        <v>477</v>
      </c>
      <c r="C430" t="s">
        <v>488</v>
      </c>
      <c r="D430" t="s">
        <v>1688</v>
      </c>
      <c r="E430" t="s">
        <v>1406</v>
      </c>
      <c r="F430" s="2">
        <v>22901</v>
      </c>
      <c r="G430" s="2">
        <v>24318</v>
      </c>
      <c r="H430" s="2">
        <v>25674</v>
      </c>
      <c r="I430" s="2">
        <v>26905</v>
      </c>
      <c r="J430" s="2">
        <v>28113</v>
      </c>
      <c r="K430" s="2">
        <v>29197</v>
      </c>
      <c r="L430" s="2">
        <v>30156</v>
      </c>
      <c r="M430" s="2">
        <v>2093992589</v>
      </c>
      <c r="N430" s="2">
        <v>2248669666</v>
      </c>
      <c r="O430" s="2">
        <v>2396463558</v>
      </c>
      <c r="P430" s="2">
        <v>2531061459</v>
      </c>
      <c r="Q430" s="2">
        <v>2662827011</v>
      </c>
      <c r="R430" s="2">
        <v>2781279900</v>
      </c>
      <c r="S430" s="2">
        <v>2886977524</v>
      </c>
      <c r="T430" s="1">
        <f>(Table134[[#This Row],[2050_BUILDINGS]]/Table134[[#This Row],[2020_BUILDINGS]])-1</f>
        <v>0.3167983930832714</v>
      </c>
      <c r="U430" s="1">
        <f>(Table134[[#This Row],[2050_TOTAL_REPL_COST_USD]]/Table134[[#This Row],[2020_TOTAL_REPL_COST_USD]])-1</f>
        <v>0.37869519651867312</v>
      </c>
      <c r="V430"/>
      <c r="W430"/>
    </row>
    <row r="431" spans="1:23" x14ac:dyDescent="0.2">
      <c r="A431" t="s">
        <v>376</v>
      </c>
      <c r="B431" t="s">
        <v>477</v>
      </c>
      <c r="C431" t="s">
        <v>489</v>
      </c>
      <c r="D431" t="s">
        <v>1689</v>
      </c>
      <c r="E431" t="s">
        <v>1406</v>
      </c>
      <c r="F431" s="2">
        <v>767</v>
      </c>
      <c r="G431" s="2">
        <v>817</v>
      </c>
      <c r="H431" s="2">
        <v>867</v>
      </c>
      <c r="I431" s="2">
        <v>908</v>
      </c>
      <c r="J431" s="2">
        <v>948</v>
      </c>
      <c r="K431" s="2">
        <v>978</v>
      </c>
      <c r="L431" s="2">
        <v>1019</v>
      </c>
      <c r="M431" s="2">
        <v>73564340</v>
      </c>
      <c r="N431" s="2">
        <v>79036918</v>
      </c>
      <c r="O431" s="2">
        <v>84265949</v>
      </c>
      <c r="P431" s="2">
        <v>89028118</v>
      </c>
      <c r="Q431" s="2">
        <v>93690069</v>
      </c>
      <c r="R431" s="2">
        <v>97881008</v>
      </c>
      <c r="S431" s="2">
        <v>101620649</v>
      </c>
      <c r="T431" s="1">
        <f>(Table134[[#This Row],[2050_BUILDINGS]]/Table134[[#This Row],[2020_BUILDINGS]])-1</f>
        <v>0.32855280312907431</v>
      </c>
      <c r="U431" s="1">
        <f>(Table134[[#This Row],[2050_TOTAL_REPL_COST_USD]]/Table134[[#This Row],[2020_TOTAL_REPL_COST_USD]])-1</f>
        <v>0.38138463554488489</v>
      </c>
      <c r="V431"/>
      <c r="W431"/>
    </row>
    <row r="432" spans="1:23" x14ac:dyDescent="0.2">
      <c r="A432" t="s">
        <v>145</v>
      </c>
      <c r="B432" t="s">
        <v>224</v>
      </c>
      <c r="C432" t="s">
        <v>225</v>
      </c>
      <c r="D432" t="s">
        <v>1690</v>
      </c>
      <c r="E432" t="s">
        <v>1406</v>
      </c>
      <c r="F432" s="2">
        <v>8119</v>
      </c>
      <c r="G432" s="2">
        <v>9240</v>
      </c>
      <c r="H432" s="2">
        <v>10435</v>
      </c>
      <c r="I432" s="2">
        <v>11695</v>
      </c>
      <c r="J432" s="2">
        <v>13051</v>
      </c>
      <c r="K432" s="2">
        <v>14429</v>
      </c>
      <c r="L432" s="2">
        <v>15830</v>
      </c>
      <c r="M432" s="2">
        <v>491776568</v>
      </c>
      <c r="N432" s="2">
        <v>561679935</v>
      </c>
      <c r="O432" s="2">
        <v>637463351</v>
      </c>
      <c r="P432" s="2">
        <v>717459401</v>
      </c>
      <c r="Q432" s="2">
        <v>803316133</v>
      </c>
      <c r="R432" s="2">
        <v>891746798</v>
      </c>
      <c r="S432" s="2">
        <v>982559395</v>
      </c>
      <c r="T432" s="1">
        <f>(Table134[[#This Row],[2050_BUILDINGS]]/Table134[[#This Row],[2020_BUILDINGS]])-1</f>
        <v>0.94974750585047429</v>
      </c>
      <c r="U432" s="1">
        <f>(Table134[[#This Row],[2050_TOTAL_REPL_COST_USD]]/Table134[[#This Row],[2020_TOTAL_REPL_COST_USD]])-1</f>
        <v>0.99797928355138721</v>
      </c>
      <c r="V432"/>
      <c r="W432"/>
    </row>
    <row r="433" spans="1:23" x14ac:dyDescent="0.2">
      <c r="A433" t="s">
        <v>145</v>
      </c>
      <c r="B433" t="s">
        <v>224</v>
      </c>
      <c r="C433" t="s">
        <v>226</v>
      </c>
      <c r="D433" t="s">
        <v>1691</v>
      </c>
      <c r="E433" t="s">
        <v>1406</v>
      </c>
      <c r="F433" s="2">
        <v>9345</v>
      </c>
      <c r="G433" s="2">
        <v>10635</v>
      </c>
      <c r="H433" s="2">
        <v>12019</v>
      </c>
      <c r="I433" s="2">
        <v>13469</v>
      </c>
      <c r="J433" s="2">
        <v>15030</v>
      </c>
      <c r="K433" s="2">
        <v>16617</v>
      </c>
      <c r="L433" s="2">
        <v>18236</v>
      </c>
      <c r="M433" s="2">
        <v>566375593</v>
      </c>
      <c r="N433" s="2">
        <v>646882821</v>
      </c>
      <c r="O433" s="2">
        <v>734162041</v>
      </c>
      <c r="P433" s="2">
        <v>826292928</v>
      </c>
      <c r="Q433" s="2">
        <v>925173522</v>
      </c>
      <c r="R433" s="2">
        <v>1027018503</v>
      </c>
      <c r="S433" s="2">
        <v>1131606728</v>
      </c>
      <c r="T433" s="1">
        <f>(Table134[[#This Row],[2050_BUILDINGS]]/Table134[[#This Row],[2020_BUILDINGS]])-1</f>
        <v>0.95141787051899418</v>
      </c>
      <c r="U433" s="1">
        <f>(Table134[[#This Row],[2050_TOTAL_REPL_COST_USD]]/Table134[[#This Row],[2020_TOTAL_REPL_COST_USD]])-1</f>
        <v>0.99797933029928432</v>
      </c>
      <c r="V433"/>
      <c r="W433"/>
    </row>
    <row r="434" spans="1:23" x14ac:dyDescent="0.2">
      <c r="A434" t="s">
        <v>145</v>
      </c>
      <c r="B434" t="s">
        <v>224</v>
      </c>
      <c r="C434" t="s">
        <v>227</v>
      </c>
      <c r="D434" t="s">
        <v>1692</v>
      </c>
      <c r="E434" t="s">
        <v>1406</v>
      </c>
      <c r="F434" s="2">
        <v>13245</v>
      </c>
      <c r="G434" s="2">
        <v>15055</v>
      </c>
      <c r="H434" s="2">
        <v>17019</v>
      </c>
      <c r="I434" s="2">
        <v>19075</v>
      </c>
      <c r="J434" s="2">
        <v>21270</v>
      </c>
      <c r="K434" s="2">
        <v>23516</v>
      </c>
      <c r="L434" s="2">
        <v>25816</v>
      </c>
      <c r="M434" s="2">
        <v>801633064</v>
      </c>
      <c r="N434" s="2">
        <v>915580862</v>
      </c>
      <c r="O434" s="2">
        <v>1039113575</v>
      </c>
      <c r="P434" s="2">
        <v>1169513196</v>
      </c>
      <c r="Q434" s="2">
        <v>1309466176</v>
      </c>
      <c r="R434" s="2">
        <v>1453614876</v>
      </c>
      <c r="S434" s="2">
        <v>1601646271</v>
      </c>
      <c r="T434" s="1">
        <f>(Table134[[#This Row],[2050_BUILDINGS]]/Table134[[#This Row],[2020_BUILDINGS]])-1</f>
        <v>0.94911287278218204</v>
      </c>
      <c r="U434" s="1">
        <f>(Table134[[#This Row],[2050_TOTAL_REPL_COST_USD]]/Table134[[#This Row],[2020_TOTAL_REPL_COST_USD]])-1</f>
        <v>0.99797930365806375</v>
      </c>
      <c r="V434"/>
      <c r="W434"/>
    </row>
    <row r="435" spans="1:23" x14ac:dyDescent="0.2">
      <c r="A435" t="s">
        <v>145</v>
      </c>
      <c r="B435" t="s">
        <v>224</v>
      </c>
      <c r="C435" t="s">
        <v>228</v>
      </c>
      <c r="D435" t="s">
        <v>1693</v>
      </c>
      <c r="E435" t="s">
        <v>1406</v>
      </c>
      <c r="F435" s="2">
        <v>6317</v>
      </c>
      <c r="G435" s="2">
        <v>7186</v>
      </c>
      <c r="H435" s="2">
        <v>8121</v>
      </c>
      <c r="I435" s="2">
        <v>9106</v>
      </c>
      <c r="J435" s="2">
        <v>10145</v>
      </c>
      <c r="K435" s="2">
        <v>11225</v>
      </c>
      <c r="L435" s="2">
        <v>12324</v>
      </c>
      <c r="M435" s="2">
        <v>382676688</v>
      </c>
      <c r="N435" s="2">
        <v>437072102</v>
      </c>
      <c r="O435" s="2">
        <v>496043074</v>
      </c>
      <c r="P435" s="2">
        <v>558292132</v>
      </c>
      <c r="Q435" s="2">
        <v>625101684</v>
      </c>
      <c r="R435" s="2">
        <v>693914141</v>
      </c>
      <c r="S435" s="2">
        <v>764580101</v>
      </c>
      <c r="T435" s="1">
        <f>(Table134[[#This Row],[2050_BUILDINGS]]/Table134[[#This Row],[2020_BUILDINGS]])-1</f>
        <v>0.95092607250277039</v>
      </c>
      <c r="U435" s="1">
        <f>(Table134[[#This Row],[2050_TOTAL_REPL_COST_USD]]/Table134[[#This Row],[2020_TOTAL_REPL_COST_USD]])-1</f>
        <v>0.99797929943409569</v>
      </c>
      <c r="V435"/>
      <c r="W435"/>
    </row>
    <row r="436" spans="1:23" x14ac:dyDescent="0.2">
      <c r="A436" t="s">
        <v>145</v>
      </c>
      <c r="B436" t="s">
        <v>224</v>
      </c>
      <c r="C436" t="s">
        <v>229</v>
      </c>
      <c r="D436" t="s">
        <v>1694</v>
      </c>
      <c r="E436" t="s">
        <v>1406</v>
      </c>
      <c r="F436" s="2">
        <v>9941</v>
      </c>
      <c r="G436" s="2">
        <v>11309</v>
      </c>
      <c r="H436" s="2">
        <v>12775</v>
      </c>
      <c r="I436" s="2">
        <v>14318</v>
      </c>
      <c r="J436" s="2">
        <v>15974</v>
      </c>
      <c r="K436" s="2">
        <v>17662</v>
      </c>
      <c r="L436" s="2">
        <v>19382</v>
      </c>
      <c r="M436" s="2">
        <v>601965864</v>
      </c>
      <c r="N436" s="2">
        <v>687532042</v>
      </c>
      <c r="O436" s="2">
        <v>780295777</v>
      </c>
      <c r="P436" s="2">
        <v>878216045</v>
      </c>
      <c r="Q436" s="2">
        <v>983310163</v>
      </c>
      <c r="R436" s="2">
        <v>1091554931</v>
      </c>
      <c r="S436" s="2">
        <v>1202715334</v>
      </c>
      <c r="T436" s="1">
        <f>(Table134[[#This Row],[2050_BUILDINGS]]/Table134[[#This Row],[2020_BUILDINGS]])-1</f>
        <v>0.94970324917010362</v>
      </c>
      <c r="U436" s="1">
        <f>(Table134[[#This Row],[2050_TOTAL_REPL_COST_USD]]/Table134[[#This Row],[2020_TOTAL_REPL_COST_USD]])-1</f>
        <v>0.99797929737756697</v>
      </c>
      <c r="V436"/>
      <c r="W436"/>
    </row>
    <row r="437" spans="1:23" x14ac:dyDescent="0.2">
      <c r="A437" t="s">
        <v>145</v>
      </c>
      <c r="B437" t="s">
        <v>224</v>
      </c>
      <c r="C437" t="s">
        <v>230</v>
      </c>
      <c r="D437" t="s">
        <v>1695</v>
      </c>
      <c r="E437" t="s">
        <v>1406</v>
      </c>
      <c r="F437" s="2">
        <v>2839</v>
      </c>
      <c r="G437" s="2">
        <v>3237</v>
      </c>
      <c r="H437" s="2">
        <v>3654</v>
      </c>
      <c r="I437" s="2">
        <v>4097</v>
      </c>
      <c r="J437" s="2">
        <v>4568</v>
      </c>
      <c r="K437" s="2">
        <v>5056</v>
      </c>
      <c r="L437" s="2">
        <v>5548</v>
      </c>
      <c r="M437" s="2">
        <v>172377587</v>
      </c>
      <c r="N437" s="2">
        <v>196880130</v>
      </c>
      <c r="O437" s="2">
        <v>223443739</v>
      </c>
      <c r="P437" s="2">
        <v>251483960</v>
      </c>
      <c r="Q437" s="2">
        <v>281578485</v>
      </c>
      <c r="R437" s="2">
        <v>312575208</v>
      </c>
      <c r="S437" s="2">
        <v>344406854</v>
      </c>
      <c r="T437" s="1">
        <f>(Table134[[#This Row],[2050_BUILDINGS]]/Table134[[#This Row],[2020_BUILDINGS]])-1</f>
        <v>0.95420922860162039</v>
      </c>
      <c r="U437" s="1">
        <f>(Table134[[#This Row],[2050_TOTAL_REPL_COST_USD]]/Table134[[#This Row],[2020_TOTAL_REPL_COST_USD]])-1</f>
        <v>0.99797931966642506</v>
      </c>
      <c r="V437"/>
      <c r="W437"/>
    </row>
    <row r="438" spans="1:23" x14ac:dyDescent="0.2">
      <c r="A438" t="s">
        <v>145</v>
      </c>
      <c r="B438" t="s">
        <v>224</v>
      </c>
      <c r="C438" t="s">
        <v>231</v>
      </c>
      <c r="D438" t="s">
        <v>1696</v>
      </c>
      <c r="E438" t="s">
        <v>1406</v>
      </c>
      <c r="F438" s="2">
        <v>37526</v>
      </c>
      <c r="G438" s="2">
        <v>42682</v>
      </c>
      <c r="H438" s="2">
        <v>48232</v>
      </c>
      <c r="I438" s="2">
        <v>54061</v>
      </c>
      <c r="J438" s="2">
        <v>60290</v>
      </c>
      <c r="K438" s="2">
        <v>66667</v>
      </c>
      <c r="L438" s="2">
        <v>73163</v>
      </c>
      <c r="M438" s="2">
        <v>2272274843</v>
      </c>
      <c r="N438" s="2">
        <v>2595266387</v>
      </c>
      <c r="O438" s="2">
        <v>2945426912</v>
      </c>
      <c r="P438" s="2">
        <v>3315052125</v>
      </c>
      <c r="Q438" s="2">
        <v>3711756863</v>
      </c>
      <c r="R438" s="2">
        <v>4120354580</v>
      </c>
      <c r="S438" s="2">
        <v>4539958079</v>
      </c>
      <c r="T438" s="1">
        <f>(Table134[[#This Row],[2050_BUILDINGS]]/Table134[[#This Row],[2020_BUILDINGS]])-1</f>
        <v>0.94966156797953416</v>
      </c>
      <c r="U438" s="1">
        <f>(Table134[[#This Row],[2050_TOTAL_REPL_COST_USD]]/Table134[[#This Row],[2020_TOTAL_REPL_COST_USD]])-1</f>
        <v>0.99797929065925062</v>
      </c>
      <c r="V438"/>
      <c r="W438"/>
    </row>
    <row r="439" spans="1:23" x14ac:dyDescent="0.2">
      <c r="A439" t="s">
        <v>145</v>
      </c>
      <c r="B439" t="s">
        <v>224</v>
      </c>
      <c r="C439" t="s">
        <v>232</v>
      </c>
      <c r="D439" t="s">
        <v>1697</v>
      </c>
      <c r="E439" t="s">
        <v>1406</v>
      </c>
      <c r="F439" s="2">
        <v>5561</v>
      </c>
      <c r="G439" s="2">
        <v>6324</v>
      </c>
      <c r="H439" s="2">
        <v>7156</v>
      </c>
      <c r="I439" s="2">
        <v>8015</v>
      </c>
      <c r="J439" s="2">
        <v>8946</v>
      </c>
      <c r="K439" s="2">
        <v>9895</v>
      </c>
      <c r="L439" s="2">
        <v>10859</v>
      </c>
      <c r="M439" s="2">
        <v>337197268</v>
      </c>
      <c r="N439" s="2">
        <v>385128040</v>
      </c>
      <c r="O439" s="2">
        <v>437090580</v>
      </c>
      <c r="P439" s="2">
        <v>491941607</v>
      </c>
      <c r="Q439" s="2">
        <v>550811137</v>
      </c>
      <c r="R439" s="2">
        <v>611445549</v>
      </c>
      <c r="S439" s="2">
        <v>673713176</v>
      </c>
      <c r="T439" s="1">
        <f>(Table134[[#This Row],[2050_BUILDINGS]]/Table134[[#This Row],[2020_BUILDINGS]])-1</f>
        <v>0.9527063477791764</v>
      </c>
      <c r="U439" s="1">
        <f>(Table134[[#This Row],[2050_TOTAL_REPL_COST_USD]]/Table134[[#This Row],[2020_TOTAL_REPL_COST_USD]])-1</f>
        <v>0.99797934305920899</v>
      </c>
      <c r="V439"/>
      <c r="W439"/>
    </row>
    <row r="440" spans="1:23" x14ac:dyDescent="0.2">
      <c r="A440" t="s">
        <v>145</v>
      </c>
      <c r="B440" t="s">
        <v>224</v>
      </c>
      <c r="C440" t="s">
        <v>233</v>
      </c>
      <c r="D440" t="s">
        <v>1698</v>
      </c>
      <c r="E440" t="s">
        <v>1406</v>
      </c>
      <c r="F440" s="2">
        <v>6317</v>
      </c>
      <c r="G440" s="2">
        <v>7189</v>
      </c>
      <c r="H440" s="2">
        <v>8121</v>
      </c>
      <c r="I440" s="2">
        <v>9108</v>
      </c>
      <c r="J440" s="2">
        <v>10147</v>
      </c>
      <c r="K440" s="2">
        <v>11225</v>
      </c>
      <c r="L440" s="2">
        <v>12324</v>
      </c>
      <c r="M440" s="2">
        <v>382731498</v>
      </c>
      <c r="N440" s="2">
        <v>437134706</v>
      </c>
      <c r="O440" s="2">
        <v>496114137</v>
      </c>
      <c r="P440" s="2">
        <v>558372107</v>
      </c>
      <c r="Q440" s="2">
        <v>625191222</v>
      </c>
      <c r="R440" s="2">
        <v>694013545</v>
      </c>
      <c r="S440" s="2">
        <v>764689617</v>
      </c>
      <c r="T440" s="1">
        <f>(Table134[[#This Row],[2050_BUILDINGS]]/Table134[[#This Row],[2020_BUILDINGS]])-1</f>
        <v>0.95092607250277039</v>
      </c>
      <c r="U440" s="1">
        <f>(Table134[[#This Row],[2050_TOTAL_REPL_COST_USD]]/Table134[[#This Row],[2020_TOTAL_REPL_COST_USD]])-1</f>
        <v>0.99797931708249421</v>
      </c>
      <c r="V440"/>
      <c r="W440"/>
    </row>
    <row r="441" spans="1:23" x14ac:dyDescent="0.2">
      <c r="A441" t="s">
        <v>145</v>
      </c>
      <c r="B441" t="s">
        <v>224</v>
      </c>
      <c r="C441" t="s">
        <v>234</v>
      </c>
      <c r="D441" t="s">
        <v>1699</v>
      </c>
      <c r="E441" t="s">
        <v>1406</v>
      </c>
      <c r="F441" s="2">
        <v>13522</v>
      </c>
      <c r="G441" s="2">
        <v>15382</v>
      </c>
      <c r="H441" s="2">
        <v>17387</v>
      </c>
      <c r="I441" s="2">
        <v>19485</v>
      </c>
      <c r="J441" s="2">
        <v>21730</v>
      </c>
      <c r="K441" s="2">
        <v>24029</v>
      </c>
      <c r="L441" s="2">
        <v>26373</v>
      </c>
      <c r="M441" s="2">
        <v>819039266</v>
      </c>
      <c r="N441" s="2">
        <v>935461266</v>
      </c>
      <c r="O441" s="2">
        <v>1061676285</v>
      </c>
      <c r="P441" s="2">
        <v>1194907331</v>
      </c>
      <c r="Q441" s="2">
        <v>1337899173</v>
      </c>
      <c r="R441" s="2">
        <v>1485177820</v>
      </c>
      <c r="S441" s="2">
        <v>1636423502</v>
      </c>
      <c r="T441" s="1">
        <f>(Table134[[#This Row],[2050_BUILDINGS]]/Table134[[#This Row],[2020_BUILDINGS]])-1</f>
        <v>0.95037716314154719</v>
      </c>
      <c r="U441" s="1">
        <f>(Table134[[#This Row],[2050_TOTAL_REPL_COST_USD]]/Table134[[#This Row],[2020_TOTAL_REPL_COST_USD]])-1</f>
        <v>0.99797930322915684</v>
      </c>
      <c r="V441"/>
      <c r="W441"/>
    </row>
    <row r="442" spans="1:23" x14ac:dyDescent="0.2">
      <c r="A442" t="s">
        <v>145</v>
      </c>
      <c r="B442" t="s">
        <v>224</v>
      </c>
      <c r="C442" t="s">
        <v>235</v>
      </c>
      <c r="D442" t="s">
        <v>1700</v>
      </c>
      <c r="E442" t="s">
        <v>1406</v>
      </c>
      <c r="F442" s="2">
        <v>9517</v>
      </c>
      <c r="G442" s="2">
        <v>10827</v>
      </c>
      <c r="H442" s="2">
        <v>12236</v>
      </c>
      <c r="I442" s="2">
        <v>13712</v>
      </c>
      <c r="J442" s="2">
        <v>15299</v>
      </c>
      <c r="K442" s="2">
        <v>16908</v>
      </c>
      <c r="L442" s="2">
        <v>18553</v>
      </c>
      <c r="M442" s="2">
        <v>576514662</v>
      </c>
      <c r="N442" s="2">
        <v>658463096</v>
      </c>
      <c r="O442" s="2">
        <v>747304758</v>
      </c>
      <c r="P442" s="2">
        <v>841084945</v>
      </c>
      <c r="Q442" s="2">
        <v>941735672</v>
      </c>
      <c r="R442" s="2">
        <v>1045403838</v>
      </c>
      <c r="S442" s="2">
        <v>1151864360</v>
      </c>
      <c r="T442" s="1">
        <f>(Table134[[#This Row],[2050_BUILDINGS]]/Table134[[#This Row],[2020_BUILDINGS]])-1</f>
        <v>0.94945886308710725</v>
      </c>
      <c r="U442" s="1">
        <f>(Table134[[#This Row],[2050_TOTAL_REPL_COST_USD]]/Table134[[#This Row],[2020_TOTAL_REPL_COST_USD]])-1</f>
        <v>0.99797929857332934</v>
      </c>
      <c r="V442"/>
      <c r="W442"/>
    </row>
    <row r="443" spans="1:23" x14ac:dyDescent="0.2">
      <c r="A443" t="s">
        <v>145</v>
      </c>
      <c r="B443" t="s">
        <v>224</v>
      </c>
      <c r="C443" t="s">
        <v>236</v>
      </c>
      <c r="D443" t="s">
        <v>1701</v>
      </c>
      <c r="E443" t="s">
        <v>1406</v>
      </c>
      <c r="F443" s="2">
        <v>8892</v>
      </c>
      <c r="G443" s="2">
        <v>10109</v>
      </c>
      <c r="H443" s="2">
        <v>11422</v>
      </c>
      <c r="I443" s="2">
        <v>12801</v>
      </c>
      <c r="J443" s="2">
        <v>14278</v>
      </c>
      <c r="K443" s="2">
        <v>15790</v>
      </c>
      <c r="L443" s="2">
        <v>17327</v>
      </c>
      <c r="M443" s="2">
        <v>538264754</v>
      </c>
      <c r="N443" s="2">
        <v>614776168</v>
      </c>
      <c r="O443" s="2">
        <v>697723473</v>
      </c>
      <c r="P443" s="2">
        <v>785281639</v>
      </c>
      <c r="Q443" s="2">
        <v>879254507</v>
      </c>
      <c r="R443" s="2">
        <v>976044624</v>
      </c>
      <c r="S443" s="2">
        <v>1075441833</v>
      </c>
      <c r="T443" s="1">
        <f>(Table134[[#This Row],[2050_BUILDINGS]]/Table134[[#This Row],[2020_BUILDINGS]])-1</f>
        <v>0.94860548807917233</v>
      </c>
      <c r="U443" s="1">
        <f>(Table134[[#This Row],[2050_TOTAL_REPL_COST_USD]]/Table134[[#This Row],[2020_TOTAL_REPL_COST_USD]])-1</f>
        <v>0.99797929366186966</v>
      </c>
      <c r="V443"/>
      <c r="W443"/>
    </row>
    <row r="444" spans="1:23" x14ac:dyDescent="0.2">
      <c r="A444" t="s">
        <v>145</v>
      </c>
      <c r="B444" t="s">
        <v>224</v>
      </c>
      <c r="C444" t="s">
        <v>237</v>
      </c>
      <c r="D444" t="s">
        <v>1702</v>
      </c>
      <c r="E444" t="s">
        <v>1406</v>
      </c>
      <c r="F444" s="2">
        <v>12856</v>
      </c>
      <c r="G444" s="2">
        <v>14620</v>
      </c>
      <c r="H444" s="2">
        <v>16520</v>
      </c>
      <c r="I444" s="2">
        <v>18521</v>
      </c>
      <c r="J444" s="2">
        <v>20650</v>
      </c>
      <c r="K444" s="2">
        <v>22838</v>
      </c>
      <c r="L444" s="2">
        <v>25061</v>
      </c>
      <c r="M444" s="2">
        <v>778386551</v>
      </c>
      <c r="N444" s="2">
        <v>889029975</v>
      </c>
      <c r="O444" s="2">
        <v>1008980358</v>
      </c>
      <c r="P444" s="2">
        <v>1135598537</v>
      </c>
      <c r="Q444" s="2">
        <v>1271493030</v>
      </c>
      <c r="R444" s="2">
        <v>1411461556</v>
      </c>
      <c r="S444" s="2">
        <v>1555200213</v>
      </c>
      <c r="T444" s="1">
        <f>(Table134[[#This Row],[2050_BUILDINGS]]/Table134[[#This Row],[2020_BUILDINGS]])-1</f>
        <v>0.94936216552582442</v>
      </c>
      <c r="U444" s="1">
        <f>(Table134[[#This Row],[2050_TOTAL_REPL_COST_USD]]/Table134[[#This Row],[2020_TOTAL_REPL_COST_USD]])-1</f>
        <v>0.99797929576509348</v>
      </c>
      <c r="V444"/>
      <c r="W444"/>
    </row>
    <row r="445" spans="1:23" x14ac:dyDescent="0.2">
      <c r="A445" t="s">
        <v>145</v>
      </c>
      <c r="B445" t="s">
        <v>224</v>
      </c>
      <c r="C445" t="s">
        <v>238</v>
      </c>
      <c r="D445" t="s">
        <v>1703</v>
      </c>
      <c r="E445" t="s">
        <v>1406</v>
      </c>
      <c r="F445" s="2">
        <v>9704</v>
      </c>
      <c r="G445" s="2">
        <v>11041</v>
      </c>
      <c r="H445" s="2">
        <v>12477</v>
      </c>
      <c r="I445" s="2">
        <v>13986</v>
      </c>
      <c r="J445" s="2">
        <v>15603</v>
      </c>
      <c r="K445" s="2">
        <v>17246</v>
      </c>
      <c r="L445" s="2">
        <v>18930</v>
      </c>
      <c r="M445" s="2">
        <v>587958674</v>
      </c>
      <c r="N445" s="2">
        <v>671533817</v>
      </c>
      <c r="O445" s="2">
        <v>762139018</v>
      </c>
      <c r="P445" s="2">
        <v>857780768</v>
      </c>
      <c r="Q445" s="2">
        <v>960429439</v>
      </c>
      <c r="R445" s="2">
        <v>1066155463</v>
      </c>
      <c r="S445" s="2">
        <v>1174729260</v>
      </c>
      <c r="T445" s="1">
        <f>(Table134[[#This Row],[2050_BUILDINGS]]/Table134[[#This Row],[2020_BUILDINGS]])-1</f>
        <v>0.95074196207749373</v>
      </c>
      <c r="U445" s="1">
        <f>(Table134[[#This Row],[2050_TOTAL_REPL_COST_USD]]/Table134[[#This Row],[2020_TOTAL_REPL_COST_USD]])-1</f>
        <v>0.99797930015741199</v>
      </c>
      <c r="V445"/>
      <c r="W445"/>
    </row>
    <row r="446" spans="1:23" x14ac:dyDescent="0.2">
      <c r="A446" t="s">
        <v>145</v>
      </c>
      <c r="B446" t="s">
        <v>224</v>
      </c>
      <c r="C446" t="s">
        <v>239</v>
      </c>
      <c r="D446" t="s">
        <v>1704</v>
      </c>
      <c r="E446" t="s">
        <v>1406</v>
      </c>
      <c r="F446" s="2">
        <v>13897</v>
      </c>
      <c r="G446" s="2">
        <v>15808</v>
      </c>
      <c r="H446" s="2">
        <v>17862</v>
      </c>
      <c r="I446" s="2">
        <v>20011</v>
      </c>
      <c r="J446" s="2">
        <v>22327</v>
      </c>
      <c r="K446" s="2">
        <v>24683</v>
      </c>
      <c r="L446" s="2">
        <v>27090</v>
      </c>
      <c r="M446" s="2">
        <v>841428258</v>
      </c>
      <c r="N446" s="2">
        <v>961032731</v>
      </c>
      <c r="O446" s="2">
        <v>1090697929</v>
      </c>
      <c r="P446" s="2">
        <v>1227570939</v>
      </c>
      <c r="Q446" s="2">
        <v>1374471559</v>
      </c>
      <c r="R446" s="2">
        <v>1525776176</v>
      </c>
      <c r="S446" s="2">
        <v>1681156253</v>
      </c>
      <c r="T446" s="1">
        <f>(Table134[[#This Row],[2050_BUILDINGS]]/Table134[[#This Row],[2020_BUILDINGS]])-1</f>
        <v>0.94934158451464334</v>
      </c>
      <c r="U446" s="1">
        <f>(Table134[[#This Row],[2050_TOTAL_REPL_COST_USD]]/Table134[[#This Row],[2020_TOTAL_REPL_COST_USD]])-1</f>
        <v>0.9979793131692043</v>
      </c>
      <c r="V446"/>
      <c r="W446"/>
    </row>
    <row r="447" spans="1:23" x14ac:dyDescent="0.2">
      <c r="A447" t="s">
        <v>145</v>
      </c>
      <c r="B447" t="s">
        <v>224</v>
      </c>
      <c r="C447" t="s">
        <v>240</v>
      </c>
      <c r="D447" t="s">
        <v>1705</v>
      </c>
      <c r="E447" t="s">
        <v>1406</v>
      </c>
      <c r="F447" s="2">
        <v>9826</v>
      </c>
      <c r="G447" s="2">
        <v>11176</v>
      </c>
      <c r="H447" s="2">
        <v>12635</v>
      </c>
      <c r="I447" s="2">
        <v>14153</v>
      </c>
      <c r="J447" s="2">
        <v>15795</v>
      </c>
      <c r="K447" s="2">
        <v>17463</v>
      </c>
      <c r="L447" s="2">
        <v>19168</v>
      </c>
      <c r="M447" s="2">
        <v>595284522</v>
      </c>
      <c r="N447" s="2">
        <v>679900983</v>
      </c>
      <c r="O447" s="2">
        <v>771635118</v>
      </c>
      <c r="P447" s="2">
        <v>868468542</v>
      </c>
      <c r="Q447" s="2">
        <v>972396198</v>
      </c>
      <c r="R447" s="2">
        <v>1079439539</v>
      </c>
      <c r="S447" s="2">
        <v>1189366144</v>
      </c>
      <c r="T447" s="1">
        <f>(Table134[[#This Row],[2050_BUILDINGS]]/Table134[[#This Row],[2020_BUILDINGS]])-1</f>
        <v>0.950742926928557</v>
      </c>
      <c r="U447" s="1">
        <f>(Table134[[#This Row],[2050_TOTAL_REPL_COST_USD]]/Table134[[#This Row],[2020_TOTAL_REPL_COST_USD]])-1</f>
        <v>0.99797928560957949</v>
      </c>
      <c r="V447"/>
      <c r="W447"/>
    </row>
    <row r="448" spans="1:23" x14ac:dyDescent="0.2">
      <c r="A448" t="s">
        <v>145</v>
      </c>
      <c r="B448" t="s">
        <v>224</v>
      </c>
      <c r="C448" t="s">
        <v>241</v>
      </c>
      <c r="D448" t="s">
        <v>1706</v>
      </c>
      <c r="E448" t="s">
        <v>1406</v>
      </c>
      <c r="F448" s="2">
        <v>5616</v>
      </c>
      <c r="G448" s="2">
        <v>6389</v>
      </c>
      <c r="H448" s="2">
        <v>7223</v>
      </c>
      <c r="I448" s="2">
        <v>8095</v>
      </c>
      <c r="J448" s="2">
        <v>9030</v>
      </c>
      <c r="K448" s="2">
        <v>9983</v>
      </c>
      <c r="L448" s="2">
        <v>10957</v>
      </c>
      <c r="M448" s="2">
        <v>340247269</v>
      </c>
      <c r="N448" s="2">
        <v>388611584</v>
      </c>
      <c r="O448" s="2">
        <v>441044127</v>
      </c>
      <c r="P448" s="2">
        <v>496391299</v>
      </c>
      <c r="Q448" s="2">
        <v>555793313</v>
      </c>
      <c r="R448" s="2">
        <v>616976168</v>
      </c>
      <c r="S448" s="2">
        <v>679807006</v>
      </c>
      <c r="T448" s="1">
        <f>(Table134[[#This Row],[2050_BUILDINGS]]/Table134[[#This Row],[2020_BUILDINGS]])-1</f>
        <v>0.95103276353276356</v>
      </c>
      <c r="U448" s="1">
        <f>(Table134[[#This Row],[2050_TOTAL_REPL_COST_USD]]/Table134[[#This Row],[2020_TOTAL_REPL_COST_USD]])-1</f>
        <v>0.99797931662458095</v>
      </c>
      <c r="V448"/>
      <c r="W448"/>
    </row>
    <row r="449" spans="1:23" x14ac:dyDescent="0.2">
      <c r="A449" t="s">
        <v>145</v>
      </c>
      <c r="B449" t="s">
        <v>224</v>
      </c>
      <c r="C449" t="s">
        <v>242</v>
      </c>
      <c r="D449" t="s">
        <v>1707</v>
      </c>
      <c r="E449" t="s">
        <v>1406</v>
      </c>
      <c r="F449" s="2">
        <v>4653</v>
      </c>
      <c r="G449" s="2">
        <v>5289</v>
      </c>
      <c r="H449" s="2">
        <v>5981</v>
      </c>
      <c r="I449" s="2">
        <v>6707</v>
      </c>
      <c r="J449" s="2">
        <v>7478</v>
      </c>
      <c r="K449" s="2">
        <v>8265</v>
      </c>
      <c r="L449" s="2">
        <v>9069</v>
      </c>
      <c r="M449" s="2">
        <v>281797751</v>
      </c>
      <c r="N449" s="2">
        <v>321853777</v>
      </c>
      <c r="O449" s="2">
        <v>365279181</v>
      </c>
      <c r="P449" s="2">
        <v>411118508</v>
      </c>
      <c r="Q449" s="2">
        <v>460316123</v>
      </c>
      <c r="R449" s="2">
        <v>510988656</v>
      </c>
      <c r="S449" s="2">
        <v>563026077</v>
      </c>
      <c r="T449" s="1">
        <f>(Table134[[#This Row],[2050_BUILDINGS]]/Table134[[#This Row],[2020_BUILDINGS]])-1</f>
        <v>0.94906511927788517</v>
      </c>
      <c r="U449" s="1">
        <f>(Table134[[#This Row],[2050_TOTAL_REPL_COST_USD]]/Table134[[#This Row],[2020_TOTAL_REPL_COST_USD]])-1</f>
        <v>0.99797931318479538</v>
      </c>
      <c r="V449"/>
      <c r="W449"/>
    </row>
    <row r="450" spans="1:23" x14ac:dyDescent="0.2">
      <c r="A450" t="s">
        <v>145</v>
      </c>
      <c r="B450" t="s">
        <v>224</v>
      </c>
      <c r="C450" t="s">
        <v>243</v>
      </c>
      <c r="D450" t="s">
        <v>1708</v>
      </c>
      <c r="E450" t="s">
        <v>1406</v>
      </c>
      <c r="F450" s="2">
        <v>4260</v>
      </c>
      <c r="G450" s="2">
        <v>4842</v>
      </c>
      <c r="H450" s="2">
        <v>5477</v>
      </c>
      <c r="I450" s="2">
        <v>6140</v>
      </c>
      <c r="J450" s="2">
        <v>6854</v>
      </c>
      <c r="K450" s="2">
        <v>7574</v>
      </c>
      <c r="L450" s="2">
        <v>8313</v>
      </c>
      <c r="M450" s="2">
        <v>258219451</v>
      </c>
      <c r="N450" s="2">
        <v>294923946</v>
      </c>
      <c r="O450" s="2">
        <v>334715905</v>
      </c>
      <c r="P450" s="2">
        <v>376719803</v>
      </c>
      <c r="Q450" s="2">
        <v>421801006</v>
      </c>
      <c r="R450" s="2">
        <v>468233712</v>
      </c>
      <c r="S450" s="2">
        <v>515917117</v>
      </c>
      <c r="T450" s="1">
        <f>(Table134[[#This Row],[2050_BUILDINGS]]/Table134[[#This Row],[2020_BUILDINGS]])-1</f>
        <v>0.95140845070422531</v>
      </c>
      <c r="U450" s="1">
        <f>(Table134[[#This Row],[2050_TOTAL_REPL_COST_USD]]/Table134[[#This Row],[2020_TOTAL_REPL_COST_USD]])-1</f>
        <v>0.99797929630018456</v>
      </c>
      <c r="V450"/>
      <c r="W450"/>
    </row>
    <row r="451" spans="1:23" x14ac:dyDescent="0.2">
      <c r="A451" t="s">
        <v>145</v>
      </c>
      <c r="B451" t="s">
        <v>224</v>
      </c>
      <c r="C451" t="s">
        <v>244</v>
      </c>
      <c r="D451" t="s">
        <v>1709</v>
      </c>
      <c r="E451" t="s">
        <v>1406</v>
      </c>
      <c r="F451" s="2">
        <v>7674</v>
      </c>
      <c r="G451" s="2">
        <v>8722</v>
      </c>
      <c r="H451" s="2">
        <v>9861</v>
      </c>
      <c r="I451" s="2">
        <v>11054</v>
      </c>
      <c r="J451" s="2">
        <v>12324</v>
      </c>
      <c r="K451" s="2">
        <v>13628</v>
      </c>
      <c r="L451" s="2">
        <v>14961</v>
      </c>
      <c r="M451" s="2">
        <v>464683797</v>
      </c>
      <c r="N451" s="2">
        <v>530736074</v>
      </c>
      <c r="O451" s="2">
        <v>602344458</v>
      </c>
      <c r="P451" s="2">
        <v>677933396</v>
      </c>
      <c r="Q451" s="2">
        <v>759060135</v>
      </c>
      <c r="R451" s="2">
        <v>842619020</v>
      </c>
      <c r="S451" s="2">
        <v>928428595</v>
      </c>
      <c r="T451" s="1">
        <f>(Table134[[#This Row],[2050_BUILDINGS]]/Table134[[#This Row],[2020_BUILDINGS]])-1</f>
        <v>0.94956997654417519</v>
      </c>
      <c r="U451" s="1">
        <f>(Table134[[#This Row],[2050_TOTAL_REPL_COST_USD]]/Table134[[#This Row],[2020_TOTAL_REPL_COST_USD]])-1</f>
        <v>0.99797927320457003</v>
      </c>
      <c r="V451"/>
      <c r="W451"/>
    </row>
    <row r="452" spans="1:23" x14ac:dyDescent="0.2">
      <c r="A452" t="s">
        <v>145</v>
      </c>
      <c r="B452" t="s">
        <v>224</v>
      </c>
      <c r="C452" t="s">
        <v>245</v>
      </c>
      <c r="D452" t="s">
        <v>1710</v>
      </c>
      <c r="E452" t="s">
        <v>1406</v>
      </c>
      <c r="F452" s="2">
        <v>15021</v>
      </c>
      <c r="G452" s="2">
        <v>17088</v>
      </c>
      <c r="H452" s="2">
        <v>19316</v>
      </c>
      <c r="I452" s="2">
        <v>21639</v>
      </c>
      <c r="J452" s="2">
        <v>24134</v>
      </c>
      <c r="K452" s="2">
        <v>26683</v>
      </c>
      <c r="L452" s="2">
        <v>29290</v>
      </c>
      <c r="M452" s="2">
        <v>909663015</v>
      </c>
      <c r="N452" s="2">
        <v>1038966688</v>
      </c>
      <c r="O452" s="2">
        <v>1179146944</v>
      </c>
      <c r="P452" s="2">
        <v>1327119534</v>
      </c>
      <c r="Q452" s="2">
        <v>1485932904</v>
      </c>
      <c r="R452" s="2">
        <v>1649507415</v>
      </c>
      <c r="S452" s="2">
        <v>1817487875</v>
      </c>
      <c r="T452" s="1">
        <f>(Table134[[#This Row],[2050_BUILDINGS]]/Table134[[#This Row],[2020_BUILDINGS]])-1</f>
        <v>0.9499367552093736</v>
      </c>
      <c r="U452" s="1">
        <f>(Table134[[#This Row],[2050_TOTAL_REPL_COST_USD]]/Table134[[#This Row],[2020_TOTAL_REPL_COST_USD]])-1</f>
        <v>0.99797930115912203</v>
      </c>
      <c r="V452"/>
      <c r="W452"/>
    </row>
    <row r="453" spans="1:23" x14ac:dyDescent="0.2">
      <c r="A453" t="s">
        <v>145</v>
      </c>
      <c r="B453" t="s">
        <v>224</v>
      </c>
      <c r="C453" t="s">
        <v>246</v>
      </c>
      <c r="D453" t="s">
        <v>1711</v>
      </c>
      <c r="E453" t="s">
        <v>1406</v>
      </c>
      <c r="F453" s="2">
        <v>10720</v>
      </c>
      <c r="G453" s="2">
        <v>12191</v>
      </c>
      <c r="H453" s="2">
        <v>13777</v>
      </c>
      <c r="I453" s="2">
        <v>15443</v>
      </c>
      <c r="J453" s="2">
        <v>17216</v>
      </c>
      <c r="K453" s="2">
        <v>19041</v>
      </c>
      <c r="L453" s="2">
        <v>20899</v>
      </c>
      <c r="M453" s="2">
        <v>648979437</v>
      </c>
      <c r="N453" s="2">
        <v>741228340</v>
      </c>
      <c r="O453" s="2">
        <v>841236929</v>
      </c>
      <c r="P453" s="2">
        <v>946804777</v>
      </c>
      <c r="Q453" s="2">
        <v>1060106746</v>
      </c>
      <c r="R453" s="2">
        <v>1176805444</v>
      </c>
      <c r="S453" s="2">
        <v>1296647484</v>
      </c>
      <c r="T453" s="1">
        <f>(Table134[[#This Row],[2050_BUILDINGS]]/Table134[[#This Row],[2020_BUILDINGS]])-1</f>
        <v>0.9495335820895523</v>
      </c>
      <c r="U453" s="1">
        <f>(Table134[[#This Row],[2050_TOTAL_REPL_COST_USD]]/Table134[[#This Row],[2020_TOTAL_REPL_COST_USD]])-1</f>
        <v>0.99797930423487369</v>
      </c>
      <c r="V453"/>
      <c r="W453"/>
    </row>
    <row r="454" spans="1:23" x14ac:dyDescent="0.2">
      <c r="A454" t="s">
        <v>638</v>
      </c>
      <c r="B454" t="s">
        <v>759</v>
      </c>
      <c r="C454" t="s">
        <v>760</v>
      </c>
      <c r="D454" t="s">
        <v>1712</v>
      </c>
      <c r="E454" t="s">
        <v>1713</v>
      </c>
      <c r="F454" s="2">
        <v>10179</v>
      </c>
      <c r="G454" s="2">
        <v>11724</v>
      </c>
      <c r="H454" s="2">
        <v>13523</v>
      </c>
      <c r="I454" s="2">
        <v>15421</v>
      </c>
      <c r="J454" s="2">
        <v>17465</v>
      </c>
      <c r="K454" s="2">
        <v>19611</v>
      </c>
      <c r="L454" s="2">
        <v>21805</v>
      </c>
      <c r="M454" s="2">
        <v>337014399</v>
      </c>
      <c r="N454" s="2">
        <v>389340117</v>
      </c>
      <c r="O454" s="2">
        <v>450153063</v>
      </c>
      <c r="P454" s="2">
        <v>514461686</v>
      </c>
      <c r="Q454" s="2">
        <v>583958389</v>
      </c>
      <c r="R454" s="2">
        <v>657007487</v>
      </c>
      <c r="S454" s="2">
        <v>731976772</v>
      </c>
      <c r="T454" s="1">
        <f>(Table134[[#This Row],[2050_BUILDINGS]]/Table134[[#This Row],[2020_BUILDINGS]])-1</f>
        <v>1.1421554180174871</v>
      </c>
      <c r="U454" s="1">
        <f>(Table134[[#This Row],[2050_TOTAL_REPL_COST_USD]]/Table134[[#This Row],[2020_TOTAL_REPL_COST_USD]])-1</f>
        <v>1.1719450984051276</v>
      </c>
      <c r="V454"/>
      <c r="W454"/>
    </row>
    <row r="455" spans="1:23" x14ac:dyDescent="0.2">
      <c r="A455" t="s">
        <v>638</v>
      </c>
      <c r="B455" t="s">
        <v>759</v>
      </c>
      <c r="C455" t="s">
        <v>761</v>
      </c>
      <c r="D455" t="s">
        <v>1714</v>
      </c>
      <c r="E455" t="s">
        <v>1715</v>
      </c>
      <c r="F455" s="2">
        <v>2831</v>
      </c>
      <c r="G455" s="2">
        <v>3262</v>
      </c>
      <c r="H455" s="2">
        <v>3764</v>
      </c>
      <c r="I455" s="2">
        <v>4301</v>
      </c>
      <c r="J455" s="2">
        <v>4870</v>
      </c>
      <c r="K455" s="2">
        <v>5471</v>
      </c>
      <c r="L455" s="2">
        <v>6090</v>
      </c>
      <c r="M455" s="2">
        <v>81890706</v>
      </c>
      <c r="N455" s="2">
        <v>94425198</v>
      </c>
      <c r="O455" s="2">
        <v>108982988</v>
      </c>
      <c r="P455" s="2">
        <v>124353498</v>
      </c>
      <c r="Q455" s="2">
        <v>140941212</v>
      </c>
      <c r="R455" s="2">
        <v>158343558</v>
      </c>
      <c r="S455" s="2">
        <v>176158065</v>
      </c>
      <c r="T455" s="1">
        <f>(Table134[[#This Row],[2050_BUILDINGS]]/Table134[[#This Row],[2020_BUILDINGS]])-1</f>
        <v>1.1511833274461321</v>
      </c>
      <c r="U455" s="1">
        <f>(Table134[[#This Row],[2050_TOTAL_REPL_COST_USD]]/Table134[[#This Row],[2020_TOTAL_REPL_COST_USD]])-1</f>
        <v>1.1511362351669066</v>
      </c>
      <c r="V455"/>
      <c r="W455"/>
    </row>
    <row r="456" spans="1:23" x14ac:dyDescent="0.2">
      <c r="A456" t="s">
        <v>638</v>
      </c>
      <c r="B456" t="s">
        <v>759</v>
      </c>
      <c r="C456" t="s">
        <v>762</v>
      </c>
      <c r="D456" t="s">
        <v>1716</v>
      </c>
      <c r="E456" t="s">
        <v>1717</v>
      </c>
      <c r="F456" s="2">
        <v>9075</v>
      </c>
      <c r="G456" s="2">
        <v>10455</v>
      </c>
      <c r="H456" s="2">
        <v>12068</v>
      </c>
      <c r="I456" s="2">
        <v>13762</v>
      </c>
      <c r="J456" s="2">
        <v>15586</v>
      </c>
      <c r="K456" s="2">
        <v>17498</v>
      </c>
      <c r="L456" s="2">
        <v>19453</v>
      </c>
      <c r="M456" s="2">
        <v>277852049</v>
      </c>
      <c r="N456" s="2">
        <v>321407538</v>
      </c>
      <c r="O456" s="2">
        <v>372050322</v>
      </c>
      <c r="P456" s="2">
        <v>425659798</v>
      </c>
      <c r="Q456" s="2">
        <v>483646821</v>
      </c>
      <c r="R456" s="2">
        <v>544674661</v>
      </c>
      <c r="S456" s="2">
        <v>607411153</v>
      </c>
      <c r="T456" s="1">
        <f>(Table134[[#This Row],[2050_BUILDINGS]]/Table134[[#This Row],[2020_BUILDINGS]])-1</f>
        <v>1.1435812672176309</v>
      </c>
      <c r="U456" s="1">
        <f>(Table134[[#This Row],[2050_TOTAL_REPL_COST_USD]]/Table134[[#This Row],[2020_TOTAL_REPL_COST_USD]])-1</f>
        <v>1.1860956404176095</v>
      </c>
      <c r="V456"/>
      <c r="W456"/>
    </row>
    <row r="457" spans="1:23" x14ac:dyDescent="0.2">
      <c r="A457" t="s">
        <v>638</v>
      </c>
      <c r="B457" t="s">
        <v>759</v>
      </c>
      <c r="C457" t="s">
        <v>763</v>
      </c>
      <c r="D457" t="s">
        <v>1718</v>
      </c>
      <c r="E457" t="s">
        <v>1719</v>
      </c>
      <c r="F457" s="2">
        <v>412</v>
      </c>
      <c r="G457" s="2">
        <v>472</v>
      </c>
      <c r="H457" s="2">
        <v>542</v>
      </c>
      <c r="I457" s="2">
        <v>623</v>
      </c>
      <c r="J457" s="2">
        <v>704</v>
      </c>
      <c r="K457" s="2">
        <v>790</v>
      </c>
      <c r="L457" s="2">
        <v>881</v>
      </c>
      <c r="M457" s="2">
        <v>12047344</v>
      </c>
      <c r="N457" s="2">
        <v>13896310</v>
      </c>
      <c r="O457" s="2">
        <v>16043996</v>
      </c>
      <c r="P457" s="2">
        <v>18312271</v>
      </c>
      <c r="Q457" s="2">
        <v>20760802</v>
      </c>
      <c r="R457" s="2">
        <v>23330502</v>
      </c>
      <c r="S457" s="2">
        <v>25962347</v>
      </c>
      <c r="T457" s="1">
        <f>(Table134[[#This Row],[2050_BUILDINGS]]/Table134[[#This Row],[2020_BUILDINGS]])-1</f>
        <v>1.1383495145631066</v>
      </c>
      <c r="U457" s="1">
        <f>(Table134[[#This Row],[2050_TOTAL_REPL_COST_USD]]/Table134[[#This Row],[2020_TOTAL_REPL_COST_USD]])-1</f>
        <v>1.1550266183152069</v>
      </c>
      <c r="V457"/>
      <c r="W457"/>
    </row>
    <row r="458" spans="1:23" x14ac:dyDescent="0.2">
      <c r="A458" t="s">
        <v>638</v>
      </c>
      <c r="B458" t="s">
        <v>759</v>
      </c>
      <c r="C458" t="s">
        <v>764</v>
      </c>
      <c r="D458" t="s">
        <v>1720</v>
      </c>
      <c r="E458" t="s">
        <v>1721</v>
      </c>
      <c r="F458" s="2">
        <v>13626</v>
      </c>
      <c r="G458" s="2">
        <v>15703</v>
      </c>
      <c r="H458" s="2">
        <v>18120</v>
      </c>
      <c r="I458" s="2">
        <v>20657</v>
      </c>
      <c r="J458" s="2">
        <v>23400</v>
      </c>
      <c r="K458" s="2">
        <v>26271</v>
      </c>
      <c r="L458" s="2">
        <v>29218</v>
      </c>
      <c r="M458" s="2">
        <v>420925464</v>
      </c>
      <c r="N458" s="2">
        <v>487013361</v>
      </c>
      <c r="O458" s="2">
        <v>563860626</v>
      </c>
      <c r="P458" s="2">
        <v>645223513</v>
      </c>
      <c r="Q458" s="2">
        <v>733243258</v>
      </c>
      <c r="R458" s="2">
        <v>825897804</v>
      </c>
      <c r="S458" s="2">
        <v>921172418</v>
      </c>
      <c r="T458" s="1">
        <f>(Table134[[#This Row],[2050_BUILDINGS]]/Table134[[#This Row],[2020_BUILDINGS]])-1</f>
        <v>1.1442829884045209</v>
      </c>
      <c r="U458" s="1">
        <f>(Table134[[#This Row],[2050_TOTAL_REPL_COST_USD]]/Table134[[#This Row],[2020_TOTAL_REPL_COST_USD]])-1</f>
        <v>1.1884454536112359</v>
      </c>
      <c r="V458"/>
      <c r="W458"/>
    </row>
    <row r="459" spans="1:23" x14ac:dyDescent="0.2">
      <c r="A459" t="s">
        <v>638</v>
      </c>
      <c r="B459" t="s">
        <v>759</v>
      </c>
      <c r="C459" t="s">
        <v>765</v>
      </c>
      <c r="D459" t="s">
        <v>1722</v>
      </c>
      <c r="E459" t="s">
        <v>1723</v>
      </c>
      <c r="F459" s="2">
        <v>8869</v>
      </c>
      <c r="G459" s="2">
        <v>10222</v>
      </c>
      <c r="H459" s="2">
        <v>11790</v>
      </c>
      <c r="I459" s="2">
        <v>13446</v>
      </c>
      <c r="J459" s="2">
        <v>15245</v>
      </c>
      <c r="K459" s="2">
        <v>17117</v>
      </c>
      <c r="L459" s="2">
        <v>19037</v>
      </c>
      <c r="M459" s="2">
        <v>258567662</v>
      </c>
      <c r="N459" s="2">
        <v>298302267</v>
      </c>
      <c r="O459" s="2">
        <v>344459447</v>
      </c>
      <c r="P459" s="2">
        <v>393214808</v>
      </c>
      <c r="Q459" s="2">
        <v>445851422</v>
      </c>
      <c r="R459" s="2">
        <v>501102620</v>
      </c>
      <c r="S459" s="2">
        <v>557702764</v>
      </c>
      <c r="T459" s="1">
        <f>(Table134[[#This Row],[2050_BUILDINGS]]/Table134[[#This Row],[2020_BUILDINGS]])-1</f>
        <v>1.1464652159206223</v>
      </c>
      <c r="U459" s="1">
        <f>(Table134[[#This Row],[2050_TOTAL_REPL_COST_USD]]/Table134[[#This Row],[2020_TOTAL_REPL_COST_USD]])-1</f>
        <v>1.1568929373697165</v>
      </c>
      <c r="V459"/>
      <c r="W459"/>
    </row>
    <row r="460" spans="1:23" x14ac:dyDescent="0.2">
      <c r="A460" t="s">
        <v>638</v>
      </c>
      <c r="B460" t="s">
        <v>759</v>
      </c>
      <c r="C460" t="s">
        <v>766</v>
      </c>
      <c r="D460" t="s">
        <v>1724</v>
      </c>
      <c r="E460" t="s">
        <v>1725</v>
      </c>
      <c r="F460" s="2">
        <v>10314</v>
      </c>
      <c r="G460" s="2">
        <v>11880</v>
      </c>
      <c r="H460" s="2">
        <v>13698</v>
      </c>
      <c r="I460" s="2">
        <v>15617</v>
      </c>
      <c r="J460" s="2">
        <v>17695</v>
      </c>
      <c r="K460" s="2">
        <v>19877</v>
      </c>
      <c r="L460" s="2">
        <v>22097</v>
      </c>
      <c r="M460" s="2">
        <v>313652741</v>
      </c>
      <c r="N460" s="2">
        <v>363051929</v>
      </c>
      <c r="O460" s="2">
        <v>420501769</v>
      </c>
      <c r="P460" s="2">
        <v>481347749</v>
      </c>
      <c r="Q460" s="2">
        <v>547191201</v>
      </c>
      <c r="R460" s="2">
        <v>616529736</v>
      </c>
      <c r="S460" s="2">
        <v>687867090</v>
      </c>
      <c r="T460" s="1">
        <f>(Table134[[#This Row],[2050_BUILDINGS]]/Table134[[#This Row],[2020_BUILDINGS]])-1</f>
        <v>1.1424277680822184</v>
      </c>
      <c r="U460" s="1">
        <f>(Table134[[#This Row],[2050_TOTAL_REPL_COST_USD]]/Table134[[#This Row],[2020_TOTAL_REPL_COST_USD]])-1</f>
        <v>1.1930848995832624</v>
      </c>
      <c r="V460"/>
      <c r="W460"/>
    </row>
    <row r="461" spans="1:23" x14ac:dyDescent="0.2">
      <c r="A461" t="s">
        <v>638</v>
      </c>
      <c r="B461" t="s">
        <v>759</v>
      </c>
      <c r="C461" t="s">
        <v>767</v>
      </c>
      <c r="D461" t="s">
        <v>1726</v>
      </c>
      <c r="E461" t="s">
        <v>1727</v>
      </c>
      <c r="F461" s="2">
        <v>12457</v>
      </c>
      <c r="G461" s="2">
        <v>14354</v>
      </c>
      <c r="H461" s="2">
        <v>16561</v>
      </c>
      <c r="I461" s="2">
        <v>18887</v>
      </c>
      <c r="J461" s="2">
        <v>21390</v>
      </c>
      <c r="K461" s="2">
        <v>24016</v>
      </c>
      <c r="L461" s="2">
        <v>26701</v>
      </c>
      <c r="M461" s="2">
        <v>383124172</v>
      </c>
      <c r="N461" s="2">
        <v>443673863</v>
      </c>
      <c r="O461" s="2">
        <v>514102636</v>
      </c>
      <c r="P461" s="2">
        <v>588722357</v>
      </c>
      <c r="Q461" s="2">
        <v>669496857</v>
      </c>
      <c r="R461" s="2">
        <v>754596951</v>
      </c>
      <c r="S461" s="2">
        <v>842201712</v>
      </c>
      <c r="T461" s="1">
        <f>(Table134[[#This Row],[2050_BUILDINGS]]/Table134[[#This Row],[2020_BUILDINGS]])-1</f>
        <v>1.1434534799711007</v>
      </c>
      <c r="U461" s="1">
        <f>(Table134[[#This Row],[2050_TOTAL_REPL_COST_USD]]/Table134[[#This Row],[2020_TOTAL_REPL_COST_USD]])-1</f>
        <v>1.1982473922318846</v>
      </c>
      <c r="V461"/>
      <c r="W461"/>
    </row>
    <row r="462" spans="1:23" x14ac:dyDescent="0.2">
      <c r="A462" t="s">
        <v>638</v>
      </c>
      <c r="B462" t="s">
        <v>759</v>
      </c>
      <c r="C462" t="s">
        <v>768</v>
      </c>
      <c r="D462" t="s">
        <v>1728</v>
      </c>
      <c r="E462" t="s">
        <v>1729</v>
      </c>
      <c r="F462" s="2">
        <v>3373</v>
      </c>
      <c r="G462" s="2">
        <v>3891</v>
      </c>
      <c r="H462" s="2">
        <v>4492</v>
      </c>
      <c r="I462" s="2">
        <v>5123</v>
      </c>
      <c r="J462" s="2">
        <v>5801</v>
      </c>
      <c r="K462" s="2">
        <v>6518</v>
      </c>
      <c r="L462" s="2">
        <v>7247</v>
      </c>
      <c r="M462" s="2">
        <v>97251076</v>
      </c>
      <c r="N462" s="2">
        <v>112119080</v>
      </c>
      <c r="O462" s="2">
        <v>129386094</v>
      </c>
      <c r="P462" s="2">
        <v>147614668</v>
      </c>
      <c r="Q462" s="2">
        <v>167284517</v>
      </c>
      <c r="R462" s="2">
        <v>187917055</v>
      </c>
      <c r="S462" s="2">
        <v>209033755</v>
      </c>
      <c r="T462" s="1">
        <f>(Table134[[#This Row],[2050_BUILDINGS]]/Table134[[#This Row],[2020_BUILDINGS]])-1</f>
        <v>1.1485324636821819</v>
      </c>
      <c r="U462" s="1">
        <f>(Table134[[#This Row],[2050_TOTAL_REPL_COST_USD]]/Table134[[#This Row],[2020_TOTAL_REPL_COST_USD]])-1</f>
        <v>1.1494235703880542</v>
      </c>
      <c r="V462"/>
      <c r="W462"/>
    </row>
    <row r="463" spans="1:23" x14ac:dyDescent="0.2">
      <c r="A463" t="s">
        <v>529</v>
      </c>
      <c r="B463" t="s">
        <v>571</v>
      </c>
      <c r="C463" t="s">
        <v>572</v>
      </c>
      <c r="D463" t="s">
        <v>1730</v>
      </c>
      <c r="E463" t="s">
        <v>1731</v>
      </c>
      <c r="F463" s="2">
        <v>9969</v>
      </c>
      <c r="G463" s="2">
        <v>11437</v>
      </c>
      <c r="H463" s="2">
        <v>13057</v>
      </c>
      <c r="I463" s="2">
        <v>14790</v>
      </c>
      <c r="J463" s="2">
        <v>16618</v>
      </c>
      <c r="K463" s="2">
        <v>18525</v>
      </c>
      <c r="L463" s="2">
        <v>20476</v>
      </c>
      <c r="M463" s="2">
        <v>533981567</v>
      </c>
      <c r="N463" s="2">
        <v>618861610</v>
      </c>
      <c r="O463" s="2">
        <v>714012775</v>
      </c>
      <c r="P463" s="2">
        <v>817824121</v>
      </c>
      <c r="Q463" s="2">
        <v>928539286</v>
      </c>
      <c r="R463" s="2">
        <v>1046288309</v>
      </c>
      <c r="S463" s="2">
        <v>1169410384</v>
      </c>
      <c r="T463" s="1">
        <f>(Table134[[#This Row],[2050_BUILDINGS]]/Table134[[#This Row],[2020_BUILDINGS]])-1</f>
        <v>1.0539672986257398</v>
      </c>
      <c r="U463" s="1">
        <f>(Table134[[#This Row],[2050_TOTAL_REPL_COST_USD]]/Table134[[#This Row],[2020_TOTAL_REPL_COST_USD]])-1</f>
        <v>1.1899826815557475</v>
      </c>
      <c r="V463"/>
      <c r="W463"/>
    </row>
    <row r="464" spans="1:23" x14ac:dyDescent="0.2">
      <c r="A464" t="s">
        <v>529</v>
      </c>
      <c r="B464" t="s">
        <v>571</v>
      </c>
      <c r="C464" t="s">
        <v>573</v>
      </c>
      <c r="D464" t="s">
        <v>1732</v>
      </c>
      <c r="E464" t="s">
        <v>1733</v>
      </c>
      <c r="F464" s="2">
        <v>25809</v>
      </c>
      <c r="G464" s="2">
        <v>29605</v>
      </c>
      <c r="H464" s="2">
        <v>33800</v>
      </c>
      <c r="I464" s="2">
        <v>38292</v>
      </c>
      <c r="J464" s="2">
        <v>43000</v>
      </c>
      <c r="K464" s="2">
        <v>47938</v>
      </c>
      <c r="L464" s="2">
        <v>53001</v>
      </c>
      <c r="M464" s="2">
        <v>1382235261</v>
      </c>
      <c r="N464" s="2">
        <v>1601951073</v>
      </c>
      <c r="O464" s="2">
        <v>1848254136</v>
      </c>
      <c r="P464" s="2">
        <v>2116974445</v>
      </c>
      <c r="Q464" s="2">
        <v>2403565639</v>
      </c>
      <c r="R464" s="2">
        <v>2708364276</v>
      </c>
      <c r="S464" s="2">
        <v>3027071282</v>
      </c>
      <c r="T464" s="1">
        <f>(Table134[[#This Row],[2050_BUILDINGS]]/Table134[[#This Row],[2020_BUILDINGS]])-1</f>
        <v>1.0535859583866092</v>
      </c>
      <c r="U464" s="1">
        <f>(Table134[[#This Row],[2050_TOTAL_REPL_COST_USD]]/Table134[[#This Row],[2020_TOTAL_REPL_COST_USD]])-1</f>
        <v>1.1899826805243103</v>
      </c>
      <c r="V464"/>
      <c r="W464"/>
    </row>
    <row r="465" spans="1:23" x14ac:dyDescent="0.2">
      <c r="A465" t="s">
        <v>529</v>
      </c>
      <c r="B465" t="s">
        <v>571</v>
      </c>
      <c r="C465" t="s">
        <v>574</v>
      </c>
      <c r="D465" t="s">
        <v>1734</v>
      </c>
      <c r="E465" t="s">
        <v>1735</v>
      </c>
      <c r="F465" s="2">
        <v>27172</v>
      </c>
      <c r="G465" s="2">
        <v>31176</v>
      </c>
      <c r="H465" s="2">
        <v>35590</v>
      </c>
      <c r="I465" s="2">
        <v>40319</v>
      </c>
      <c r="J465" s="2">
        <v>45283</v>
      </c>
      <c r="K465" s="2">
        <v>50473</v>
      </c>
      <c r="L465" s="2">
        <v>55807</v>
      </c>
      <c r="M465" s="2">
        <v>1455351364</v>
      </c>
      <c r="N465" s="2">
        <v>1686689481</v>
      </c>
      <c r="O465" s="2">
        <v>1946021229</v>
      </c>
      <c r="P465" s="2">
        <v>2228956038</v>
      </c>
      <c r="Q465" s="2">
        <v>2530707053</v>
      </c>
      <c r="R465" s="2">
        <v>2851628618</v>
      </c>
      <c r="S465" s="2">
        <v>3187194272</v>
      </c>
      <c r="T465" s="1">
        <f>(Table134[[#This Row],[2050_BUILDINGS]]/Table134[[#This Row],[2020_BUILDINGS]])-1</f>
        <v>1.0538421904902107</v>
      </c>
      <c r="U465" s="1">
        <f>(Table134[[#This Row],[2050_TOTAL_REPL_COST_USD]]/Table134[[#This Row],[2020_TOTAL_REPL_COST_USD]])-1</f>
        <v>1.1899826741770929</v>
      </c>
      <c r="V465"/>
      <c r="W465"/>
    </row>
    <row r="466" spans="1:23" x14ac:dyDescent="0.2">
      <c r="A466" t="s">
        <v>529</v>
      </c>
      <c r="B466" t="s">
        <v>571</v>
      </c>
      <c r="C466" t="s">
        <v>575</v>
      </c>
      <c r="D466" t="s">
        <v>1736</v>
      </c>
      <c r="E466" t="s">
        <v>1737</v>
      </c>
      <c r="F466" s="2">
        <v>9856</v>
      </c>
      <c r="G466" s="2">
        <v>11311</v>
      </c>
      <c r="H466" s="2">
        <v>12913</v>
      </c>
      <c r="I466" s="2">
        <v>14629</v>
      </c>
      <c r="J466" s="2">
        <v>16432</v>
      </c>
      <c r="K466" s="2">
        <v>18316</v>
      </c>
      <c r="L466" s="2">
        <v>20256</v>
      </c>
      <c r="M466" s="2">
        <v>528070651</v>
      </c>
      <c r="N466" s="2">
        <v>612011114</v>
      </c>
      <c r="O466" s="2">
        <v>706109000</v>
      </c>
      <c r="P466" s="2">
        <v>808771199</v>
      </c>
      <c r="Q466" s="2">
        <v>918260806</v>
      </c>
      <c r="R466" s="2">
        <v>1034706405</v>
      </c>
      <c r="S466" s="2">
        <v>1156465577</v>
      </c>
      <c r="T466" s="1">
        <f>(Table134[[#This Row],[2050_BUILDINGS]]/Table134[[#This Row],[2020_BUILDINGS]])-1</f>
        <v>1.0551948051948052</v>
      </c>
      <c r="U466" s="1">
        <f>(Table134[[#This Row],[2050_TOTAL_REPL_COST_USD]]/Table134[[#This Row],[2020_TOTAL_REPL_COST_USD]])-1</f>
        <v>1.1899826752538081</v>
      </c>
      <c r="V466"/>
      <c r="W466"/>
    </row>
    <row r="467" spans="1:23" x14ac:dyDescent="0.2">
      <c r="A467" t="s">
        <v>529</v>
      </c>
      <c r="B467" t="s">
        <v>571</v>
      </c>
      <c r="C467" t="s">
        <v>576</v>
      </c>
      <c r="D467" t="s">
        <v>1738</v>
      </c>
      <c r="E467" t="s">
        <v>1739</v>
      </c>
      <c r="F467" s="2">
        <v>6922</v>
      </c>
      <c r="G467" s="2">
        <v>7945</v>
      </c>
      <c r="H467" s="2">
        <v>9069</v>
      </c>
      <c r="I467" s="2">
        <v>10276</v>
      </c>
      <c r="J467" s="2">
        <v>11538</v>
      </c>
      <c r="K467" s="2">
        <v>12865</v>
      </c>
      <c r="L467" s="2">
        <v>14229</v>
      </c>
      <c r="M467" s="2">
        <v>370960965</v>
      </c>
      <c r="N467" s="2">
        <v>429927771</v>
      </c>
      <c r="O467" s="2">
        <v>496029989</v>
      </c>
      <c r="P467" s="2">
        <v>568148495</v>
      </c>
      <c r="Q467" s="2">
        <v>645063146</v>
      </c>
      <c r="R467" s="2">
        <v>726864272</v>
      </c>
      <c r="S467" s="2">
        <v>812398096</v>
      </c>
      <c r="T467" s="1">
        <f>(Table134[[#This Row],[2050_BUILDINGS]]/Table134[[#This Row],[2020_BUILDINGS]])-1</f>
        <v>1.0556197630742559</v>
      </c>
      <c r="U467" s="1">
        <f>(Table134[[#This Row],[2050_TOTAL_REPL_COST_USD]]/Table134[[#This Row],[2020_TOTAL_REPL_COST_USD]])-1</f>
        <v>1.1899827007404942</v>
      </c>
      <c r="V467"/>
      <c r="W467"/>
    </row>
    <row r="468" spans="1:23" x14ac:dyDescent="0.2">
      <c r="A468" t="s">
        <v>529</v>
      </c>
      <c r="B468" t="s">
        <v>571</v>
      </c>
      <c r="C468" t="s">
        <v>577</v>
      </c>
      <c r="D468" t="s">
        <v>1740</v>
      </c>
      <c r="E468" t="s">
        <v>1741</v>
      </c>
      <c r="F468" s="2">
        <v>6849</v>
      </c>
      <c r="G468" s="2">
        <v>7867</v>
      </c>
      <c r="H468" s="2">
        <v>8975</v>
      </c>
      <c r="I468" s="2">
        <v>10172</v>
      </c>
      <c r="J468" s="2">
        <v>11421</v>
      </c>
      <c r="K468" s="2">
        <v>12733</v>
      </c>
      <c r="L468" s="2">
        <v>14077</v>
      </c>
      <c r="M468" s="2">
        <v>367107933</v>
      </c>
      <c r="N468" s="2">
        <v>425462271</v>
      </c>
      <c r="O468" s="2">
        <v>490877906</v>
      </c>
      <c r="P468" s="2">
        <v>562247347</v>
      </c>
      <c r="Q468" s="2">
        <v>638363123</v>
      </c>
      <c r="R468" s="2">
        <v>719314602</v>
      </c>
      <c r="S468" s="2">
        <v>803960020</v>
      </c>
      <c r="T468" s="1">
        <f>(Table134[[#This Row],[2050_BUILDINGS]]/Table134[[#This Row],[2020_BUILDINGS]])-1</f>
        <v>1.0553365454810923</v>
      </c>
      <c r="U468" s="1">
        <f>(Table134[[#This Row],[2050_TOTAL_REPL_COST_USD]]/Table134[[#This Row],[2020_TOTAL_REPL_COST_USD]])-1</f>
        <v>1.189982693727297</v>
      </c>
      <c r="V468"/>
      <c r="W468"/>
    </row>
    <row r="469" spans="1:23" x14ac:dyDescent="0.2">
      <c r="A469" t="s">
        <v>529</v>
      </c>
      <c r="B469" t="s">
        <v>571</v>
      </c>
      <c r="C469" t="s">
        <v>578</v>
      </c>
      <c r="D469" t="s">
        <v>1742</v>
      </c>
      <c r="E469" t="s">
        <v>1743</v>
      </c>
      <c r="F469" s="2">
        <v>10695</v>
      </c>
      <c r="G469" s="2">
        <v>12268</v>
      </c>
      <c r="H469" s="2">
        <v>14006</v>
      </c>
      <c r="I469" s="2">
        <v>15873</v>
      </c>
      <c r="J469" s="2">
        <v>17826</v>
      </c>
      <c r="K469" s="2">
        <v>19871</v>
      </c>
      <c r="L469" s="2">
        <v>21973</v>
      </c>
      <c r="M469" s="2">
        <v>572884201</v>
      </c>
      <c r="N469" s="2">
        <v>663948086</v>
      </c>
      <c r="O469" s="2">
        <v>766031384</v>
      </c>
      <c r="P469" s="2">
        <v>877405785</v>
      </c>
      <c r="Q469" s="2">
        <v>996186982</v>
      </c>
      <c r="R469" s="2">
        <v>1122514482</v>
      </c>
      <c r="S469" s="2">
        <v>1254606476</v>
      </c>
      <c r="T469" s="1">
        <f>(Table134[[#This Row],[2050_BUILDINGS]]/Table134[[#This Row],[2020_BUILDINGS]])-1</f>
        <v>1.0545114539504441</v>
      </c>
      <c r="U469" s="1">
        <f>(Table134[[#This Row],[2050_TOTAL_REPL_COST_USD]]/Table134[[#This Row],[2020_TOTAL_REPL_COST_USD]])-1</f>
        <v>1.1899826767957946</v>
      </c>
      <c r="V469"/>
      <c r="W469"/>
    </row>
    <row r="470" spans="1:23" x14ac:dyDescent="0.2">
      <c r="A470" t="s">
        <v>529</v>
      </c>
      <c r="B470" t="s">
        <v>571</v>
      </c>
      <c r="C470" t="s">
        <v>579</v>
      </c>
      <c r="D470" t="s">
        <v>1744</v>
      </c>
      <c r="E470" t="s">
        <v>1745</v>
      </c>
      <c r="F470" s="2">
        <v>15323</v>
      </c>
      <c r="G470" s="2">
        <v>17583</v>
      </c>
      <c r="H470" s="2">
        <v>20068</v>
      </c>
      <c r="I470" s="2">
        <v>22734</v>
      </c>
      <c r="J470" s="2">
        <v>25531</v>
      </c>
      <c r="K470" s="2">
        <v>28461</v>
      </c>
      <c r="L470" s="2">
        <v>31465</v>
      </c>
      <c r="M470" s="2">
        <v>820660313</v>
      </c>
      <c r="N470" s="2">
        <v>951109918</v>
      </c>
      <c r="O470" s="2">
        <v>1097344904</v>
      </c>
      <c r="P470" s="2">
        <v>1256889442</v>
      </c>
      <c r="Q470" s="2">
        <v>1427044273</v>
      </c>
      <c r="R470" s="2">
        <v>1608009240</v>
      </c>
      <c r="S470" s="2">
        <v>1797231873</v>
      </c>
      <c r="T470" s="1">
        <f>(Table134[[#This Row],[2050_BUILDINGS]]/Table134[[#This Row],[2020_BUILDINGS]])-1</f>
        <v>1.0534490634993148</v>
      </c>
      <c r="U470" s="1">
        <f>(Table134[[#This Row],[2050_TOTAL_REPL_COST_USD]]/Table134[[#This Row],[2020_TOTAL_REPL_COST_USD]])-1</f>
        <v>1.1899826816652701</v>
      </c>
      <c r="V470"/>
      <c r="W470"/>
    </row>
    <row r="471" spans="1:23" x14ac:dyDescent="0.2">
      <c r="A471" t="s">
        <v>529</v>
      </c>
      <c r="B471" t="s">
        <v>571</v>
      </c>
      <c r="C471" t="s">
        <v>580</v>
      </c>
      <c r="D471" t="s">
        <v>1746</v>
      </c>
      <c r="E471" t="s">
        <v>1747</v>
      </c>
      <c r="F471" s="2">
        <v>10553</v>
      </c>
      <c r="G471" s="2">
        <v>12108</v>
      </c>
      <c r="H471" s="2">
        <v>13829</v>
      </c>
      <c r="I471" s="2">
        <v>15663</v>
      </c>
      <c r="J471" s="2">
        <v>17590</v>
      </c>
      <c r="K471" s="2">
        <v>19609</v>
      </c>
      <c r="L471" s="2">
        <v>21691</v>
      </c>
      <c r="M471" s="2">
        <v>565435471</v>
      </c>
      <c r="N471" s="2">
        <v>655315324</v>
      </c>
      <c r="O471" s="2">
        <v>756071316</v>
      </c>
      <c r="P471" s="2">
        <v>865997609</v>
      </c>
      <c r="Q471" s="2">
        <v>983234395</v>
      </c>
      <c r="R471" s="2">
        <v>1107919367</v>
      </c>
      <c r="S471" s="2">
        <v>1238293880</v>
      </c>
      <c r="T471" s="1">
        <f>(Table134[[#This Row],[2050_BUILDINGS]]/Table134[[#This Row],[2020_BUILDINGS]])-1</f>
        <v>1.0554344736094001</v>
      </c>
      <c r="U471" s="1">
        <f>(Table134[[#This Row],[2050_TOTAL_REPL_COST_USD]]/Table134[[#This Row],[2020_TOTAL_REPL_COST_USD]])-1</f>
        <v>1.1899826655905001</v>
      </c>
      <c r="V471"/>
      <c r="W471"/>
    </row>
    <row r="472" spans="1:23" x14ac:dyDescent="0.2">
      <c r="A472" t="s">
        <v>529</v>
      </c>
      <c r="B472" t="s">
        <v>571</v>
      </c>
      <c r="C472" t="s">
        <v>581</v>
      </c>
      <c r="D472" t="s">
        <v>1748</v>
      </c>
      <c r="E472" t="s">
        <v>1749</v>
      </c>
      <c r="F472" s="2">
        <v>15843</v>
      </c>
      <c r="G472" s="2">
        <v>18171</v>
      </c>
      <c r="H472" s="2">
        <v>20747</v>
      </c>
      <c r="I472" s="2">
        <v>23499</v>
      </c>
      <c r="J472" s="2">
        <v>26391</v>
      </c>
      <c r="K472" s="2">
        <v>29423</v>
      </c>
      <c r="L472" s="2">
        <v>32531</v>
      </c>
      <c r="M472" s="2">
        <v>848313204</v>
      </c>
      <c r="N472" s="2">
        <v>983158422</v>
      </c>
      <c r="O472" s="2">
        <v>1134320921</v>
      </c>
      <c r="P472" s="2">
        <v>1299241462</v>
      </c>
      <c r="Q472" s="2">
        <v>1475129826</v>
      </c>
      <c r="R472" s="2">
        <v>1662192555</v>
      </c>
      <c r="S472" s="2">
        <v>1857791219</v>
      </c>
      <c r="T472" s="1">
        <f>(Table134[[#This Row],[2050_BUILDINGS]]/Table134[[#This Row],[2020_BUILDINGS]])-1</f>
        <v>1.0533358581076815</v>
      </c>
      <c r="U472" s="1">
        <f>(Table134[[#This Row],[2050_TOTAL_REPL_COST_USD]]/Table134[[#This Row],[2020_TOTAL_REPL_COST_USD]])-1</f>
        <v>1.189982674135059</v>
      </c>
      <c r="V472"/>
      <c r="W472"/>
    </row>
    <row r="473" spans="1:23" x14ac:dyDescent="0.2">
      <c r="A473" t="s">
        <v>376</v>
      </c>
      <c r="B473" t="s">
        <v>490</v>
      </c>
      <c r="C473" t="s">
        <v>491</v>
      </c>
      <c r="D473" t="s">
        <v>1750</v>
      </c>
      <c r="E473" t="s">
        <v>1751</v>
      </c>
      <c r="F473" s="2">
        <v>913</v>
      </c>
      <c r="G473" s="2">
        <v>1042</v>
      </c>
      <c r="H473" s="2">
        <v>1174</v>
      </c>
      <c r="I473" s="2">
        <v>1315</v>
      </c>
      <c r="J473" s="2">
        <v>1459</v>
      </c>
      <c r="K473" s="2">
        <v>1621</v>
      </c>
      <c r="L473" s="2">
        <v>1771</v>
      </c>
      <c r="M473" s="2">
        <v>52167317</v>
      </c>
      <c r="N473" s="2">
        <v>59799224</v>
      </c>
      <c r="O473" s="2">
        <v>67943745</v>
      </c>
      <c r="P473" s="2">
        <v>76463092</v>
      </c>
      <c r="Q473" s="2">
        <v>85454877</v>
      </c>
      <c r="R473" s="2">
        <v>94973030</v>
      </c>
      <c r="S473" s="2">
        <v>104670548</v>
      </c>
      <c r="T473" s="1">
        <f>(Table134[[#This Row],[2050_BUILDINGS]]/Table134[[#This Row],[2020_BUILDINGS]])-1</f>
        <v>0.93975903614457823</v>
      </c>
      <c r="U473" s="1">
        <f>(Table134[[#This Row],[2050_TOTAL_REPL_COST_USD]]/Table134[[#This Row],[2020_TOTAL_REPL_COST_USD]])-1</f>
        <v>1.0064391657328287</v>
      </c>
      <c r="V473"/>
      <c r="W473"/>
    </row>
    <row r="474" spans="1:23" x14ac:dyDescent="0.2">
      <c r="A474" t="s">
        <v>376</v>
      </c>
      <c r="B474" t="s">
        <v>490</v>
      </c>
      <c r="C474" t="s">
        <v>492</v>
      </c>
      <c r="D474" t="s">
        <v>1752</v>
      </c>
      <c r="E474" t="s">
        <v>1753</v>
      </c>
      <c r="F474" s="2">
        <v>414</v>
      </c>
      <c r="G474" s="2">
        <v>465</v>
      </c>
      <c r="H474" s="2">
        <v>525</v>
      </c>
      <c r="I474" s="2">
        <v>589</v>
      </c>
      <c r="J474" s="2">
        <v>654</v>
      </c>
      <c r="K474" s="2">
        <v>720</v>
      </c>
      <c r="L474" s="2">
        <v>794</v>
      </c>
      <c r="M474" s="2">
        <v>23457680</v>
      </c>
      <c r="N474" s="2">
        <v>26889455</v>
      </c>
      <c r="O474" s="2">
        <v>30551735</v>
      </c>
      <c r="P474" s="2">
        <v>34382566</v>
      </c>
      <c r="Q474" s="2">
        <v>38425830</v>
      </c>
      <c r="R474" s="2">
        <v>42705782</v>
      </c>
      <c r="S474" s="2">
        <v>47066390</v>
      </c>
      <c r="T474" s="1">
        <f>(Table134[[#This Row],[2050_BUILDINGS]]/Table134[[#This Row],[2020_BUILDINGS]])-1</f>
        <v>0.91787439613526578</v>
      </c>
      <c r="U474" s="1">
        <f>(Table134[[#This Row],[2050_TOTAL_REPL_COST_USD]]/Table134[[#This Row],[2020_TOTAL_REPL_COST_USD]])-1</f>
        <v>1.0064384031157387</v>
      </c>
      <c r="V474"/>
      <c r="W474"/>
    </row>
    <row r="475" spans="1:23" x14ac:dyDescent="0.2">
      <c r="A475" t="s">
        <v>376</v>
      </c>
      <c r="B475" t="s">
        <v>490</v>
      </c>
      <c r="C475" t="s">
        <v>493</v>
      </c>
      <c r="D475" t="s">
        <v>1754</v>
      </c>
      <c r="E475" t="s">
        <v>1755</v>
      </c>
      <c r="F475" s="2">
        <v>565</v>
      </c>
      <c r="G475" s="2">
        <v>642</v>
      </c>
      <c r="H475" s="2">
        <v>723</v>
      </c>
      <c r="I475" s="2">
        <v>807</v>
      </c>
      <c r="J475" s="2">
        <v>900</v>
      </c>
      <c r="K475" s="2">
        <v>994</v>
      </c>
      <c r="L475" s="2">
        <v>1083</v>
      </c>
      <c r="M475" s="2">
        <v>32152071</v>
      </c>
      <c r="N475" s="2">
        <v>36855806</v>
      </c>
      <c r="O475" s="2">
        <v>41875480</v>
      </c>
      <c r="P475" s="2">
        <v>47126185</v>
      </c>
      <c r="Q475" s="2">
        <v>52668044</v>
      </c>
      <c r="R475" s="2">
        <v>58534333</v>
      </c>
      <c r="S475" s="2">
        <v>64511171</v>
      </c>
      <c r="T475" s="1">
        <f>(Table134[[#This Row],[2050_BUILDINGS]]/Table134[[#This Row],[2020_BUILDINGS]])-1</f>
        <v>0.91681415929203536</v>
      </c>
      <c r="U475" s="1">
        <f>(Table134[[#This Row],[2050_TOTAL_REPL_COST_USD]]/Table134[[#This Row],[2020_TOTAL_REPL_COST_USD]])-1</f>
        <v>1.0064390564452288</v>
      </c>
      <c r="V475"/>
      <c r="W475"/>
    </row>
    <row r="476" spans="1:23" x14ac:dyDescent="0.2">
      <c r="A476" t="s">
        <v>376</v>
      </c>
      <c r="B476" t="s">
        <v>490</v>
      </c>
      <c r="C476" t="s">
        <v>494</v>
      </c>
      <c r="D476" t="s">
        <v>1756</v>
      </c>
      <c r="F476" s="2">
        <v>9042</v>
      </c>
      <c r="G476" s="2">
        <v>10269</v>
      </c>
      <c r="H476" s="2">
        <v>11584</v>
      </c>
      <c r="I476" s="2">
        <v>12944</v>
      </c>
      <c r="J476" s="2">
        <v>14392</v>
      </c>
      <c r="K476" s="2">
        <v>15913</v>
      </c>
      <c r="L476" s="2">
        <v>17464</v>
      </c>
      <c r="M476" s="2">
        <v>513650311</v>
      </c>
      <c r="N476" s="2">
        <v>588795597</v>
      </c>
      <c r="O476" s="2">
        <v>668988262</v>
      </c>
      <c r="P476" s="2">
        <v>752871552</v>
      </c>
      <c r="Q476" s="2">
        <v>841406477</v>
      </c>
      <c r="R476" s="2">
        <v>935124193</v>
      </c>
      <c r="S476" s="2">
        <v>1030607988</v>
      </c>
      <c r="T476" s="1">
        <f>(Table134[[#This Row],[2050_BUILDINGS]]/Table134[[#This Row],[2020_BUILDINGS]])-1</f>
        <v>0.9314310993143109</v>
      </c>
      <c r="U476" s="1">
        <f>(Table134[[#This Row],[2050_TOTAL_REPL_COST_USD]]/Table134[[#This Row],[2020_TOTAL_REPL_COST_USD]])-1</f>
        <v>1.0064389448018849</v>
      </c>
      <c r="V476"/>
      <c r="W476"/>
    </row>
    <row r="477" spans="1:23" x14ac:dyDescent="0.2">
      <c r="A477" t="s">
        <v>376</v>
      </c>
      <c r="B477" t="s">
        <v>490</v>
      </c>
      <c r="C477" t="s">
        <v>495</v>
      </c>
      <c r="D477" t="s">
        <v>1757</v>
      </c>
      <c r="E477" t="s">
        <v>1758</v>
      </c>
      <c r="F477" s="2">
        <v>171</v>
      </c>
      <c r="G477" s="2">
        <v>194</v>
      </c>
      <c r="H477" s="2">
        <v>220</v>
      </c>
      <c r="I477" s="2">
        <v>251</v>
      </c>
      <c r="J477" s="2">
        <v>279</v>
      </c>
      <c r="K477" s="2">
        <v>310</v>
      </c>
      <c r="L477" s="2">
        <v>340</v>
      </c>
      <c r="M477" s="2">
        <v>10083688</v>
      </c>
      <c r="N477" s="2">
        <v>11558894</v>
      </c>
      <c r="O477" s="2">
        <v>13133188</v>
      </c>
      <c r="P477" s="2">
        <v>14779946</v>
      </c>
      <c r="Q477" s="2">
        <v>16518010</v>
      </c>
      <c r="R477" s="2">
        <v>18357821</v>
      </c>
      <c r="S477" s="2">
        <v>20232305</v>
      </c>
      <c r="T477" s="1">
        <f>(Table134[[#This Row],[2050_BUILDINGS]]/Table134[[#This Row],[2020_BUILDINGS]])-1</f>
        <v>0.98830409356725135</v>
      </c>
      <c r="U477" s="1">
        <f>(Table134[[#This Row],[2050_TOTAL_REPL_COST_USD]]/Table134[[#This Row],[2020_TOTAL_REPL_COST_USD]])-1</f>
        <v>1.0064390131864451</v>
      </c>
      <c r="V477"/>
      <c r="W477"/>
    </row>
    <row r="478" spans="1:23" x14ac:dyDescent="0.2">
      <c r="A478" t="s">
        <v>376</v>
      </c>
      <c r="B478" t="s">
        <v>490</v>
      </c>
      <c r="C478" t="s">
        <v>496</v>
      </c>
      <c r="D478" t="s">
        <v>1759</v>
      </c>
      <c r="E478" t="s">
        <v>1760</v>
      </c>
      <c r="F478" s="2">
        <v>2425</v>
      </c>
      <c r="G478" s="2">
        <v>2752</v>
      </c>
      <c r="H478" s="2">
        <v>3114</v>
      </c>
      <c r="I478" s="2">
        <v>3472</v>
      </c>
      <c r="J478" s="2">
        <v>3861</v>
      </c>
      <c r="K478" s="2">
        <v>4270</v>
      </c>
      <c r="L478" s="2">
        <v>4686</v>
      </c>
      <c r="M478" s="2">
        <v>137829321</v>
      </c>
      <c r="N478" s="2">
        <v>157993274</v>
      </c>
      <c r="O478" s="2">
        <v>179511608</v>
      </c>
      <c r="P478" s="2">
        <v>202020272</v>
      </c>
      <c r="Q478" s="2">
        <v>225777103</v>
      </c>
      <c r="R478" s="2">
        <v>250924658</v>
      </c>
      <c r="S478" s="2">
        <v>276546109</v>
      </c>
      <c r="T478" s="1">
        <f>(Table134[[#This Row],[2050_BUILDINGS]]/Table134[[#This Row],[2020_BUILDINGS]])-1</f>
        <v>0.93237113402061866</v>
      </c>
      <c r="U478" s="1">
        <f>(Table134[[#This Row],[2050_TOTAL_REPL_COST_USD]]/Table134[[#This Row],[2020_TOTAL_REPL_COST_USD]])-1</f>
        <v>1.0064388839294942</v>
      </c>
      <c r="V478"/>
      <c r="W478"/>
    </row>
    <row r="479" spans="1:23" x14ac:dyDescent="0.2">
      <c r="A479" t="s">
        <v>376</v>
      </c>
      <c r="B479" t="s">
        <v>490</v>
      </c>
      <c r="C479" t="s">
        <v>497</v>
      </c>
      <c r="D479" t="s">
        <v>1761</v>
      </c>
      <c r="E479" t="s">
        <v>1762</v>
      </c>
      <c r="F479" s="2">
        <v>2610</v>
      </c>
      <c r="G479" s="2">
        <v>2963</v>
      </c>
      <c r="H479" s="2">
        <v>3338</v>
      </c>
      <c r="I479" s="2">
        <v>3740</v>
      </c>
      <c r="J479" s="2">
        <v>4157</v>
      </c>
      <c r="K479" s="2">
        <v>4596</v>
      </c>
      <c r="L479" s="2">
        <v>5034</v>
      </c>
      <c r="M479" s="2">
        <v>148296773</v>
      </c>
      <c r="N479" s="2">
        <v>169992081</v>
      </c>
      <c r="O479" s="2">
        <v>193144632</v>
      </c>
      <c r="P479" s="2">
        <v>217362701</v>
      </c>
      <c r="Q479" s="2">
        <v>242923756</v>
      </c>
      <c r="R479" s="2">
        <v>269981142</v>
      </c>
      <c r="S479" s="2">
        <v>297548421</v>
      </c>
      <c r="T479" s="1">
        <f>(Table134[[#This Row],[2050_BUILDINGS]]/Table134[[#This Row],[2020_BUILDINGS]])-1</f>
        <v>0.92873563218390798</v>
      </c>
      <c r="U479" s="1">
        <f>(Table134[[#This Row],[2050_TOTAL_REPL_COST_USD]]/Table134[[#This Row],[2020_TOTAL_REPL_COST_USD]])-1</f>
        <v>1.006438946584495</v>
      </c>
      <c r="V479"/>
      <c r="W479"/>
    </row>
    <row r="480" spans="1:23" x14ac:dyDescent="0.2">
      <c r="A480" t="s">
        <v>376</v>
      </c>
      <c r="B480" t="s">
        <v>490</v>
      </c>
      <c r="C480" t="s">
        <v>498</v>
      </c>
      <c r="D480" t="s">
        <v>1307</v>
      </c>
      <c r="E480" t="s">
        <v>1763</v>
      </c>
      <c r="F480" s="2">
        <v>405</v>
      </c>
      <c r="G480" s="2">
        <v>463</v>
      </c>
      <c r="H480" s="2">
        <v>518</v>
      </c>
      <c r="I480" s="2">
        <v>580</v>
      </c>
      <c r="J480" s="2">
        <v>645</v>
      </c>
      <c r="K480" s="2">
        <v>708</v>
      </c>
      <c r="L480" s="2">
        <v>781</v>
      </c>
      <c r="M480" s="2">
        <v>23110299</v>
      </c>
      <c r="N480" s="2">
        <v>26491255</v>
      </c>
      <c r="O480" s="2">
        <v>30099307</v>
      </c>
      <c r="P480" s="2">
        <v>33873404</v>
      </c>
      <c r="Q480" s="2">
        <v>37856789</v>
      </c>
      <c r="R480" s="2">
        <v>42073363</v>
      </c>
      <c r="S480" s="2">
        <v>46369398</v>
      </c>
      <c r="T480" s="1">
        <f>(Table134[[#This Row],[2050_BUILDINGS]]/Table134[[#This Row],[2020_BUILDINGS]])-1</f>
        <v>0.92839506172839514</v>
      </c>
      <c r="U480" s="1">
        <f>(Table134[[#This Row],[2050_TOTAL_REPL_COST_USD]]/Table134[[#This Row],[2020_TOTAL_REPL_COST_USD]])-1</f>
        <v>1.006438687790236</v>
      </c>
      <c r="V480"/>
      <c r="W480"/>
    </row>
    <row r="481" spans="1:23" x14ac:dyDescent="0.2">
      <c r="A481" t="s">
        <v>376</v>
      </c>
      <c r="B481" t="s">
        <v>490</v>
      </c>
      <c r="C481" t="s">
        <v>499</v>
      </c>
      <c r="D481" t="s">
        <v>1764</v>
      </c>
      <c r="E481" t="s">
        <v>1765</v>
      </c>
      <c r="F481" s="2">
        <v>2411</v>
      </c>
      <c r="G481" s="2">
        <v>2732</v>
      </c>
      <c r="H481" s="2">
        <v>3090</v>
      </c>
      <c r="I481" s="2">
        <v>3447</v>
      </c>
      <c r="J481" s="2">
        <v>3830</v>
      </c>
      <c r="K481" s="2">
        <v>4241</v>
      </c>
      <c r="L481" s="2">
        <v>4649</v>
      </c>
      <c r="M481" s="2">
        <v>136797236</v>
      </c>
      <c r="N481" s="2">
        <v>156810204</v>
      </c>
      <c r="O481" s="2">
        <v>178167416</v>
      </c>
      <c r="P481" s="2">
        <v>200507517</v>
      </c>
      <c r="Q481" s="2">
        <v>224086464</v>
      </c>
      <c r="R481" s="2">
        <v>249045715</v>
      </c>
      <c r="S481" s="2">
        <v>274475314</v>
      </c>
      <c r="T481" s="1">
        <f>(Table134[[#This Row],[2050_BUILDINGS]]/Table134[[#This Row],[2020_BUILDINGS]])-1</f>
        <v>0.92824554126918302</v>
      </c>
      <c r="U481" s="1">
        <f>(Table134[[#This Row],[2050_TOTAL_REPL_COST_USD]]/Table134[[#This Row],[2020_TOTAL_REPL_COST_USD]])-1</f>
        <v>1.006439033607375</v>
      </c>
      <c r="V481"/>
      <c r="W481"/>
    </row>
    <row r="482" spans="1:23" x14ac:dyDescent="0.2">
      <c r="A482" t="s">
        <v>376</v>
      </c>
      <c r="B482" t="s">
        <v>490</v>
      </c>
      <c r="C482" t="s">
        <v>500</v>
      </c>
      <c r="D482" t="s">
        <v>1766</v>
      </c>
      <c r="E482" t="s">
        <v>1767</v>
      </c>
      <c r="F482" s="2">
        <v>2277</v>
      </c>
      <c r="G482" s="2">
        <v>2591</v>
      </c>
      <c r="H482" s="2">
        <v>2916</v>
      </c>
      <c r="I482" s="2">
        <v>3261</v>
      </c>
      <c r="J482" s="2">
        <v>3625</v>
      </c>
      <c r="K482" s="2">
        <v>4013</v>
      </c>
      <c r="L482" s="2">
        <v>4394</v>
      </c>
      <c r="M482" s="2">
        <v>129457435</v>
      </c>
      <c r="N482" s="2">
        <v>148396624</v>
      </c>
      <c r="O482" s="2">
        <v>168607914</v>
      </c>
      <c r="P482" s="2">
        <v>189749367</v>
      </c>
      <c r="Q482" s="2">
        <v>212063194</v>
      </c>
      <c r="R482" s="2">
        <v>235683275</v>
      </c>
      <c r="S482" s="2">
        <v>259748450</v>
      </c>
      <c r="T482" s="1">
        <f>(Table134[[#This Row],[2050_BUILDINGS]]/Table134[[#This Row],[2020_BUILDINGS]])-1</f>
        <v>0.92973210364514713</v>
      </c>
      <c r="U482" s="1">
        <f>(Table134[[#This Row],[2050_TOTAL_REPL_COST_USD]]/Table134[[#This Row],[2020_TOTAL_REPL_COST_USD]])-1</f>
        <v>1.0064390276232493</v>
      </c>
      <c r="V482"/>
      <c r="W482"/>
    </row>
    <row r="483" spans="1:23" x14ac:dyDescent="0.2">
      <c r="A483" t="s">
        <v>376</v>
      </c>
      <c r="B483" t="s">
        <v>490</v>
      </c>
      <c r="C483" t="s">
        <v>501</v>
      </c>
      <c r="D483" t="s">
        <v>1768</v>
      </c>
      <c r="E483" t="s">
        <v>1769</v>
      </c>
      <c r="F483" s="2">
        <v>4099</v>
      </c>
      <c r="G483" s="2">
        <v>4659</v>
      </c>
      <c r="H483" s="2">
        <v>5252</v>
      </c>
      <c r="I483" s="2">
        <v>5872</v>
      </c>
      <c r="J483" s="2">
        <v>6530</v>
      </c>
      <c r="K483" s="2">
        <v>7213</v>
      </c>
      <c r="L483" s="2">
        <v>7914</v>
      </c>
      <c r="M483" s="2">
        <v>232948875</v>
      </c>
      <c r="N483" s="2">
        <v>267028509</v>
      </c>
      <c r="O483" s="2">
        <v>303397201</v>
      </c>
      <c r="P483" s="2">
        <v>341439654</v>
      </c>
      <c r="Q483" s="2">
        <v>381591699</v>
      </c>
      <c r="R483" s="2">
        <v>424094234</v>
      </c>
      <c r="S483" s="2">
        <v>467397712</v>
      </c>
      <c r="T483" s="1">
        <f>(Table134[[#This Row],[2050_BUILDINGS]]/Table134[[#This Row],[2020_BUILDINGS]])-1</f>
        <v>0.93071480848987553</v>
      </c>
      <c r="U483" s="1">
        <f>(Table134[[#This Row],[2050_TOTAL_REPL_COST_USD]]/Table134[[#This Row],[2020_TOTAL_REPL_COST_USD]])-1</f>
        <v>1.0064390180034137</v>
      </c>
      <c r="V483"/>
      <c r="W483"/>
    </row>
    <row r="484" spans="1:23" x14ac:dyDescent="0.2">
      <c r="A484" t="s">
        <v>376</v>
      </c>
      <c r="B484" t="s">
        <v>490</v>
      </c>
      <c r="C484" t="s">
        <v>502</v>
      </c>
      <c r="D484" t="s">
        <v>1770</v>
      </c>
      <c r="E484" t="s">
        <v>1771</v>
      </c>
      <c r="F484" s="2">
        <v>2706</v>
      </c>
      <c r="G484" s="2">
        <v>3068</v>
      </c>
      <c r="H484" s="2">
        <v>3465</v>
      </c>
      <c r="I484" s="2">
        <v>3874</v>
      </c>
      <c r="J484" s="2">
        <v>4307</v>
      </c>
      <c r="K484" s="2">
        <v>4765</v>
      </c>
      <c r="L484" s="2">
        <v>5216</v>
      </c>
      <c r="M484" s="2">
        <v>153674120</v>
      </c>
      <c r="N484" s="2">
        <v>176156116</v>
      </c>
      <c r="O484" s="2">
        <v>200148192</v>
      </c>
      <c r="P484" s="2">
        <v>225244435</v>
      </c>
      <c r="Q484" s="2">
        <v>251732355</v>
      </c>
      <c r="R484" s="2">
        <v>279770864</v>
      </c>
      <c r="S484" s="2">
        <v>308337746</v>
      </c>
      <c r="T484" s="1">
        <f>(Table134[[#This Row],[2050_BUILDINGS]]/Table134[[#This Row],[2020_BUILDINGS]])-1</f>
        <v>0.92756836659275677</v>
      </c>
      <c r="U484" s="1">
        <f>(Table134[[#This Row],[2050_TOTAL_REPL_COST_USD]]/Table134[[#This Row],[2020_TOTAL_REPL_COST_USD]])-1</f>
        <v>1.0064389892065106</v>
      </c>
      <c r="V484"/>
      <c r="W484"/>
    </row>
    <row r="485" spans="1:23" x14ac:dyDescent="0.2">
      <c r="A485" t="s">
        <v>376</v>
      </c>
      <c r="B485" t="s">
        <v>490</v>
      </c>
      <c r="C485" t="s">
        <v>503</v>
      </c>
      <c r="D485" t="s">
        <v>1772</v>
      </c>
      <c r="E485" t="s">
        <v>1773</v>
      </c>
      <c r="F485" s="2">
        <v>1861</v>
      </c>
      <c r="G485" s="2">
        <v>2118</v>
      </c>
      <c r="H485" s="2">
        <v>2389</v>
      </c>
      <c r="I485" s="2">
        <v>2671</v>
      </c>
      <c r="J485" s="2">
        <v>2967</v>
      </c>
      <c r="K485" s="2">
        <v>3276</v>
      </c>
      <c r="L485" s="2">
        <v>3600</v>
      </c>
      <c r="M485" s="2">
        <v>105946288</v>
      </c>
      <c r="N485" s="2">
        <v>121445869</v>
      </c>
      <c r="O485" s="2">
        <v>137986519</v>
      </c>
      <c r="P485" s="2">
        <v>155288415</v>
      </c>
      <c r="Q485" s="2">
        <v>173549766</v>
      </c>
      <c r="R485" s="2">
        <v>192880127</v>
      </c>
      <c r="S485" s="2">
        <v>212574749</v>
      </c>
      <c r="T485" s="1">
        <f>(Table134[[#This Row],[2050_BUILDINGS]]/Table134[[#This Row],[2020_BUILDINGS]])-1</f>
        <v>0.93444384739387432</v>
      </c>
      <c r="U485" s="1">
        <f>(Table134[[#This Row],[2050_TOTAL_REPL_COST_USD]]/Table134[[#This Row],[2020_TOTAL_REPL_COST_USD]])-1</f>
        <v>1.0064388570178124</v>
      </c>
      <c r="V485"/>
      <c r="W485"/>
    </row>
    <row r="486" spans="1:23" x14ac:dyDescent="0.2">
      <c r="A486" t="s">
        <v>145</v>
      </c>
      <c r="B486" t="s">
        <v>247</v>
      </c>
      <c r="C486" t="s">
        <v>248</v>
      </c>
      <c r="D486" t="s">
        <v>1774</v>
      </c>
      <c r="E486" t="s">
        <v>1775</v>
      </c>
      <c r="F486" s="2">
        <v>870</v>
      </c>
      <c r="G486" s="2">
        <v>879</v>
      </c>
      <c r="H486" s="2">
        <v>883</v>
      </c>
      <c r="I486" s="2">
        <v>889</v>
      </c>
      <c r="J486" s="2">
        <v>898</v>
      </c>
      <c r="K486" s="2">
        <v>908</v>
      </c>
      <c r="L486" s="2">
        <v>915</v>
      </c>
      <c r="M486" s="2">
        <v>87512243</v>
      </c>
      <c r="N486" s="2">
        <v>88281202</v>
      </c>
      <c r="O486" s="2">
        <v>88732934</v>
      </c>
      <c r="P486" s="2">
        <v>89798078</v>
      </c>
      <c r="Q486" s="2">
        <v>91101768</v>
      </c>
      <c r="R486" s="2">
        <v>92658862</v>
      </c>
      <c r="S486" s="2">
        <v>93706532</v>
      </c>
      <c r="T486" s="1">
        <f>(Table134[[#This Row],[2050_BUILDINGS]]/Table134[[#This Row],[2020_BUILDINGS]])-1</f>
        <v>5.1724137931034475E-2</v>
      </c>
      <c r="U486" s="1">
        <f>(Table134[[#This Row],[2050_TOTAL_REPL_COST_USD]]/Table134[[#This Row],[2020_TOTAL_REPL_COST_USD]])-1</f>
        <v>7.0781970472405753E-2</v>
      </c>
      <c r="V486"/>
      <c r="W486"/>
    </row>
    <row r="487" spans="1:23" x14ac:dyDescent="0.2">
      <c r="A487" t="s">
        <v>145</v>
      </c>
      <c r="B487" t="s">
        <v>247</v>
      </c>
      <c r="C487" t="s">
        <v>249</v>
      </c>
      <c r="D487" t="s">
        <v>1776</v>
      </c>
      <c r="E487" t="s">
        <v>1777</v>
      </c>
      <c r="F487" s="2">
        <v>419</v>
      </c>
      <c r="G487" s="2">
        <v>419</v>
      </c>
      <c r="H487" s="2">
        <v>422</v>
      </c>
      <c r="I487" s="2">
        <v>425</v>
      </c>
      <c r="J487" s="2">
        <v>428</v>
      </c>
      <c r="K487" s="2">
        <v>431</v>
      </c>
      <c r="L487" s="2">
        <v>434</v>
      </c>
      <c r="M487" s="2">
        <v>41543718</v>
      </c>
      <c r="N487" s="2">
        <v>41908747</v>
      </c>
      <c r="O487" s="2">
        <v>42123196</v>
      </c>
      <c r="P487" s="2">
        <v>42628838</v>
      </c>
      <c r="Q487" s="2">
        <v>43247725</v>
      </c>
      <c r="R487" s="2">
        <v>43986909</v>
      </c>
      <c r="S487" s="2">
        <v>44484265</v>
      </c>
      <c r="T487" s="1">
        <f>(Table134[[#This Row],[2050_BUILDINGS]]/Table134[[#This Row],[2020_BUILDINGS]])-1</f>
        <v>3.5799522673030992E-2</v>
      </c>
      <c r="U487" s="1">
        <f>(Table134[[#This Row],[2050_TOTAL_REPL_COST_USD]]/Table134[[#This Row],[2020_TOTAL_REPL_COST_USD]])-1</f>
        <v>7.0781989228792641E-2</v>
      </c>
      <c r="V487"/>
      <c r="W487"/>
    </row>
    <row r="488" spans="1:23" x14ac:dyDescent="0.2">
      <c r="A488" t="s">
        <v>145</v>
      </c>
      <c r="B488" t="s">
        <v>247</v>
      </c>
      <c r="C488" t="s">
        <v>250</v>
      </c>
      <c r="D488" t="s">
        <v>1778</v>
      </c>
      <c r="E488" t="s">
        <v>1779</v>
      </c>
      <c r="F488" s="2">
        <v>1336</v>
      </c>
      <c r="G488" s="2">
        <v>1342</v>
      </c>
      <c r="H488" s="2">
        <v>1349</v>
      </c>
      <c r="I488" s="2">
        <v>1359</v>
      </c>
      <c r="J488" s="2">
        <v>1377</v>
      </c>
      <c r="K488" s="2">
        <v>1393</v>
      </c>
      <c r="L488" s="2">
        <v>1408</v>
      </c>
      <c r="M488" s="2">
        <v>133479821</v>
      </c>
      <c r="N488" s="2">
        <v>134652681</v>
      </c>
      <c r="O488" s="2">
        <v>135341685</v>
      </c>
      <c r="P488" s="2">
        <v>136966322</v>
      </c>
      <c r="Q488" s="2">
        <v>138954805</v>
      </c>
      <c r="R488" s="2">
        <v>141329791</v>
      </c>
      <c r="S488" s="2">
        <v>142927769</v>
      </c>
      <c r="T488" s="1">
        <f>(Table134[[#This Row],[2050_BUILDINGS]]/Table134[[#This Row],[2020_BUILDINGS]])-1</f>
        <v>5.3892215568862367E-2</v>
      </c>
      <c r="U488" s="1">
        <f>(Table134[[#This Row],[2050_TOTAL_REPL_COST_USD]]/Table134[[#This Row],[2020_TOTAL_REPL_COST_USD]])-1</f>
        <v>7.0781844995132293E-2</v>
      </c>
      <c r="V488"/>
      <c r="W488"/>
    </row>
    <row r="489" spans="1:23" x14ac:dyDescent="0.2">
      <c r="A489" t="s">
        <v>145</v>
      </c>
      <c r="B489" t="s">
        <v>247</v>
      </c>
      <c r="C489" t="s">
        <v>251</v>
      </c>
      <c r="D489" t="s">
        <v>1780</v>
      </c>
      <c r="E489" t="s">
        <v>1781</v>
      </c>
      <c r="F489" s="2">
        <v>1062</v>
      </c>
      <c r="G489" s="2">
        <v>1072</v>
      </c>
      <c r="H489" s="2">
        <v>1073</v>
      </c>
      <c r="I489" s="2">
        <v>1083</v>
      </c>
      <c r="J489" s="2">
        <v>1092</v>
      </c>
      <c r="K489" s="2">
        <v>1108</v>
      </c>
      <c r="L489" s="2">
        <v>1118</v>
      </c>
      <c r="M489" s="2">
        <v>106565481</v>
      </c>
      <c r="N489" s="2">
        <v>107501854</v>
      </c>
      <c r="O489" s="2">
        <v>108051934</v>
      </c>
      <c r="P489" s="2">
        <v>109348991</v>
      </c>
      <c r="Q489" s="2">
        <v>110936522</v>
      </c>
      <c r="R489" s="2">
        <v>112832624</v>
      </c>
      <c r="S489" s="2">
        <v>114108390</v>
      </c>
      <c r="T489" s="1">
        <f>(Table134[[#This Row],[2050_BUILDINGS]]/Table134[[#This Row],[2020_BUILDINGS]])-1</f>
        <v>5.2730696798493515E-2</v>
      </c>
      <c r="U489" s="1">
        <f>(Table134[[#This Row],[2050_TOTAL_REPL_COST_USD]]/Table134[[#This Row],[2020_TOTAL_REPL_COST_USD]])-1</f>
        <v>7.0781916707155945E-2</v>
      </c>
      <c r="V489"/>
      <c r="W489"/>
    </row>
    <row r="490" spans="1:23" x14ac:dyDescent="0.2">
      <c r="A490" t="s">
        <v>145</v>
      </c>
      <c r="B490" t="s">
        <v>247</v>
      </c>
      <c r="C490" t="s">
        <v>252</v>
      </c>
      <c r="D490" t="s">
        <v>1782</v>
      </c>
      <c r="E490" t="s">
        <v>1783</v>
      </c>
      <c r="F490" s="2">
        <v>823</v>
      </c>
      <c r="G490" s="2">
        <v>828</v>
      </c>
      <c r="H490" s="2">
        <v>828</v>
      </c>
      <c r="I490" s="2">
        <v>835</v>
      </c>
      <c r="J490" s="2">
        <v>846</v>
      </c>
      <c r="K490" s="2">
        <v>855</v>
      </c>
      <c r="L490" s="2">
        <v>864</v>
      </c>
      <c r="M490" s="2">
        <v>82713861</v>
      </c>
      <c r="N490" s="2">
        <v>83440649</v>
      </c>
      <c r="O490" s="2">
        <v>83867607</v>
      </c>
      <c r="P490" s="2">
        <v>84874353</v>
      </c>
      <c r="Q490" s="2">
        <v>86106561</v>
      </c>
      <c r="R490" s="2">
        <v>87578273</v>
      </c>
      <c r="S490" s="2">
        <v>88568499</v>
      </c>
      <c r="T490" s="1">
        <f>(Table134[[#This Row],[2050_BUILDINGS]]/Table134[[#This Row],[2020_BUILDINGS]])-1</f>
        <v>4.9817739975698716E-2</v>
      </c>
      <c r="U490" s="1">
        <f>(Table134[[#This Row],[2050_TOTAL_REPL_COST_USD]]/Table134[[#This Row],[2020_TOTAL_REPL_COST_USD]])-1</f>
        <v>7.0781824584394526E-2</v>
      </c>
      <c r="V490"/>
      <c r="W490"/>
    </row>
    <row r="491" spans="1:23" x14ac:dyDescent="0.2">
      <c r="A491" t="s">
        <v>145</v>
      </c>
      <c r="B491" t="s">
        <v>247</v>
      </c>
      <c r="C491" t="s">
        <v>253</v>
      </c>
      <c r="D491" t="s">
        <v>1784</v>
      </c>
      <c r="E491" t="s">
        <v>1785</v>
      </c>
      <c r="F491" s="2">
        <v>1382</v>
      </c>
      <c r="G491" s="2">
        <v>1392</v>
      </c>
      <c r="H491" s="2">
        <v>1397</v>
      </c>
      <c r="I491" s="2">
        <v>1410</v>
      </c>
      <c r="J491" s="2">
        <v>1426</v>
      </c>
      <c r="K491" s="2">
        <v>1446</v>
      </c>
      <c r="L491" s="2">
        <v>1458</v>
      </c>
      <c r="M491" s="2">
        <v>138021089</v>
      </c>
      <c r="N491" s="2">
        <v>139233847</v>
      </c>
      <c r="O491" s="2">
        <v>139946307</v>
      </c>
      <c r="P491" s="2">
        <v>141626217</v>
      </c>
      <c r="Q491" s="2">
        <v>143682353</v>
      </c>
      <c r="R491" s="2">
        <v>146138136</v>
      </c>
      <c r="S491" s="2">
        <v>147790485</v>
      </c>
      <c r="T491" s="1">
        <f>(Table134[[#This Row],[2050_BUILDINGS]]/Table134[[#This Row],[2020_BUILDINGS]])-1</f>
        <v>5.4992764109985437E-2</v>
      </c>
      <c r="U491" s="1">
        <f>(Table134[[#This Row],[2050_TOTAL_REPL_COST_USD]]/Table134[[#This Row],[2020_TOTAL_REPL_COST_USD]])-1</f>
        <v>7.0781907828592727E-2</v>
      </c>
      <c r="V491"/>
      <c r="W491"/>
    </row>
    <row r="492" spans="1:23" x14ac:dyDescent="0.2">
      <c r="A492" t="s">
        <v>145</v>
      </c>
      <c r="B492" t="s">
        <v>247</v>
      </c>
      <c r="C492" t="s">
        <v>254</v>
      </c>
      <c r="D492" t="s">
        <v>1786</v>
      </c>
      <c r="E492" t="s">
        <v>1787</v>
      </c>
      <c r="F492" s="2">
        <v>3419</v>
      </c>
      <c r="G492" s="2">
        <v>3451</v>
      </c>
      <c r="H492" s="2">
        <v>3455</v>
      </c>
      <c r="I492" s="2">
        <v>3483</v>
      </c>
      <c r="J492" s="2">
        <v>3520</v>
      </c>
      <c r="K492" s="2">
        <v>3562</v>
      </c>
      <c r="L492" s="2">
        <v>3595</v>
      </c>
      <c r="M492" s="2">
        <v>340806203</v>
      </c>
      <c r="N492" s="2">
        <v>343800788</v>
      </c>
      <c r="O492" s="2">
        <v>345559999</v>
      </c>
      <c r="P492" s="2">
        <v>349708095</v>
      </c>
      <c r="Q492" s="2">
        <v>354785164</v>
      </c>
      <c r="R492" s="2">
        <v>360849071</v>
      </c>
      <c r="S492" s="2">
        <v>364929103</v>
      </c>
      <c r="T492" s="1">
        <f>(Table134[[#This Row],[2050_BUILDINGS]]/Table134[[#This Row],[2020_BUILDINGS]])-1</f>
        <v>5.1477040070196045E-2</v>
      </c>
      <c r="U492" s="1">
        <f>(Table134[[#This Row],[2050_TOTAL_REPL_COST_USD]]/Table134[[#This Row],[2020_TOTAL_REPL_COST_USD]])-1</f>
        <v>7.078186895559524E-2</v>
      </c>
      <c r="V492"/>
      <c r="W492"/>
    </row>
    <row r="493" spans="1:23" x14ac:dyDescent="0.2">
      <c r="A493" t="s">
        <v>145</v>
      </c>
      <c r="B493" t="s">
        <v>247</v>
      </c>
      <c r="C493" t="s">
        <v>255</v>
      </c>
      <c r="D493" t="s">
        <v>1788</v>
      </c>
      <c r="E493" t="s">
        <v>1789</v>
      </c>
      <c r="F493" s="2">
        <v>1007</v>
      </c>
      <c r="G493" s="2">
        <v>1016</v>
      </c>
      <c r="H493" s="2">
        <v>1024</v>
      </c>
      <c r="I493" s="2">
        <v>1030</v>
      </c>
      <c r="J493" s="2">
        <v>1042</v>
      </c>
      <c r="K493" s="2">
        <v>1053</v>
      </c>
      <c r="L493" s="2">
        <v>1061</v>
      </c>
      <c r="M493" s="2">
        <v>101407961</v>
      </c>
      <c r="N493" s="2">
        <v>102299001</v>
      </c>
      <c r="O493" s="2">
        <v>102822471</v>
      </c>
      <c r="P493" s="2">
        <v>104056750</v>
      </c>
      <c r="Q493" s="2">
        <v>105567450</v>
      </c>
      <c r="R493" s="2">
        <v>107371779</v>
      </c>
      <c r="S493" s="2">
        <v>108585809</v>
      </c>
      <c r="T493" s="1">
        <f>(Table134[[#This Row],[2050_BUILDINGS]]/Table134[[#This Row],[2020_BUILDINGS]])-1</f>
        <v>5.3624627606752684E-2</v>
      </c>
      <c r="U493" s="1">
        <f>(Table134[[#This Row],[2050_TOTAL_REPL_COST_USD]]/Table134[[#This Row],[2020_TOTAL_REPL_COST_USD]])-1</f>
        <v>7.0781898474420624E-2</v>
      </c>
      <c r="V493"/>
      <c r="W493"/>
    </row>
    <row r="494" spans="1:23" x14ac:dyDescent="0.2">
      <c r="A494" t="s">
        <v>145</v>
      </c>
      <c r="B494" t="s">
        <v>247</v>
      </c>
      <c r="C494" t="s">
        <v>256</v>
      </c>
      <c r="D494" t="s">
        <v>1790</v>
      </c>
      <c r="E494" t="s">
        <v>1791</v>
      </c>
      <c r="F494" s="2">
        <v>1048</v>
      </c>
      <c r="G494" s="2">
        <v>1055</v>
      </c>
      <c r="H494" s="2">
        <v>1059</v>
      </c>
      <c r="I494" s="2">
        <v>1069</v>
      </c>
      <c r="J494" s="2">
        <v>1076</v>
      </c>
      <c r="K494" s="2">
        <v>1092</v>
      </c>
      <c r="L494" s="2">
        <v>1102</v>
      </c>
      <c r="M494" s="2">
        <v>104969146</v>
      </c>
      <c r="N494" s="2">
        <v>105891485</v>
      </c>
      <c r="O494" s="2">
        <v>106433327</v>
      </c>
      <c r="P494" s="2">
        <v>107710945</v>
      </c>
      <c r="Q494" s="2">
        <v>109274703</v>
      </c>
      <c r="R494" s="2">
        <v>111142399</v>
      </c>
      <c r="S494" s="2">
        <v>112399060</v>
      </c>
      <c r="T494" s="1">
        <f>(Table134[[#This Row],[2050_BUILDINGS]]/Table134[[#This Row],[2020_BUILDINGS]])-1</f>
        <v>5.15267175572518E-2</v>
      </c>
      <c r="U494" s="1">
        <f>(Table134[[#This Row],[2050_TOTAL_REPL_COST_USD]]/Table134[[#This Row],[2020_TOTAL_REPL_COST_USD]])-1</f>
        <v>7.078188480260672E-2</v>
      </c>
      <c r="V494"/>
      <c r="W494"/>
    </row>
    <row r="495" spans="1:23" x14ac:dyDescent="0.2">
      <c r="A495" t="s">
        <v>145</v>
      </c>
      <c r="B495" t="s">
        <v>247</v>
      </c>
      <c r="C495" t="s">
        <v>257</v>
      </c>
      <c r="D495" t="s">
        <v>1792</v>
      </c>
      <c r="E495" t="s">
        <v>1793</v>
      </c>
      <c r="F495" s="2">
        <v>642</v>
      </c>
      <c r="G495" s="2">
        <v>648</v>
      </c>
      <c r="H495" s="2">
        <v>650</v>
      </c>
      <c r="I495" s="2">
        <v>655</v>
      </c>
      <c r="J495" s="2">
        <v>663</v>
      </c>
      <c r="K495" s="2">
        <v>671</v>
      </c>
      <c r="L495" s="2">
        <v>674</v>
      </c>
      <c r="M495" s="2">
        <v>64425617</v>
      </c>
      <c r="N495" s="2">
        <v>64991702</v>
      </c>
      <c r="O495" s="2">
        <v>65324263</v>
      </c>
      <c r="P495" s="2">
        <v>66108416</v>
      </c>
      <c r="Q495" s="2">
        <v>67068178</v>
      </c>
      <c r="R495" s="2">
        <v>68214492</v>
      </c>
      <c r="S495" s="2">
        <v>68985774</v>
      </c>
      <c r="T495" s="1">
        <f>(Table134[[#This Row],[2050_BUILDINGS]]/Table134[[#This Row],[2020_BUILDINGS]])-1</f>
        <v>4.9844236760124616E-2</v>
      </c>
      <c r="U495" s="1">
        <f>(Table134[[#This Row],[2050_TOTAL_REPL_COST_USD]]/Table134[[#This Row],[2020_TOTAL_REPL_COST_USD]])-1</f>
        <v>7.0781735780659938E-2</v>
      </c>
      <c r="V495"/>
      <c r="W495"/>
    </row>
    <row r="496" spans="1:23" x14ac:dyDescent="0.2">
      <c r="A496" t="s">
        <v>529</v>
      </c>
      <c r="B496" t="s">
        <v>582</v>
      </c>
      <c r="C496" t="s">
        <v>583</v>
      </c>
      <c r="D496" t="s">
        <v>1794</v>
      </c>
      <c r="E496" t="s">
        <v>1795</v>
      </c>
      <c r="F496" s="2">
        <v>20066</v>
      </c>
      <c r="G496" s="2">
        <v>22998</v>
      </c>
      <c r="H496" s="2">
        <v>26040</v>
      </c>
      <c r="I496" s="2">
        <v>29382</v>
      </c>
      <c r="J496" s="2">
        <v>32821</v>
      </c>
      <c r="K496" s="2">
        <v>36375</v>
      </c>
      <c r="L496" s="2">
        <v>39907</v>
      </c>
      <c r="M496" s="2">
        <v>1068197639</v>
      </c>
      <c r="N496" s="2">
        <v>1226182255</v>
      </c>
      <c r="O496" s="2">
        <v>1390652480</v>
      </c>
      <c r="P496" s="2">
        <v>1572935387</v>
      </c>
      <c r="Q496" s="2">
        <v>1761893483</v>
      </c>
      <c r="R496" s="2">
        <v>1957539900</v>
      </c>
      <c r="S496" s="2">
        <v>2154343326</v>
      </c>
      <c r="T496" s="1">
        <f>(Table134[[#This Row],[2050_BUILDINGS]]/Table134[[#This Row],[2020_BUILDINGS]])-1</f>
        <v>0.98878700289046151</v>
      </c>
      <c r="U496" s="1">
        <f>(Table134[[#This Row],[2050_TOTAL_REPL_COST_USD]]/Table134[[#This Row],[2020_TOTAL_REPL_COST_USD]])-1</f>
        <v>1.0168021790581769</v>
      </c>
      <c r="V496"/>
      <c r="W496"/>
    </row>
    <row r="497" spans="1:23" x14ac:dyDescent="0.2">
      <c r="A497" t="s">
        <v>529</v>
      </c>
      <c r="B497" t="s">
        <v>582</v>
      </c>
      <c r="C497" t="s">
        <v>584</v>
      </c>
      <c r="D497" t="s">
        <v>1796</v>
      </c>
      <c r="E497" t="s">
        <v>1797</v>
      </c>
      <c r="F497" s="2">
        <v>19218</v>
      </c>
      <c r="G497" s="2">
        <v>22022</v>
      </c>
      <c r="H497" s="2">
        <v>24938</v>
      </c>
      <c r="I497" s="2">
        <v>28136</v>
      </c>
      <c r="J497" s="2">
        <v>31434</v>
      </c>
      <c r="K497" s="2">
        <v>34834</v>
      </c>
      <c r="L497" s="2">
        <v>38223</v>
      </c>
      <c r="M497" s="2">
        <v>1022953776</v>
      </c>
      <c r="N497" s="2">
        <v>1174246901</v>
      </c>
      <c r="O497" s="2">
        <v>1331750931</v>
      </c>
      <c r="P497" s="2">
        <v>1506313184</v>
      </c>
      <c r="Q497" s="2">
        <v>1687267904</v>
      </c>
      <c r="R497" s="2">
        <v>1874627646</v>
      </c>
      <c r="S497" s="2">
        <v>2063095396</v>
      </c>
      <c r="T497" s="1">
        <f>(Table134[[#This Row],[2050_BUILDINGS]]/Table134[[#This Row],[2020_BUILDINGS]])-1</f>
        <v>0.98891664064939122</v>
      </c>
      <c r="U497" s="1">
        <f>(Table134[[#This Row],[2050_TOTAL_REPL_COST_USD]]/Table134[[#This Row],[2020_TOTAL_REPL_COST_USD]])-1</f>
        <v>1.0168021707365984</v>
      </c>
      <c r="V497"/>
      <c r="W497"/>
    </row>
    <row r="498" spans="1:23" x14ac:dyDescent="0.2">
      <c r="A498" t="s">
        <v>529</v>
      </c>
      <c r="B498" t="s">
        <v>582</v>
      </c>
      <c r="C498" t="s">
        <v>585</v>
      </c>
      <c r="D498" t="s">
        <v>1798</v>
      </c>
      <c r="E498" t="s">
        <v>1799</v>
      </c>
      <c r="F498" s="2">
        <v>5967</v>
      </c>
      <c r="G498" s="2">
        <v>6843</v>
      </c>
      <c r="H498" s="2">
        <v>7746</v>
      </c>
      <c r="I498" s="2">
        <v>8746</v>
      </c>
      <c r="J498" s="2">
        <v>9773</v>
      </c>
      <c r="K498" s="2">
        <v>10827</v>
      </c>
      <c r="L498" s="2">
        <v>11880</v>
      </c>
      <c r="M498" s="2">
        <v>318056366</v>
      </c>
      <c r="N498" s="2">
        <v>365096366</v>
      </c>
      <c r="O498" s="2">
        <v>414067447</v>
      </c>
      <c r="P498" s="2">
        <v>468342273</v>
      </c>
      <c r="Q498" s="2">
        <v>524604640</v>
      </c>
      <c r="R498" s="2">
        <v>582858449</v>
      </c>
      <c r="S498" s="2">
        <v>641456770</v>
      </c>
      <c r="T498" s="1">
        <f>(Table134[[#This Row],[2050_BUILDINGS]]/Table134[[#This Row],[2020_BUILDINGS]])-1</f>
        <v>0.99095022624434392</v>
      </c>
      <c r="U498" s="1">
        <f>(Table134[[#This Row],[2050_TOTAL_REPL_COST_USD]]/Table134[[#This Row],[2020_TOTAL_REPL_COST_USD]])-1</f>
        <v>1.016802172731861</v>
      </c>
      <c r="V498"/>
      <c r="W498"/>
    </row>
    <row r="499" spans="1:23" x14ac:dyDescent="0.2">
      <c r="A499" t="s">
        <v>529</v>
      </c>
      <c r="B499" t="s">
        <v>586</v>
      </c>
      <c r="C499" t="s">
        <v>587</v>
      </c>
      <c r="D499" t="s">
        <v>1800</v>
      </c>
      <c r="E499" t="s">
        <v>1801</v>
      </c>
      <c r="F499" s="2">
        <v>1418</v>
      </c>
      <c r="G499" s="2">
        <v>1540</v>
      </c>
      <c r="H499" s="2">
        <v>1677</v>
      </c>
      <c r="I499" s="2">
        <v>1801</v>
      </c>
      <c r="J499" s="2">
        <v>1937</v>
      </c>
      <c r="K499" s="2">
        <v>2059</v>
      </c>
      <c r="L499" s="2">
        <v>2196</v>
      </c>
      <c r="M499" s="2">
        <v>126816086</v>
      </c>
      <c r="N499" s="2">
        <v>142285220</v>
      </c>
      <c r="O499" s="2">
        <v>158355054</v>
      </c>
      <c r="P499" s="2">
        <v>174234771</v>
      </c>
      <c r="Q499" s="2">
        <v>190460058</v>
      </c>
      <c r="R499" s="2">
        <v>205991734</v>
      </c>
      <c r="S499" s="2">
        <v>221990361</v>
      </c>
      <c r="T499" s="1">
        <f>(Table134[[#This Row],[2050_BUILDINGS]]/Table134[[#This Row],[2020_BUILDINGS]])-1</f>
        <v>0.54866008462623417</v>
      </c>
      <c r="U499" s="1">
        <f>(Table134[[#This Row],[2050_TOTAL_REPL_COST_USD]]/Table134[[#This Row],[2020_TOTAL_REPL_COST_USD]])-1</f>
        <v>0.75049055685254307</v>
      </c>
      <c r="V499"/>
      <c r="W499"/>
    </row>
    <row r="500" spans="1:23" x14ac:dyDescent="0.2">
      <c r="A500" t="s">
        <v>529</v>
      </c>
      <c r="B500" t="s">
        <v>586</v>
      </c>
      <c r="C500" t="s">
        <v>588</v>
      </c>
      <c r="D500" t="s">
        <v>1802</v>
      </c>
      <c r="E500" t="s">
        <v>1803</v>
      </c>
      <c r="F500" s="2">
        <v>2666</v>
      </c>
      <c r="G500" s="2">
        <v>2907</v>
      </c>
      <c r="H500" s="2">
        <v>3155</v>
      </c>
      <c r="I500" s="2">
        <v>3397</v>
      </c>
      <c r="J500" s="2">
        <v>3653</v>
      </c>
      <c r="K500" s="2">
        <v>3884</v>
      </c>
      <c r="L500" s="2">
        <v>4131</v>
      </c>
      <c r="M500" s="2">
        <v>238458890</v>
      </c>
      <c r="N500" s="2">
        <v>267546305</v>
      </c>
      <c r="O500" s="2">
        <v>297763269</v>
      </c>
      <c r="P500" s="2">
        <v>327622732</v>
      </c>
      <c r="Q500" s="2">
        <v>358131974</v>
      </c>
      <c r="R500" s="2">
        <v>387337004</v>
      </c>
      <c r="S500" s="2">
        <v>417420048</v>
      </c>
      <c r="T500" s="1">
        <f>(Table134[[#This Row],[2050_BUILDINGS]]/Table134[[#This Row],[2020_BUILDINGS]])-1</f>
        <v>0.54951237809452369</v>
      </c>
      <c r="U500" s="1">
        <f>(Table134[[#This Row],[2050_TOTAL_REPL_COST_USD]]/Table134[[#This Row],[2020_TOTAL_REPL_COST_USD]])-1</f>
        <v>0.75049061077152546</v>
      </c>
      <c r="V500"/>
      <c r="W500"/>
    </row>
    <row r="501" spans="1:23" x14ac:dyDescent="0.2">
      <c r="A501" t="s">
        <v>529</v>
      </c>
      <c r="B501" t="s">
        <v>586</v>
      </c>
      <c r="C501" t="s">
        <v>589</v>
      </c>
      <c r="D501" t="s">
        <v>1804</v>
      </c>
      <c r="E501" t="s">
        <v>1805</v>
      </c>
      <c r="F501" s="2">
        <v>2839</v>
      </c>
      <c r="G501" s="2">
        <v>3098</v>
      </c>
      <c r="H501" s="2">
        <v>3358</v>
      </c>
      <c r="I501" s="2">
        <v>3617</v>
      </c>
      <c r="J501" s="2">
        <v>3880</v>
      </c>
      <c r="K501" s="2">
        <v>4135</v>
      </c>
      <c r="L501" s="2">
        <v>4391</v>
      </c>
      <c r="M501" s="2">
        <v>253643026</v>
      </c>
      <c r="N501" s="2">
        <v>284582626</v>
      </c>
      <c r="O501" s="2">
        <v>316723686</v>
      </c>
      <c r="P501" s="2">
        <v>348484485</v>
      </c>
      <c r="Q501" s="2">
        <v>380936435</v>
      </c>
      <c r="R501" s="2">
        <v>412001125</v>
      </c>
      <c r="S501" s="2">
        <v>443999744</v>
      </c>
      <c r="T501" s="1">
        <f>(Table134[[#This Row],[2050_BUILDINGS]]/Table134[[#This Row],[2020_BUILDINGS]])-1</f>
        <v>0.54667136315604092</v>
      </c>
      <c r="U501" s="1">
        <f>(Table134[[#This Row],[2050_TOTAL_REPL_COST_USD]]/Table134[[#This Row],[2020_TOTAL_REPL_COST_USD]])-1</f>
        <v>0.75049064428051726</v>
      </c>
      <c r="V501"/>
      <c r="W501"/>
    </row>
    <row r="502" spans="1:23" x14ac:dyDescent="0.2">
      <c r="A502" t="s">
        <v>529</v>
      </c>
      <c r="B502" t="s">
        <v>586</v>
      </c>
      <c r="C502" t="s">
        <v>590</v>
      </c>
      <c r="D502" t="s">
        <v>1806</v>
      </c>
      <c r="E502" t="s">
        <v>1807</v>
      </c>
      <c r="F502" s="2">
        <v>2170</v>
      </c>
      <c r="G502" s="2">
        <v>2369</v>
      </c>
      <c r="H502" s="2">
        <v>2564</v>
      </c>
      <c r="I502" s="2">
        <v>2771</v>
      </c>
      <c r="J502" s="2">
        <v>2972</v>
      </c>
      <c r="K502" s="2">
        <v>3164</v>
      </c>
      <c r="L502" s="2">
        <v>3368</v>
      </c>
      <c r="M502" s="2">
        <v>194077513</v>
      </c>
      <c r="N502" s="2">
        <v>217751252</v>
      </c>
      <c r="O502" s="2">
        <v>242344310</v>
      </c>
      <c r="P502" s="2">
        <v>266646394</v>
      </c>
      <c r="Q502" s="2">
        <v>291477332</v>
      </c>
      <c r="R502" s="2">
        <v>315246797</v>
      </c>
      <c r="S502" s="2">
        <v>339730857</v>
      </c>
      <c r="T502" s="1">
        <f>(Table134[[#This Row],[2050_BUILDINGS]]/Table134[[#This Row],[2020_BUILDINGS]])-1</f>
        <v>0.55207373271889404</v>
      </c>
      <c r="U502" s="1">
        <f>(Table134[[#This Row],[2050_TOTAL_REPL_COST_USD]]/Table134[[#This Row],[2020_TOTAL_REPL_COST_USD]])-1</f>
        <v>0.75049057332056801</v>
      </c>
      <c r="V502"/>
      <c r="W502"/>
    </row>
    <row r="503" spans="1:23" x14ac:dyDescent="0.2">
      <c r="A503" t="s">
        <v>529</v>
      </c>
      <c r="B503" t="s">
        <v>586</v>
      </c>
      <c r="C503" t="s">
        <v>591</v>
      </c>
      <c r="D503" t="s">
        <v>1808</v>
      </c>
      <c r="E503" t="s">
        <v>1809</v>
      </c>
      <c r="F503" s="2">
        <v>2428</v>
      </c>
      <c r="G503" s="2">
        <v>2641</v>
      </c>
      <c r="H503" s="2">
        <v>2865</v>
      </c>
      <c r="I503" s="2">
        <v>3092</v>
      </c>
      <c r="J503" s="2">
        <v>3311</v>
      </c>
      <c r="K503" s="2">
        <v>3526</v>
      </c>
      <c r="L503" s="2">
        <v>3750</v>
      </c>
      <c r="M503" s="2">
        <v>216376780</v>
      </c>
      <c r="N503" s="2">
        <v>242770602</v>
      </c>
      <c r="O503" s="2">
        <v>270189370</v>
      </c>
      <c r="P503" s="2">
        <v>297283751</v>
      </c>
      <c r="Q503" s="2">
        <v>324967723</v>
      </c>
      <c r="R503" s="2">
        <v>351468271</v>
      </c>
      <c r="S503" s="2">
        <v>378765523</v>
      </c>
      <c r="T503" s="1">
        <f>(Table134[[#This Row],[2050_BUILDINGS]]/Table134[[#This Row],[2020_BUILDINGS]])-1</f>
        <v>0.54448105436573302</v>
      </c>
      <c r="U503" s="1">
        <f>(Table134[[#This Row],[2050_TOTAL_REPL_COST_USD]]/Table134[[#This Row],[2020_TOTAL_REPL_COST_USD]])-1</f>
        <v>0.75049061641457082</v>
      </c>
      <c r="V503"/>
      <c r="W503"/>
    </row>
    <row r="504" spans="1:23" x14ac:dyDescent="0.2">
      <c r="A504" t="s">
        <v>529</v>
      </c>
      <c r="B504" t="s">
        <v>586</v>
      </c>
      <c r="C504" t="s">
        <v>592</v>
      </c>
      <c r="D504" t="s">
        <v>1810</v>
      </c>
      <c r="E504" t="s">
        <v>1811</v>
      </c>
      <c r="F504" s="2">
        <v>916</v>
      </c>
      <c r="G504" s="2">
        <v>1003</v>
      </c>
      <c r="H504" s="2">
        <v>1087</v>
      </c>
      <c r="I504" s="2">
        <v>1170</v>
      </c>
      <c r="J504" s="2">
        <v>1257</v>
      </c>
      <c r="K504" s="2">
        <v>1337</v>
      </c>
      <c r="L504" s="2">
        <v>1418</v>
      </c>
      <c r="M504" s="2">
        <v>82014263</v>
      </c>
      <c r="N504" s="2">
        <v>92018437</v>
      </c>
      <c r="O504" s="2">
        <v>102411100</v>
      </c>
      <c r="P504" s="2">
        <v>112680796</v>
      </c>
      <c r="Q504" s="2">
        <v>123173982</v>
      </c>
      <c r="R504" s="2">
        <v>133218602</v>
      </c>
      <c r="S504" s="2">
        <v>143565204</v>
      </c>
      <c r="T504" s="1">
        <f>(Table134[[#This Row],[2050_BUILDINGS]]/Table134[[#This Row],[2020_BUILDINGS]])-1</f>
        <v>0.54803493449781659</v>
      </c>
      <c r="U504" s="1">
        <f>(Table134[[#This Row],[2050_TOTAL_REPL_COST_USD]]/Table134[[#This Row],[2020_TOTAL_REPL_COST_USD]])-1</f>
        <v>0.75049069208852126</v>
      </c>
      <c r="V504"/>
      <c r="W504"/>
    </row>
    <row r="505" spans="1:23" x14ac:dyDescent="0.2">
      <c r="A505" t="s">
        <v>529</v>
      </c>
      <c r="B505" t="s">
        <v>586</v>
      </c>
      <c r="C505" t="s">
        <v>593</v>
      </c>
      <c r="D505" t="s">
        <v>1812</v>
      </c>
      <c r="E505" t="s">
        <v>1813</v>
      </c>
      <c r="F505" s="2">
        <v>2898</v>
      </c>
      <c r="G505" s="2">
        <v>3164</v>
      </c>
      <c r="H505" s="2">
        <v>3426</v>
      </c>
      <c r="I505" s="2">
        <v>3694</v>
      </c>
      <c r="J505" s="2">
        <v>3963</v>
      </c>
      <c r="K505" s="2">
        <v>4223</v>
      </c>
      <c r="L505" s="2">
        <v>4481</v>
      </c>
      <c r="M505" s="2">
        <v>258840619</v>
      </c>
      <c r="N505" s="2">
        <v>290414217</v>
      </c>
      <c r="O505" s="2">
        <v>323213900</v>
      </c>
      <c r="P505" s="2">
        <v>355625529</v>
      </c>
      <c r="Q505" s="2">
        <v>388742479</v>
      </c>
      <c r="R505" s="2">
        <v>420443741</v>
      </c>
      <c r="S505" s="2">
        <v>453098071</v>
      </c>
      <c r="T505" s="1">
        <f>(Table134[[#This Row],[2050_BUILDINGS]]/Table134[[#This Row],[2020_BUILDINGS]])-1</f>
        <v>0.5462387853692201</v>
      </c>
      <c r="U505" s="1">
        <f>(Table134[[#This Row],[2050_TOTAL_REPL_COST_USD]]/Table134[[#This Row],[2020_TOTAL_REPL_COST_USD]])-1</f>
        <v>0.75049060209518359</v>
      </c>
      <c r="V505"/>
      <c r="W505"/>
    </row>
    <row r="506" spans="1:23" x14ac:dyDescent="0.2">
      <c r="A506" t="s">
        <v>529</v>
      </c>
      <c r="B506" t="s">
        <v>586</v>
      </c>
      <c r="C506" t="s">
        <v>594</v>
      </c>
      <c r="D506" t="s">
        <v>1814</v>
      </c>
      <c r="E506" t="s">
        <v>1815</v>
      </c>
      <c r="F506" s="2">
        <v>1276</v>
      </c>
      <c r="G506" s="2">
        <v>1384</v>
      </c>
      <c r="H506" s="2">
        <v>1504</v>
      </c>
      <c r="I506" s="2">
        <v>1620</v>
      </c>
      <c r="J506" s="2">
        <v>1740</v>
      </c>
      <c r="K506" s="2">
        <v>1857</v>
      </c>
      <c r="L506" s="2">
        <v>1966</v>
      </c>
      <c r="M506" s="2">
        <v>113900960</v>
      </c>
      <c r="N506" s="2">
        <v>127794700</v>
      </c>
      <c r="O506" s="2">
        <v>142227963</v>
      </c>
      <c r="P506" s="2">
        <v>156490467</v>
      </c>
      <c r="Q506" s="2">
        <v>171063350</v>
      </c>
      <c r="R506" s="2">
        <v>185013268</v>
      </c>
      <c r="S506" s="2">
        <v>199382559</v>
      </c>
      <c r="T506" s="1">
        <f>(Table134[[#This Row],[2050_BUILDINGS]]/Table134[[#This Row],[2020_BUILDINGS]])-1</f>
        <v>0.54075235109717879</v>
      </c>
      <c r="U506" s="1">
        <f>(Table134[[#This Row],[2050_TOTAL_REPL_COST_USD]]/Table134[[#This Row],[2020_TOTAL_REPL_COST_USD]])-1</f>
        <v>0.75049059287998987</v>
      </c>
      <c r="V506"/>
      <c r="W506"/>
    </row>
    <row r="507" spans="1:23" x14ac:dyDescent="0.2">
      <c r="A507" t="s">
        <v>529</v>
      </c>
      <c r="B507" t="s">
        <v>586</v>
      </c>
      <c r="C507" t="s">
        <v>595</v>
      </c>
      <c r="D507" t="s">
        <v>1816</v>
      </c>
      <c r="E507" t="s">
        <v>1817</v>
      </c>
      <c r="F507" s="2">
        <v>1172</v>
      </c>
      <c r="G507" s="2">
        <v>1280</v>
      </c>
      <c r="H507" s="2">
        <v>1390</v>
      </c>
      <c r="I507" s="2">
        <v>1498</v>
      </c>
      <c r="J507" s="2">
        <v>1601</v>
      </c>
      <c r="K507" s="2">
        <v>1711</v>
      </c>
      <c r="L507" s="2">
        <v>1823</v>
      </c>
      <c r="M507" s="2">
        <v>105012587</v>
      </c>
      <c r="N507" s="2">
        <v>117822110</v>
      </c>
      <c r="O507" s="2">
        <v>131129063</v>
      </c>
      <c r="P507" s="2">
        <v>144278586</v>
      </c>
      <c r="Q507" s="2">
        <v>157714249</v>
      </c>
      <c r="R507" s="2">
        <v>170575570</v>
      </c>
      <c r="S507" s="2">
        <v>183823548</v>
      </c>
      <c r="T507" s="1">
        <f>(Table134[[#This Row],[2050_BUILDINGS]]/Table134[[#This Row],[2020_BUILDINGS]])-1</f>
        <v>0.55546075085324231</v>
      </c>
      <c r="U507" s="1">
        <f>(Table134[[#This Row],[2050_TOTAL_REPL_COST_USD]]/Table134[[#This Row],[2020_TOTAL_REPL_COST_USD]])-1</f>
        <v>0.75049061499646696</v>
      </c>
      <c r="V507"/>
      <c r="W507"/>
    </row>
    <row r="508" spans="1:23" x14ac:dyDescent="0.2">
      <c r="A508" t="s">
        <v>529</v>
      </c>
      <c r="B508" t="s">
        <v>586</v>
      </c>
      <c r="C508" t="s">
        <v>596</v>
      </c>
      <c r="D508" t="s">
        <v>1818</v>
      </c>
      <c r="E508" t="s">
        <v>1819</v>
      </c>
      <c r="F508" s="2">
        <v>6277</v>
      </c>
      <c r="G508" s="2">
        <v>6838</v>
      </c>
      <c r="H508" s="2">
        <v>7415</v>
      </c>
      <c r="I508" s="2">
        <v>7989</v>
      </c>
      <c r="J508" s="2">
        <v>8572</v>
      </c>
      <c r="K508" s="2">
        <v>9130</v>
      </c>
      <c r="L508" s="2">
        <v>9708</v>
      </c>
      <c r="M508" s="2">
        <v>560078293</v>
      </c>
      <c r="N508" s="2">
        <v>628397116</v>
      </c>
      <c r="O508" s="2">
        <v>699368942</v>
      </c>
      <c r="P508" s="2">
        <v>769501108</v>
      </c>
      <c r="Q508" s="2">
        <v>841159428</v>
      </c>
      <c r="R508" s="2">
        <v>909754494</v>
      </c>
      <c r="S508" s="2">
        <v>980411788</v>
      </c>
      <c r="T508" s="1">
        <f>(Table134[[#This Row],[2050_BUILDINGS]]/Table134[[#This Row],[2020_BUILDINGS]])-1</f>
        <v>0.54659869364346014</v>
      </c>
      <c r="U508" s="1">
        <f>(Table134[[#This Row],[2050_TOTAL_REPL_COST_USD]]/Table134[[#This Row],[2020_TOTAL_REPL_COST_USD]])-1</f>
        <v>0.75049060149881575</v>
      </c>
      <c r="V508"/>
      <c r="W508"/>
    </row>
    <row r="509" spans="1:23" x14ac:dyDescent="0.2">
      <c r="A509" t="s">
        <v>529</v>
      </c>
      <c r="B509" t="s">
        <v>586</v>
      </c>
      <c r="C509" t="s">
        <v>597</v>
      </c>
      <c r="D509" t="s">
        <v>1820</v>
      </c>
      <c r="E509" t="s">
        <v>1821</v>
      </c>
      <c r="F509" s="2">
        <v>1452</v>
      </c>
      <c r="G509" s="2">
        <v>1584</v>
      </c>
      <c r="H509" s="2">
        <v>1716</v>
      </c>
      <c r="I509" s="2">
        <v>1854</v>
      </c>
      <c r="J509" s="2">
        <v>1990</v>
      </c>
      <c r="K509" s="2">
        <v>2114</v>
      </c>
      <c r="L509" s="2">
        <v>2253</v>
      </c>
      <c r="M509" s="2">
        <v>129981994</v>
      </c>
      <c r="N509" s="2">
        <v>145837301</v>
      </c>
      <c r="O509" s="2">
        <v>162308317</v>
      </c>
      <c r="P509" s="2">
        <v>178584466</v>
      </c>
      <c r="Q509" s="2">
        <v>195214805</v>
      </c>
      <c r="R509" s="2">
        <v>211134225</v>
      </c>
      <c r="S509" s="2">
        <v>227532244</v>
      </c>
      <c r="T509" s="1">
        <f>(Table134[[#This Row],[2050_BUILDINGS]]/Table134[[#This Row],[2020_BUILDINGS]])-1</f>
        <v>0.55165289256198347</v>
      </c>
      <c r="U509" s="1">
        <f>(Table134[[#This Row],[2050_TOTAL_REPL_COST_USD]]/Table134[[#This Row],[2020_TOTAL_REPL_COST_USD]])-1</f>
        <v>0.75049048716701483</v>
      </c>
      <c r="V509"/>
      <c r="W509"/>
    </row>
    <row r="510" spans="1:23" x14ac:dyDescent="0.2">
      <c r="A510" t="s">
        <v>529</v>
      </c>
      <c r="B510" t="s">
        <v>586</v>
      </c>
      <c r="C510" t="s">
        <v>598</v>
      </c>
      <c r="D510" t="s">
        <v>1822</v>
      </c>
      <c r="E510" t="s">
        <v>1823</v>
      </c>
      <c r="F510" s="2">
        <v>3607</v>
      </c>
      <c r="G510" s="2">
        <v>3925</v>
      </c>
      <c r="H510" s="2">
        <v>4256</v>
      </c>
      <c r="I510" s="2">
        <v>4585</v>
      </c>
      <c r="J510" s="2">
        <v>4920</v>
      </c>
      <c r="K510" s="2">
        <v>5247</v>
      </c>
      <c r="L510" s="2">
        <v>5574</v>
      </c>
      <c r="M510" s="2">
        <v>321520471</v>
      </c>
      <c r="N510" s="2">
        <v>360739809</v>
      </c>
      <c r="O510" s="2">
        <v>401482141</v>
      </c>
      <c r="P510" s="2">
        <v>441742451</v>
      </c>
      <c r="Q510" s="2">
        <v>482878873</v>
      </c>
      <c r="R510" s="2">
        <v>522256785</v>
      </c>
      <c r="S510" s="2">
        <v>562818567</v>
      </c>
      <c r="T510" s="1">
        <f>(Table134[[#This Row],[2050_BUILDINGS]]/Table134[[#This Row],[2020_BUILDINGS]])-1</f>
        <v>0.54532852786248953</v>
      </c>
      <c r="U510" s="1">
        <f>(Table134[[#This Row],[2050_TOTAL_REPL_COST_USD]]/Table134[[#This Row],[2020_TOTAL_REPL_COST_USD]])-1</f>
        <v>0.75049061495061076</v>
      </c>
      <c r="V510"/>
      <c r="W510"/>
    </row>
    <row r="511" spans="1:23" x14ac:dyDescent="0.2">
      <c r="A511" t="s">
        <v>529</v>
      </c>
      <c r="B511" t="s">
        <v>586</v>
      </c>
      <c r="C511" t="s">
        <v>599</v>
      </c>
      <c r="D511" t="s">
        <v>1824</v>
      </c>
      <c r="E511" t="s">
        <v>1825</v>
      </c>
      <c r="F511" s="2">
        <v>1055</v>
      </c>
      <c r="G511" s="2">
        <v>1150</v>
      </c>
      <c r="H511" s="2">
        <v>1244</v>
      </c>
      <c r="I511" s="2">
        <v>1342</v>
      </c>
      <c r="J511" s="2">
        <v>1443</v>
      </c>
      <c r="K511" s="2">
        <v>1534</v>
      </c>
      <c r="L511" s="2">
        <v>1636</v>
      </c>
      <c r="M511" s="2">
        <v>94490683</v>
      </c>
      <c r="N511" s="2">
        <v>106016725</v>
      </c>
      <c r="O511" s="2">
        <v>117990368</v>
      </c>
      <c r="P511" s="2">
        <v>129822355</v>
      </c>
      <c r="Q511" s="2">
        <v>141911819</v>
      </c>
      <c r="R511" s="2">
        <v>153484473</v>
      </c>
      <c r="S511" s="2">
        <v>165405049</v>
      </c>
      <c r="T511" s="1">
        <f>(Table134[[#This Row],[2050_BUILDINGS]]/Table134[[#This Row],[2020_BUILDINGS]])-1</f>
        <v>0.55071090047393367</v>
      </c>
      <c r="U511" s="1">
        <f>(Table134[[#This Row],[2050_TOTAL_REPL_COST_USD]]/Table134[[#This Row],[2020_TOTAL_REPL_COST_USD]])-1</f>
        <v>0.75049056423901606</v>
      </c>
      <c r="V511"/>
      <c r="W511"/>
    </row>
    <row r="512" spans="1:23" x14ac:dyDescent="0.2">
      <c r="A512" t="s">
        <v>529</v>
      </c>
      <c r="B512" t="s">
        <v>586</v>
      </c>
      <c r="C512" t="s">
        <v>600</v>
      </c>
      <c r="D512" t="s">
        <v>1826</v>
      </c>
      <c r="E512" t="s">
        <v>1827</v>
      </c>
      <c r="F512" s="2">
        <v>3568</v>
      </c>
      <c r="G512" s="2">
        <v>3886</v>
      </c>
      <c r="H512" s="2">
        <v>4215</v>
      </c>
      <c r="I512" s="2">
        <v>4538</v>
      </c>
      <c r="J512" s="2">
        <v>4865</v>
      </c>
      <c r="K512" s="2">
        <v>5190</v>
      </c>
      <c r="L512" s="2">
        <v>5521</v>
      </c>
      <c r="M512" s="2">
        <v>318371948</v>
      </c>
      <c r="N512" s="2">
        <v>357207230</v>
      </c>
      <c r="O512" s="2">
        <v>397550585</v>
      </c>
      <c r="P512" s="2">
        <v>437416648</v>
      </c>
      <c r="Q512" s="2">
        <v>478150237</v>
      </c>
      <c r="R512" s="2">
        <v>517142542</v>
      </c>
      <c r="S512" s="2">
        <v>557307112</v>
      </c>
      <c r="T512" s="1">
        <f>(Table134[[#This Row],[2050_BUILDINGS]]/Table134[[#This Row],[2020_BUILDINGS]])-1</f>
        <v>0.54736547085201792</v>
      </c>
      <c r="U512" s="1">
        <f>(Table134[[#This Row],[2050_TOTAL_REPL_COST_USD]]/Table134[[#This Row],[2020_TOTAL_REPL_COST_USD]])-1</f>
        <v>0.75049063053758736</v>
      </c>
      <c r="V512"/>
      <c r="W512"/>
    </row>
    <row r="513" spans="1:23" x14ac:dyDescent="0.2">
      <c r="A513" t="s">
        <v>638</v>
      </c>
      <c r="B513" t="s">
        <v>769</v>
      </c>
      <c r="C513" t="s">
        <v>770</v>
      </c>
      <c r="D513" t="s">
        <v>1828</v>
      </c>
      <c r="E513" t="s">
        <v>1829</v>
      </c>
      <c r="F513" s="2">
        <v>1906</v>
      </c>
      <c r="G513" s="2">
        <v>2292</v>
      </c>
      <c r="H513" s="2">
        <v>2739</v>
      </c>
      <c r="I513" s="2">
        <v>3260</v>
      </c>
      <c r="J513" s="2">
        <v>3831</v>
      </c>
      <c r="K513" s="2">
        <v>4466</v>
      </c>
      <c r="L513" s="2">
        <v>5156</v>
      </c>
      <c r="M513" s="2">
        <v>94536158</v>
      </c>
      <c r="N513" s="2">
        <v>113840165</v>
      </c>
      <c r="O513" s="2">
        <v>136454319</v>
      </c>
      <c r="P513" s="2">
        <v>162853380</v>
      </c>
      <c r="Q513" s="2">
        <v>192384343</v>
      </c>
      <c r="R513" s="2">
        <v>225452287</v>
      </c>
      <c r="S513" s="2">
        <v>261662751</v>
      </c>
      <c r="T513" s="1">
        <f>(Table134[[#This Row],[2050_BUILDINGS]]/Table134[[#This Row],[2020_BUILDINGS]])-1</f>
        <v>1.7051416579223506</v>
      </c>
      <c r="U513" s="1">
        <f>(Table134[[#This Row],[2050_TOTAL_REPL_COST_USD]]/Table134[[#This Row],[2020_TOTAL_REPL_COST_USD]])-1</f>
        <v>1.7678589497999275</v>
      </c>
      <c r="V513"/>
      <c r="W513"/>
    </row>
    <row r="514" spans="1:23" x14ac:dyDescent="0.2">
      <c r="A514" t="s">
        <v>638</v>
      </c>
      <c r="B514" t="s">
        <v>769</v>
      </c>
      <c r="C514" t="s">
        <v>771</v>
      </c>
      <c r="D514" t="s">
        <v>1830</v>
      </c>
      <c r="E514" t="s">
        <v>1831</v>
      </c>
      <c r="F514" s="2">
        <v>2564</v>
      </c>
      <c r="G514" s="2">
        <v>3083</v>
      </c>
      <c r="H514" s="2">
        <v>3689</v>
      </c>
      <c r="I514" s="2">
        <v>4387</v>
      </c>
      <c r="J514" s="2">
        <v>5157</v>
      </c>
      <c r="K514" s="2">
        <v>6014</v>
      </c>
      <c r="L514" s="2">
        <v>6940</v>
      </c>
      <c r="M514" s="2">
        <v>127164841</v>
      </c>
      <c r="N514" s="2">
        <v>153131525</v>
      </c>
      <c r="O514" s="2">
        <v>183550834</v>
      </c>
      <c r="P514" s="2">
        <v>219061410</v>
      </c>
      <c r="Q514" s="2">
        <v>258784833</v>
      </c>
      <c r="R514" s="2">
        <v>303266027</v>
      </c>
      <c r="S514" s="2">
        <v>351974329</v>
      </c>
      <c r="T514" s="1">
        <f>(Table134[[#This Row],[2050_BUILDINGS]]/Table134[[#This Row],[2020_BUILDINGS]])-1</f>
        <v>1.7067082683307331</v>
      </c>
      <c r="U514" s="1">
        <f>(Table134[[#This Row],[2050_TOTAL_REPL_COST_USD]]/Table134[[#This Row],[2020_TOTAL_REPL_COST_USD]])-1</f>
        <v>1.7678588376483715</v>
      </c>
      <c r="V514"/>
      <c r="W514"/>
    </row>
    <row r="515" spans="1:23" x14ac:dyDescent="0.2">
      <c r="A515" t="s">
        <v>638</v>
      </c>
      <c r="B515" t="s">
        <v>769</v>
      </c>
      <c r="C515" t="s">
        <v>772</v>
      </c>
      <c r="D515" t="s">
        <v>1832</v>
      </c>
      <c r="E515" t="s">
        <v>1833</v>
      </c>
      <c r="F515" s="2">
        <v>7253</v>
      </c>
      <c r="G515" s="2">
        <v>8718</v>
      </c>
      <c r="H515" s="2">
        <v>10429</v>
      </c>
      <c r="I515" s="2">
        <v>12401</v>
      </c>
      <c r="J515" s="2">
        <v>14571</v>
      </c>
      <c r="K515" s="2">
        <v>16992</v>
      </c>
      <c r="L515" s="2">
        <v>19616</v>
      </c>
      <c r="M515" s="2">
        <v>359358023</v>
      </c>
      <c r="N515" s="2">
        <v>432737870</v>
      </c>
      <c r="O515" s="2">
        <v>518700493</v>
      </c>
      <c r="P515" s="2">
        <v>619050622</v>
      </c>
      <c r="Q515" s="2">
        <v>731305967</v>
      </c>
      <c r="R515" s="2">
        <v>857006365</v>
      </c>
      <c r="S515" s="2">
        <v>994652273</v>
      </c>
      <c r="T515" s="1">
        <f>(Table134[[#This Row],[2050_BUILDINGS]]/Table134[[#This Row],[2020_BUILDINGS]])-1</f>
        <v>1.7045360540466015</v>
      </c>
      <c r="U515" s="1">
        <f>(Table134[[#This Row],[2050_TOTAL_REPL_COST_USD]]/Table134[[#This Row],[2020_TOTAL_REPL_COST_USD]])-1</f>
        <v>1.7678588186133246</v>
      </c>
      <c r="V515"/>
      <c r="W515"/>
    </row>
    <row r="516" spans="1:23" x14ac:dyDescent="0.2">
      <c r="A516" t="s">
        <v>638</v>
      </c>
      <c r="B516" t="s">
        <v>769</v>
      </c>
      <c r="C516" t="s">
        <v>773</v>
      </c>
      <c r="D516" t="s">
        <v>1834</v>
      </c>
      <c r="E516" t="s">
        <v>1835</v>
      </c>
      <c r="F516" s="2">
        <v>13254</v>
      </c>
      <c r="G516" s="2">
        <v>15938</v>
      </c>
      <c r="H516" s="2">
        <v>19050</v>
      </c>
      <c r="I516" s="2">
        <v>22660</v>
      </c>
      <c r="J516" s="2">
        <v>26639</v>
      </c>
      <c r="K516" s="2">
        <v>31046</v>
      </c>
      <c r="L516" s="2">
        <v>35832</v>
      </c>
      <c r="M516" s="2">
        <v>656549009</v>
      </c>
      <c r="N516" s="2">
        <v>790614374</v>
      </c>
      <c r="O516" s="2">
        <v>947668549</v>
      </c>
      <c r="P516" s="2">
        <v>1131008767</v>
      </c>
      <c r="Q516" s="2">
        <v>1336099875</v>
      </c>
      <c r="R516" s="2">
        <v>1565755157</v>
      </c>
      <c r="S516" s="2">
        <v>1817234963</v>
      </c>
      <c r="T516" s="1">
        <f>(Table134[[#This Row],[2050_BUILDINGS]]/Table134[[#This Row],[2020_BUILDINGS]])-1</f>
        <v>1.7034857401539156</v>
      </c>
      <c r="U516" s="1">
        <f>(Table134[[#This Row],[2050_TOTAL_REPL_COST_USD]]/Table134[[#This Row],[2020_TOTAL_REPL_COST_USD]])-1</f>
        <v>1.7678588164619407</v>
      </c>
      <c r="V516"/>
      <c r="W516"/>
    </row>
    <row r="517" spans="1:23" x14ac:dyDescent="0.2">
      <c r="A517" t="s">
        <v>638</v>
      </c>
      <c r="B517" t="s">
        <v>769</v>
      </c>
      <c r="C517" t="s">
        <v>774</v>
      </c>
      <c r="D517" t="s">
        <v>1836</v>
      </c>
      <c r="E517" t="s">
        <v>1837</v>
      </c>
      <c r="F517" s="2">
        <v>14284</v>
      </c>
      <c r="G517" s="2">
        <v>17173</v>
      </c>
      <c r="H517" s="2">
        <v>20537</v>
      </c>
      <c r="I517" s="2">
        <v>24418</v>
      </c>
      <c r="J517" s="2">
        <v>28704</v>
      </c>
      <c r="K517" s="2">
        <v>33453</v>
      </c>
      <c r="L517" s="2">
        <v>38611</v>
      </c>
      <c r="M517" s="2">
        <v>707431196</v>
      </c>
      <c r="N517" s="2">
        <v>851886551</v>
      </c>
      <c r="O517" s="2">
        <v>1021112338</v>
      </c>
      <c r="P517" s="2">
        <v>1218661317</v>
      </c>
      <c r="Q517" s="2">
        <v>1439646876</v>
      </c>
      <c r="R517" s="2">
        <v>1687100321</v>
      </c>
      <c r="S517" s="2">
        <v>1958069663</v>
      </c>
      <c r="T517" s="1">
        <f>(Table134[[#This Row],[2050_BUILDINGS]]/Table134[[#This Row],[2020_BUILDINGS]])-1</f>
        <v>1.7030943713245588</v>
      </c>
      <c r="U517" s="1">
        <f>(Table134[[#This Row],[2050_TOTAL_REPL_COST_USD]]/Table134[[#This Row],[2020_TOTAL_REPL_COST_USD]])-1</f>
        <v>1.7678588024834574</v>
      </c>
      <c r="V517"/>
      <c r="W517"/>
    </row>
    <row r="518" spans="1:23" x14ac:dyDescent="0.2">
      <c r="A518" t="s">
        <v>638</v>
      </c>
      <c r="B518" t="s">
        <v>769</v>
      </c>
      <c r="C518" t="s">
        <v>775</v>
      </c>
      <c r="D518" t="s">
        <v>1838</v>
      </c>
      <c r="E518" t="s">
        <v>1839</v>
      </c>
      <c r="F518" s="2">
        <v>10561</v>
      </c>
      <c r="G518" s="2">
        <v>12696</v>
      </c>
      <c r="H518" s="2">
        <v>15177</v>
      </c>
      <c r="I518" s="2">
        <v>18047</v>
      </c>
      <c r="J518" s="2">
        <v>21217</v>
      </c>
      <c r="K518" s="2">
        <v>24731</v>
      </c>
      <c r="L518" s="2">
        <v>28547</v>
      </c>
      <c r="M518" s="2">
        <v>522914307</v>
      </c>
      <c r="N518" s="2">
        <v>629691862</v>
      </c>
      <c r="O518" s="2">
        <v>754779049</v>
      </c>
      <c r="P518" s="2">
        <v>900802005</v>
      </c>
      <c r="Q518" s="2">
        <v>1064148640</v>
      </c>
      <c r="R518" s="2">
        <v>1247059633</v>
      </c>
      <c r="S518" s="2">
        <v>1447352964</v>
      </c>
      <c r="T518" s="1">
        <f>(Table134[[#This Row],[2050_BUILDINGS]]/Table134[[#This Row],[2020_BUILDINGS]])-1</f>
        <v>1.7030584224978695</v>
      </c>
      <c r="U518" s="1">
        <f>(Table134[[#This Row],[2050_TOTAL_REPL_COST_USD]]/Table134[[#This Row],[2020_TOTAL_REPL_COST_USD]])-1</f>
        <v>1.7678587956477543</v>
      </c>
      <c r="V518"/>
      <c r="W518"/>
    </row>
    <row r="519" spans="1:23" x14ac:dyDescent="0.2">
      <c r="A519" t="s">
        <v>638</v>
      </c>
      <c r="B519" t="s">
        <v>769</v>
      </c>
      <c r="C519" t="s">
        <v>776</v>
      </c>
      <c r="D519" t="s">
        <v>1840</v>
      </c>
      <c r="E519" t="s">
        <v>1841</v>
      </c>
      <c r="F519" s="2">
        <v>3636</v>
      </c>
      <c r="G519" s="2">
        <v>4370</v>
      </c>
      <c r="H519" s="2">
        <v>5223</v>
      </c>
      <c r="I519" s="2">
        <v>6216</v>
      </c>
      <c r="J519" s="2">
        <v>7308</v>
      </c>
      <c r="K519" s="2">
        <v>8522</v>
      </c>
      <c r="L519" s="2">
        <v>9829</v>
      </c>
      <c r="M519" s="2">
        <v>180153574</v>
      </c>
      <c r="N519" s="2">
        <v>216940405</v>
      </c>
      <c r="O519" s="2">
        <v>260035235</v>
      </c>
      <c r="P519" s="2">
        <v>310342826</v>
      </c>
      <c r="Q519" s="2">
        <v>366618733</v>
      </c>
      <c r="R519" s="2">
        <v>429634934</v>
      </c>
      <c r="S519" s="2">
        <v>498639664</v>
      </c>
      <c r="T519" s="1">
        <f>(Table134[[#This Row],[2050_BUILDINGS]]/Table134[[#This Row],[2020_BUILDINGS]])-1</f>
        <v>1.7032453245324533</v>
      </c>
      <c r="U519" s="1">
        <f>(Table134[[#This Row],[2050_TOTAL_REPL_COST_USD]]/Table134[[#This Row],[2020_TOTAL_REPL_COST_USD]])-1</f>
        <v>1.7678588491394569</v>
      </c>
      <c r="V519"/>
      <c r="W519"/>
    </row>
    <row r="520" spans="1:23" x14ac:dyDescent="0.2">
      <c r="A520" t="s">
        <v>638</v>
      </c>
      <c r="B520" t="s">
        <v>769</v>
      </c>
      <c r="C520" t="s">
        <v>777</v>
      </c>
      <c r="D520" t="s">
        <v>1842</v>
      </c>
      <c r="E520" t="s">
        <v>1843</v>
      </c>
      <c r="F520" s="2">
        <v>14946</v>
      </c>
      <c r="G520" s="2">
        <v>17968</v>
      </c>
      <c r="H520" s="2">
        <v>21481</v>
      </c>
      <c r="I520" s="2">
        <v>25542</v>
      </c>
      <c r="J520" s="2">
        <v>30028</v>
      </c>
      <c r="K520" s="2">
        <v>35003</v>
      </c>
      <c r="L520" s="2">
        <v>40401</v>
      </c>
      <c r="M520" s="2">
        <v>740167753</v>
      </c>
      <c r="N520" s="2">
        <v>891307821</v>
      </c>
      <c r="O520" s="2">
        <v>1068364573</v>
      </c>
      <c r="P520" s="2">
        <v>1275055185</v>
      </c>
      <c r="Q520" s="2">
        <v>1506266900</v>
      </c>
      <c r="R520" s="2">
        <v>1765171309</v>
      </c>
      <c r="S520" s="2">
        <v>2048679845</v>
      </c>
      <c r="T520" s="1">
        <f>(Table134[[#This Row],[2050_BUILDINGS]]/Table134[[#This Row],[2020_BUILDINGS]])-1</f>
        <v>1.7031312725812926</v>
      </c>
      <c r="U520" s="1">
        <f>(Table134[[#This Row],[2050_TOTAL_REPL_COST_USD]]/Table134[[#This Row],[2020_TOTAL_REPL_COST_USD]])-1</f>
        <v>1.7678588221337983</v>
      </c>
      <c r="V520"/>
      <c r="W520"/>
    </row>
    <row r="521" spans="1:23" x14ac:dyDescent="0.2">
      <c r="A521" t="s">
        <v>638</v>
      </c>
      <c r="B521" t="s">
        <v>778</v>
      </c>
      <c r="C521" t="s">
        <v>779</v>
      </c>
      <c r="D521" t="s">
        <v>1844</v>
      </c>
      <c r="E521" t="s">
        <v>1845</v>
      </c>
      <c r="F521" s="2">
        <v>19265</v>
      </c>
      <c r="G521" s="2">
        <v>21732</v>
      </c>
      <c r="H521" s="2">
        <v>24454</v>
      </c>
      <c r="I521" s="2">
        <v>27374</v>
      </c>
      <c r="J521" s="2">
        <v>30462</v>
      </c>
      <c r="K521" s="2">
        <v>33726</v>
      </c>
      <c r="L521" s="2">
        <v>36982</v>
      </c>
      <c r="M521" s="2">
        <v>1886099789</v>
      </c>
      <c r="N521" s="2">
        <v>2155646580</v>
      </c>
      <c r="O521" s="2">
        <v>2455759215</v>
      </c>
      <c r="P521" s="2">
        <v>2776888256</v>
      </c>
      <c r="Q521" s="2">
        <v>3119349112</v>
      </c>
      <c r="R521" s="2">
        <v>3483699357</v>
      </c>
      <c r="S521" s="2">
        <v>3852591194</v>
      </c>
      <c r="T521" s="1">
        <f>(Table134[[#This Row],[2050_BUILDINGS]]/Table134[[#This Row],[2020_BUILDINGS]])-1</f>
        <v>0.91964702828964451</v>
      </c>
      <c r="U521" s="1">
        <f>(Table134[[#This Row],[2050_TOTAL_REPL_COST_USD]]/Table134[[#This Row],[2020_TOTAL_REPL_COST_USD]])-1</f>
        <v>1.0426232039624073</v>
      </c>
      <c r="V521"/>
      <c r="W521"/>
    </row>
    <row r="522" spans="1:23" x14ac:dyDescent="0.2">
      <c r="A522" t="s">
        <v>638</v>
      </c>
      <c r="B522" t="s">
        <v>778</v>
      </c>
      <c r="C522" t="s">
        <v>780</v>
      </c>
      <c r="D522" t="s">
        <v>1846</v>
      </c>
      <c r="E522" t="s">
        <v>1847</v>
      </c>
      <c r="F522" s="2">
        <v>29557</v>
      </c>
      <c r="G522" s="2">
        <v>33360</v>
      </c>
      <c r="H522" s="2">
        <v>37581</v>
      </c>
      <c r="I522" s="2">
        <v>42089</v>
      </c>
      <c r="J522" s="2">
        <v>46856</v>
      </c>
      <c r="K522" s="2">
        <v>51925</v>
      </c>
      <c r="L522" s="2">
        <v>56957</v>
      </c>
      <c r="M522" s="2">
        <v>2705899802</v>
      </c>
      <c r="N522" s="2">
        <v>3085492187</v>
      </c>
      <c r="O522" s="2">
        <v>3507949306</v>
      </c>
      <c r="P522" s="2">
        <v>3959696377</v>
      </c>
      <c r="Q522" s="2">
        <v>4441085454</v>
      </c>
      <c r="R522" s="2">
        <v>4952738924</v>
      </c>
      <c r="S522" s="2">
        <v>5469461749</v>
      </c>
      <c r="T522" s="1">
        <f>(Table134[[#This Row],[2050_BUILDINGS]]/Table134[[#This Row],[2020_BUILDINGS]])-1</f>
        <v>0.92702236356869783</v>
      </c>
      <c r="U522" s="1">
        <f>(Table134[[#This Row],[2050_TOTAL_REPL_COST_USD]]/Table134[[#This Row],[2020_TOTAL_REPL_COST_USD]])-1</f>
        <v>1.0213097857346307</v>
      </c>
      <c r="V522"/>
      <c r="W522"/>
    </row>
    <row r="523" spans="1:23" x14ac:dyDescent="0.2">
      <c r="A523" t="s">
        <v>638</v>
      </c>
      <c r="B523" t="s">
        <v>778</v>
      </c>
      <c r="C523" t="s">
        <v>781</v>
      </c>
      <c r="D523" t="s">
        <v>1848</v>
      </c>
      <c r="E523" t="s">
        <v>1849</v>
      </c>
      <c r="F523" s="2">
        <v>15584</v>
      </c>
      <c r="G523" s="2">
        <v>17600</v>
      </c>
      <c r="H523" s="2">
        <v>19845</v>
      </c>
      <c r="I523" s="2">
        <v>22242</v>
      </c>
      <c r="J523" s="2">
        <v>24788</v>
      </c>
      <c r="K523" s="2">
        <v>27474</v>
      </c>
      <c r="L523" s="2">
        <v>30167</v>
      </c>
      <c r="M523" s="2">
        <v>1286042544</v>
      </c>
      <c r="N523" s="2">
        <v>1461367451</v>
      </c>
      <c r="O523" s="2">
        <v>1656359533</v>
      </c>
      <c r="P523" s="2">
        <v>1864656650</v>
      </c>
      <c r="Q523" s="2">
        <v>2086354319</v>
      </c>
      <c r="R523" s="2">
        <v>2321621430</v>
      </c>
      <c r="S523" s="2">
        <v>2558264047</v>
      </c>
      <c r="T523" s="1">
        <f>(Table134[[#This Row],[2050_BUILDINGS]]/Table134[[#This Row],[2020_BUILDINGS]])-1</f>
        <v>0.93576745379876791</v>
      </c>
      <c r="U523" s="1">
        <f>(Table134[[#This Row],[2050_TOTAL_REPL_COST_USD]]/Table134[[#This Row],[2020_TOTAL_REPL_COST_USD]])-1</f>
        <v>0.98925304527095026</v>
      </c>
      <c r="V523"/>
      <c r="W523"/>
    </row>
    <row r="524" spans="1:23" x14ac:dyDescent="0.2">
      <c r="A524" t="s">
        <v>638</v>
      </c>
      <c r="B524" t="s">
        <v>778</v>
      </c>
      <c r="C524" t="s">
        <v>782</v>
      </c>
      <c r="D524" t="s">
        <v>1850</v>
      </c>
      <c r="E524" t="s">
        <v>1851</v>
      </c>
      <c r="F524" s="2">
        <v>21965</v>
      </c>
      <c r="G524" s="2">
        <v>24785</v>
      </c>
      <c r="H524" s="2">
        <v>27912</v>
      </c>
      <c r="I524" s="2">
        <v>31244</v>
      </c>
      <c r="J524" s="2">
        <v>34798</v>
      </c>
      <c r="K524" s="2">
        <v>38530</v>
      </c>
      <c r="L524" s="2">
        <v>42268</v>
      </c>
      <c r="M524" s="2">
        <v>2061884721</v>
      </c>
      <c r="N524" s="2">
        <v>2353519526</v>
      </c>
      <c r="O524" s="2">
        <v>2678148128</v>
      </c>
      <c r="P524" s="2">
        <v>3025384565</v>
      </c>
      <c r="Q524" s="2">
        <v>3395530786</v>
      </c>
      <c r="R524" s="2">
        <v>3789120623</v>
      </c>
      <c r="S524" s="2">
        <v>4187058549</v>
      </c>
      <c r="T524" s="1">
        <f>(Table134[[#This Row],[2050_BUILDINGS]]/Table134[[#This Row],[2020_BUILDINGS]])-1</f>
        <v>0.92433416799453672</v>
      </c>
      <c r="U524" s="1">
        <f>(Table134[[#This Row],[2050_TOTAL_REPL_COST_USD]]/Table134[[#This Row],[2020_TOTAL_REPL_COST_USD]])-1</f>
        <v>1.0306947844151564</v>
      </c>
      <c r="V524"/>
      <c r="W524"/>
    </row>
    <row r="525" spans="1:23" x14ac:dyDescent="0.2">
      <c r="A525" t="s">
        <v>638</v>
      </c>
      <c r="B525" t="s">
        <v>778</v>
      </c>
      <c r="C525" t="s">
        <v>783</v>
      </c>
      <c r="D525" t="s">
        <v>1852</v>
      </c>
      <c r="E525" t="s">
        <v>1853</v>
      </c>
      <c r="F525" s="2">
        <v>17048</v>
      </c>
      <c r="G525" s="2">
        <v>19237</v>
      </c>
      <c r="H525" s="2">
        <v>21656</v>
      </c>
      <c r="I525" s="2">
        <v>24237</v>
      </c>
      <c r="J525" s="2">
        <v>26991</v>
      </c>
      <c r="K525" s="2">
        <v>29888</v>
      </c>
      <c r="L525" s="2">
        <v>32777</v>
      </c>
      <c r="M525" s="2">
        <v>1626116463</v>
      </c>
      <c r="N525" s="2">
        <v>1856977540</v>
      </c>
      <c r="O525" s="2">
        <v>2113978885</v>
      </c>
      <c r="P525" s="2">
        <v>2388914351</v>
      </c>
      <c r="Q525" s="2">
        <v>2682034229</v>
      </c>
      <c r="R525" s="2">
        <v>2993781055</v>
      </c>
      <c r="S525" s="2">
        <v>3309132224</v>
      </c>
      <c r="T525" s="1">
        <f>(Table134[[#This Row],[2050_BUILDINGS]]/Table134[[#This Row],[2020_BUILDINGS]])-1</f>
        <v>0.92263022055373067</v>
      </c>
      <c r="U525" s="1">
        <f>(Table134[[#This Row],[2050_TOTAL_REPL_COST_USD]]/Table134[[#This Row],[2020_TOTAL_REPL_COST_USD]])-1</f>
        <v>1.0349909119639729</v>
      </c>
      <c r="V525"/>
      <c r="W525"/>
    </row>
    <row r="526" spans="1:23" x14ac:dyDescent="0.2">
      <c r="A526" t="s">
        <v>638</v>
      </c>
      <c r="B526" t="s">
        <v>778</v>
      </c>
      <c r="C526" t="s">
        <v>784</v>
      </c>
      <c r="D526" t="s">
        <v>1854</v>
      </c>
      <c r="E526" t="s">
        <v>1855</v>
      </c>
      <c r="F526" s="2">
        <v>22267</v>
      </c>
      <c r="G526" s="2">
        <v>25134</v>
      </c>
      <c r="H526" s="2">
        <v>28308</v>
      </c>
      <c r="I526" s="2">
        <v>31708</v>
      </c>
      <c r="J526" s="2">
        <v>35301</v>
      </c>
      <c r="K526" s="2">
        <v>39111</v>
      </c>
      <c r="L526" s="2">
        <v>42904</v>
      </c>
      <c r="M526" s="2">
        <v>2042849012</v>
      </c>
      <c r="N526" s="2">
        <v>2329871489</v>
      </c>
      <c r="O526" s="2">
        <v>2649316896</v>
      </c>
      <c r="P526" s="2">
        <v>2990928960</v>
      </c>
      <c r="Q526" s="2">
        <v>3354979739</v>
      </c>
      <c r="R526" s="2">
        <v>3741950234</v>
      </c>
      <c r="S526" s="2">
        <v>4132838365</v>
      </c>
      <c r="T526" s="1">
        <f>(Table134[[#This Row],[2050_BUILDINGS]]/Table134[[#This Row],[2020_BUILDINGS]])-1</f>
        <v>0.92679750303139175</v>
      </c>
      <c r="U526" s="1">
        <f>(Table134[[#This Row],[2050_TOTAL_REPL_COST_USD]]/Table134[[#This Row],[2020_TOTAL_REPL_COST_USD]])-1</f>
        <v>1.0230757832434461</v>
      </c>
      <c r="V526"/>
      <c r="W526"/>
    </row>
    <row r="527" spans="1:23" x14ac:dyDescent="0.2">
      <c r="A527" t="s">
        <v>638</v>
      </c>
      <c r="B527" t="s">
        <v>778</v>
      </c>
      <c r="C527" t="s">
        <v>785</v>
      </c>
      <c r="D527" t="s">
        <v>1856</v>
      </c>
      <c r="E527" t="s">
        <v>1857</v>
      </c>
      <c r="F527" s="2">
        <v>22532</v>
      </c>
      <c r="G527" s="2">
        <v>25422</v>
      </c>
      <c r="H527" s="2">
        <v>28621</v>
      </c>
      <c r="I527" s="2">
        <v>32054</v>
      </c>
      <c r="J527" s="2">
        <v>35679</v>
      </c>
      <c r="K527" s="2">
        <v>39521</v>
      </c>
      <c r="L527" s="2">
        <v>43345</v>
      </c>
      <c r="M527" s="2">
        <v>2127302859</v>
      </c>
      <c r="N527" s="2">
        <v>2428720563</v>
      </c>
      <c r="O527" s="2">
        <v>2764252419</v>
      </c>
      <c r="P527" s="2">
        <v>3123173563</v>
      </c>
      <c r="Q527" s="2">
        <v>3505803022</v>
      </c>
      <c r="R527" s="2">
        <v>3912704810</v>
      </c>
      <c r="S527" s="2">
        <v>4324200415</v>
      </c>
      <c r="T527" s="1">
        <f>(Table134[[#This Row],[2050_BUILDINGS]]/Table134[[#This Row],[2020_BUILDINGS]])-1</f>
        <v>0.92370850346174338</v>
      </c>
      <c r="U527" s="1">
        <f>(Table134[[#This Row],[2050_TOTAL_REPL_COST_USD]]/Table134[[#This Row],[2020_TOTAL_REPL_COST_USD]])-1</f>
        <v>1.0327149924636094</v>
      </c>
      <c r="V527"/>
      <c r="W527"/>
    </row>
    <row r="528" spans="1:23" x14ac:dyDescent="0.2">
      <c r="A528" t="s">
        <v>638</v>
      </c>
      <c r="B528" t="s">
        <v>778</v>
      </c>
      <c r="C528" t="s">
        <v>786</v>
      </c>
      <c r="D528" t="s">
        <v>1858</v>
      </c>
      <c r="E528" t="s">
        <v>1859</v>
      </c>
      <c r="F528" s="2">
        <v>16407</v>
      </c>
      <c r="G528" s="2">
        <v>18539</v>
      </c>
      <c r="H528" s="2">
        <v>20917</v>
      </c>
      <c r="I528" s="2">
        <v>23454</v>
      </c>
      <c r="J528" s="2">
        <v>26144</v>
      </c>
      <c r="K528" s="2">
        <v>28982</v>
      </c>
      <c r="L528" s="2">
        <v>31824</v>
      </c>
      <c r="M528" s="2">
        <v>1319361587</v>
      </c>
      <c r="N528" s="2">
        <v>1497019832</v>
      </c>
      <c r="O528" s="2">
        <v>1694548409</v>
      </c>
      <c r="P528" s="2">
        <v>1905459270</v>
      </c>
      <c r="Q528" s="2">
        <v>2129819243</v>
      </c>
      <c r="R528" s="2">
        <v>2367746427</v>
      </c>
      <c r="S528" s="2">
        <v>2606635652</v>
      </c>
      <c r="T528" s="1">
        <f>(Table134[[#This Row],[2050_BUILDINGS]]/Table134[[#This Row],[2020_BUILDINGS]])-1</f>
        <v>0.93965990126165666</v>
      </c>
      <c r="U528" s="1">
        <f>(Table134[[#This Row],[2050_TOTAL_REPL_COST_USD]]/Table134[[#This Row],[2020_TOTAL_REPL_COST_USD]])-1</f>
        <v>0.9756795086986263</v>
      </c>
      <c r="V528"/>
      <c r="W528"/>
    </row>
    <row r="529" spans="1:23" x14ac:dyDescent="0.2">
      <c r="A529" t="s">
        <v>638</v>
      </c>
      <c r="B529" t="s">
        <v>778</v>
      </c>
      <c r="C529" t="s">
        <v>787</v>
      </c>
      <c r="D529" t="s">
        <v>1860</v>
      </c>
      <c r="E529" t="s">
        <v>1861</v>
      </c>
      <c r="F529" s="2">
        <v>27921</v>
      </c>
      <c r="G529" s="2">
        <v>31500</v>
      </c>
      <c r="H529" s="2">
        <v>35468</v>
      </c>
      <c r="I529" s="2">
        <v>39701</v>
      </c>
      <c r="J529" s="2">
        <v>44196</v>
      </c>
      <c r="K529" s="2">
        <v>48948</v>
      </c>
      <c r="L529" s="2">
        <v>53684</v>
      </c>
      <c r="M529" s="2">
        <v>2669451382</v>
      </c>
      <c r="N529" s="2">
        <v>3048432319</v>
      </c>
      <c r="O529" s="2">
        <v>3470324958</v>
      </c>
      <c r="P529" s="2">
        <v>3921658073</v>
      </c>
      <c r="Q529" s="2">
        <v>4402842493</v>
      </c>
      <c r="R529" s="2">
        <v>4914604610</v>
      </c>
      <c r="S529" s="2">
        <v>5432282986</v>
      </c>
      <c r="T529" s="1">
        <f>(Table134[[#This Row],[2050_BUILDINGS]]/Table134[[#This Row],[2020_BUILDINGS]])-1</f>
        <v>0.92271050463808613</v>
      </c>
      <c r="U529" s="1">
        <f>(Table134[[#This Row],[2050_TOTAL_REPL_COST_USD]]/Table134[[#This Row],[2020_TOTAL_REPL_COST_USD]])-1</f>
        <v>1.0349810536463258</v>
      </c>
      <c r="V529"/>
      <c r="W529"/>
    </row>
    <row r="530" spans="1:23" x14ac:dyDescent="0.2">
      <c r="A530" t="s">
        <v>638</v>
      </c>
      <c r="B530" t="s">
        <v>778</v>
      </c>
      <c r="C530" t="s">
        <v>788</v>
      </c>
      <c r="D530" t="s">
        <v>1862</v>
      </c>
      <c r="E530" t="s">
        <v>1863</v>
      </c>
      <c r="F530" s="2">
        <v>29415</v>
      </c>
      <c r="G530" s="2">
        <v>33256</v>
      </c>
      <c r="H530" s="2">
        <v>37526</v>
      </c>
      <c r="I530" s="2">
        <v>42087</v>
      </c>
      <c r="J530" s="2">
        <v>46927</v>
      </c>
      <c r="K530" s="2">
        <v>52047</v>
      </c>
      <c r="L530" s="2">
        <v>57170</v>
      </c>
      <c r="M530" s="2">
        <v>2279938531</v>
      </c>
      <c r="N530" s="2">
        <v>2582890308</v>
      </c>
      <c r="O530" s="2">
        <v>2919617182</v>
      </c>
      <c r="P530" s="2">
        <v>3278978799</v>
      </c>
      <c r="Q530" s="2">
        <v>3661033394</v>
      </c>
      <c r="R530" s="2">
        <v>4065883932</v>
      </c>
      <c r="S530" s="2">
        <v>4471573052</v>
      </c>
      <c r="T530" s="1">
        <f>(Table134[[#This Row],[2050_BUILDINGS]]/Table134[[#This Row],[2020_BUILDINGS]])-1</f>
        <v>0.94356620771715116</v>
      </c>
      <c r="U530" s="1">
        <f>(Table134[[#This Row],[2050_TOTAL_REPL_COST_USD]]/Table134[[#This Row],[2020_TOTAL_REPL_COST_USD]])-1</f>
        <v>0.96126912686489452</v>
      </c>
      <c r="V530"/>
      <c r="W530"/>
    </row>
    <row r="531" spans="1:23" x14ac:dyDescent="0.2">
      <c r="A531" t="s">
        <v>638</v>
      </c>
      <c r="B531" t="s">
        <v>778</v>
      </c>
      <c r="C531" t="s">
        <v>789</v>
      </c>
      <c r="D531" t="s">
        <v>1864</v>
      </c>
      <c r="E531" t="s">
        <v>1865</v>
      </c>
      <c r="F531" s="2">
        <v>43345</v>
      </c>
      <c r="G531" s="2">
        <v>48966</v>
      </c>
      <c r="H531" s="2">
        <v>55193</v>
      </c>
      <c r="I531" s="2">
        <v>61841</v>
      </c>
      <c r="J531" s="2">
        <v>68914</v>
      </c>
      <c r="K531" s="2">
        <v>76388</v>
      </c>
      <c r="L531" s="2">
        <v>83854</v>
      </c>
      <c r="M531" s="2">
        <v>3666345957</v>
      </c>
      <c r="N531" s="2">
        <v>4169234315</v>
      </c>
      <c r="O531" s="2">
        <v>4728615597</v>
      </c>
      <c r="P531" s="2">
        <v>5326298244</v>
      </c>
      <c r="Q531" s="2">
        <v>5962597749</v>
      </c>
      <c r="R531" s="2">
        <v>6638071955</v>
      </c>
      <c r="S531" s="2">
        <v>7318089439</v>
      </c>
      <c r="T531" s="1">
        <f>(Table134[[#This Row],[2050_BUILDINGS]]/Table134[[#This Row],[2020_BUILDINGS]])-1</f>
        <v>0.93457146152958814</v>
      </c>
      <c r="U531" s="1">
        <f>(Table134[[#This Row],[2050_TOTAL_REPL_COST_USD]]/Table134[[#This Row],[2020_TOTAL_REPL_COST_USD]])-1</f>
        <v>0.99601715845387684</v>
      </c>
      <c r="V531"/>
      <c r="W531"/>
    </row>
    <row r="532" spans="1:23" x14ac:dyDescent="0.2">
      <c r="A532" t="s">
        <v>638</v>
      </c>
      <c r="B532" t="s">
        <v>778</v>
      </c>
      <c r="C532" t="s">
        <v>790</v>
      </c>
      <c r="D532" t="s">
        <v>1078</v>
      </c>
      <c r="E532" t="s">
        <v>1866</v>
      </c>
      <c r="F532" s="2">
        <v>23476</v>
      </c>
      <c r="G532" s="2">
        <v>26539</v>
      </c>
      <c r="H532" s="2">
        <v>29936</v>
      </c>
      <c r="I532" s="2">
        <v>33562</v>
      </c>
      <c r="J532" s="2">
        <v>37405</v>
      </c>
      <c r="K532" s="2">
        <v>41477</v>
      </c>
      <c r="L532" s="2">
        <v>45541</v>
      </c>
      <c r="M532" s="2">
        <v>1874033510</v>
      </c>
      <c r="N532" s="2">
        <v>2126448514</v>
      </c>
      <c r="O532" s="2">
        <v>2407096889</v>
      </c>
      <c r="P532" s="2">
        <v>2706761780</v>
      </c>
      <c r="Q532" s="2">
        <v>3025539027</v>
      </c>
      <c r="R532" s="2">
        <v>3363598095</v>
      </c>
      <c r="S532" s="2">
        <v>3703037410</v>
      </c>
      <c r="T532" s="1">
        <f>(Table134[[#This Row],[2050_BUILDINGS]]/Table134[[#This Row],[2020_BUILDINGS]])-1</f>
        <v>0.93989606406542858</v>
      </c>
      <c r="U532" s="1">
        <f>(Table134[[#This Row],[2050_TOTAL_REPL_COST_USD]]/Table134[[#This Row],[2020_TOTAL_REPL_COST_USD]])-1</f>
        <v>0.97597182240353852</v>
      </c>
      <c r="V532"/>
      <c r="W532"/>
    </row>
    <row r="533" spans="1:23" x14ac:dyDescent="0.2">
      <c r="A533" t="s">
        <v>638</v>
      </c>
      <c r="B533" t="s">
        <v>778</v>
      </c>
      <c r="C533" t="s">
        <v>791</v>
      </c>
      <c r="D533" t="s">
        <v>1867</v>
      </c>
      <c r="E533" t="s">
        <v>1868</v>
      </c>
      <c r="F533" s="2">
        <v>69157</v>
      </c>
      <c r="G533" s="2">
        <v>78155</v>
      </c>
      <c r="H533" s="2">
        <v>88139</v>
      </c>
      <c r="I533" s="2">
        <v>98799</v>
      </c>
      <c r="J533" s="2">
        <v>110114</v>
      </c>
      <c r="K533" s="2">
        <v>122095</v>
      </c>
      <c r="L533" s="2">
        <v>134058</v>
      </c>
      <c r="M533" s="2">
        <v>5643332787</v>
      </c>
      <c r="N533" s="2">
        <v>6407134949</v>
      </c>
      <c r="O533" s="2">
        <v>7256469944</v>
      </c>
      <c r="P533" s="2">
        <v>8163517590</v>
      </c>
      <c r="Q533" s="2">
        <v>9128618693</v>
      </c>
      <c r="R533" s="2">
        <v>10152375892</v>
      </c>
      <c r="S533" s="2">
        <v>11181041110</v>
      </c>
      <c r="T533" s="1">
        <f>(Table134[[#This Row],[2050_BUILDINGS]]/Table134[[#This Row],[2020_BUILDINGS]])-1</f>
        <v>0.93845886895035924</v>
      </c>
      <c r="U533" s="1">
        <f>(Table134[[#This Row],[2050_TOTAL_REPL_COST_USD]]/Table134[[#This Row],[2020_TOTAL_REPL_COST_USD]])-1</f>
        <v>0.98128331821165737</v>
      </c>
      <c r="V533"/>
      <c r="W533"/>
    </row>
    <row r="534" spans="1:23" x14ac:dyDescent="0.2">
      <c r="A534" t="s">
        <v>638</v>
      </c>
      <c r="B534" t="s">
        <v>778</v>
      </c>
      <c r="C534" t="s">
        <v>792</v>
      </c>
      <c r="D534" t="s">
        <v>1869</v>
      </c>
      <c r="E534" t="s">
        <v>1870</v>
      </c>
      <c r="F534" s="2">
        <v>40987</v>
      </c>
      <c r="G534" s="2">
        <v>46341</v>
      </c>
      <c r="H534" s="2">
        <v>52265</v>
      </c>
      <c r="I534" s="2">
        <v>58598</v>
      </c>
      <c r="J534" s="2">
        <v>65313</v>
      </c>
      <c r="K534" s="2">
        <v>72442</v>
      </c>
      <c r="L534" s="2">
        <v>79543</v>
      </c>
      <c r="M534" s="2">
        <v>3258977727</v>
      </c>
      <c r="N534" s="2">
        <v>3696733641</v>
      </c>
      <c r="O534" s="2">
        <v>4183421718</v>
      </c>
      <c r="P534" s="2">
        <v>4703034780</v>
      </c>
      <c r="Q534" s="2">
        <v>5255722569</v>
      </c>
      <c r="R534" s="2">
        <v>5841749875</v>
      </c>
      <c r="S534" s="2">
        <v>6429933862</v>
      </c>
      <c r="T534" s="1">
        <f>(Table134[[#This Row],[2050_BUILDINGS]]/Table134[[#This Row],[2020_BUILDINGS]])-1</f>
        <v>0.94068851099128992</v>
      </c>
      <c r="U534" s="1">
        <f>(Table134[[#This Row],[2050_TOTAL_REPL_COST_USD]]/Table134[[#This Row],[2020_TOTAL_REPL_COST_USD]])-1</f>
        <v>0.97299104216921828</v>
      </c>
      <c r="V534"/>
      <c r="W534"/>
    </row>
    <row r="535" spans="1:23" x14ac:dyDescent="0.2">
      <c r="A535" t="s">
        <v>638</v>
      </c>
      <c r="B535" t="s">
        <v>778</v>
      </c>
      <c r="C535" t="s">
        <v>793</v>
      </c>
      <c r="D535" t="s">
        <v>1871</v>
      </c>
      <c r="E535" t="s">
        <v>1872</v>
      </c>
      <c r="F535" s="2">
        <v>22953</v>
      </c>
      <c r="G535" s="2">
        <v>25959</v>
      </c>
      <c r="H535" s="2">
        <v>29283</v>
      </c>
      <c r="I535" s="2">
        <v>32828</v>
      </c>
      <c r="J535" s="2">
        <v>36603</v>
      </c>
      <c r="K535" s="2">
        <v>40590</v>
      </c>
      <c r="L535" s="2">
        <v>44581</v>
      </c>
      <c r="M535" s="2">
        <v>1788565944</v>
      </c>
      <c r="N535" s="2">
        <v>2027150798</v>
      </c>
      <c r="O535" s="2">
        <v>2292359862</v>
      </c>
      <c r="P535" s="2">
        <v>2575437453</v>
      </c>
      <c r="Q535" s="2">
        <v>2876442336</v>
      </c>
      <c r="R535" s="2">
        <v>3195478363</v>
      </c>
      <c r="S535" s="2">
        <v>3515360337</v>
      </c>
      <c r="T535" s="1">
        <f>(Table134[[#This Row],[2050_BUILDINGS]]/Table134[[#This Row],[2020_BUILDINGS]])-1</f>
        <v>0.94227334117544537</v>
      </c>
      <c r="U535" s="1">
        <f>(Table134[[#This Row],[2050_TOTAL_REPL_COST_USD]]/Table134[[#This Row],[2020_TOTAL_REPL_COST_USD]])-1</f>
        <v>0.96546308442961171</v>
      </c>
      <c r="V535"/>
      <c r="W535"/>
    </row>
    <row r="536" spans="1:23" x14ac:dyDescent="0.2">
      <c r="A536" t="s">
        <v>638</v>
      </c>
      <c r="B536" t="s">
        <v>778</v>
      </c>
      <c r="C536" t="s">
        <v>794</v>
      </c>
      <c r="D536" t="s">
        <v>1873</v>
      </c>
      <c r="E536" t="s">
        <v>1874</v>
      </c>
      <c r="F536" s="2">
        <v>22193</v>
      </c>
      <c r="G536" s="2">
        <v>25055</v>
      </c>
      <c r="H536" s="2">
        <v>28216</v>
      </c>
      <c r="I536" s="2">
        <v>31602</v>
      </c>
      <c r="J536" s="2">
        <v>35183</v>
      </c>
      <c r="K536" s="2">
        <v>38980</v>
      </c>
      <c r="L536" s="2">
        <v>42753</v>
      </c>
      <c r="M536" s="2">
        <v>2032880949</v>
      </c>
      <c r="N536" s="2">
        <v>2318544879</v>
      </c>
      <c r="O536" s="2">
        <v>2636479342</v>
      </c>
      <c r="P536" s="2">
        <v>2976477393</v>
      </c>
      <c r="Q536" s="2">
        <v>3338810338</v>
      </c>
      <c r="R536" s="2">
        <v>3723957892</v>
      </c>
      <c r="S536" s="2">
        <v>4113012482</v>
      </c>
      <c r="T536" s="1">
        <f>(Table134[[#This Row],[2050_BUILDINGS]]/Table134[[#This Row],[2020_BUILDINGS]])-1</f>
        <v>0.92641823998558115</v>
      </c>
      <c r="U536" s="1">
        <f>(Table134[[#This Row],[2050_TOTAL_REPL_COST_USD]]/Table134[[#This Row],[2020_TOTAL_REPL_COST_USD]])-1</f>
        <v>1.0232431633653918</v>
      </c>
      <c r="V536"/>
      <c r="W536"/>
    </row>
    <row r="537" spans="1:23" x14ac:dyDescent="0.2">
      <c r="A537" t="s">
        <v>638</v>
      </c>
      <c r="B537" t="s">
        <v>778</v>
      </c>
      <c r="C537" t="s">
        <v>795</v>
      </c>
      <c r="D537" t="s">
        <v>1875</v>
      </c>
      <c r="E537" t="s">
        <v>1876</v>
      </c>
      <c r="F537" s="2">
        <v>16279</v>
      </c>
      <c r="G537" s="2">
        <v>18364</v>
      </c>
      <c r="H537" s="2">
        <v>20697</v>
      </c>
      <c r="I537" s="2">
        <v>23166</v>
      </c>
      <c r="J537" s="2">
        <v>25796</v>
      </c>
      <c r="K537" s="2">
        <v>28580</v>
      </c>
      <c r="L537" s="2">
        <v>31351</v>
      </c>
      <c r="M537" s="2">
        <v>1509031459</v>
      </c>
      <c r="N537" s="2">
        <v>1721572168</v>
      </c>
      <c r="O537" s="2">
        <v>1958135492</v>
      </c>
      <c r="P537" s="2">
        <v>2211136073</v>
      </c>
      <c r="Q537" s="2">
        <v>2480782227</v>
      </c>
      <c r="R537" s="2">
        <v>2767442246</v>
      </c>
      <c r="S537" s="2">
        <v>3057101931</v>
      </c>
      <c r="T537" s="1">
        <f>(Table134[[#This Row],[2050_BUILDINGS]]/Table134[[#This Row],[2020_BUILDINGS]])-1</f>
        <v>0.92585539652312798</v>
      </c>
      <c r="U537" s="1">
        <f>(Table134[[#This Row],[2050_TOTAL_REPL_COST_USD]]/Table134[[#This Row],[2020_TOTAL_REPL_COST_USD]])-1</f>
        <v>1.0258702446308643</v>
      </c>
      <c r="V537"/>
      <c r="W537"/>
    </row>
    <row r="538" spans="1:23" x14ac:dyDescent="0.2">
      <c r="A538" t="s">
        <v>638</v>
      </c>
      <c r="B538" t="s">
        <v>778</v>
      </c>
      <c r="C538" t="s">
        <v>796</v>
      </c>
      <c r="D538" t="s">
        <v>1877</v>
      </c>
      <c r="E538" t="s">
        <v>1878</v>
      </c>
      <c r="F538" s="2">
        <v>60520</v>
      </c>
      <c r="G538" s="2">
        <v>68222</v>
      </c>
      <c r="H538" s="2">
        <v>76783</v>
      </c>
      <c r="I538" s="2">
        <v>85900</v>
      </c>
      <c r="J538" s="2">
        <v>95576</v>
      </c>
      <c r="K538" s="2">
        <v>105806</v>
      </c>
      <c r="L538" s="2">
        <v>115987</v>
      </c>
      <c r="M538" s="2">
        <v>6104709357</v>
      </c>
      <c r="N538" s="2">
        <v>6982847494</v>
      </c>
      <c r="O538" s="2">
        <v>7960708227</v>
      </c>
      <c r="P538" s="2">
        <v>9007282601</v>
      </c>
      <c r="Q538" s="2">
        <v>10123671912</v>
      </c>
      <c r="R538" s="2">
        <v>11311823261</v>
      </c>
      <c r="S538" s="2">
        <v>12515833137</v>
      </c>
      <c r="T538" s="1">
        <f>(Table134[[#This Row],[2050_BUILDINGS]]/Table134[[#This Row],[2020_BUILDINGS]])-1</f>
        <v>0.91650693985459353</v>
      </c>
      <c r="U538" s="1">
        <f>(Table134[[#This Row],[2050_TOTAL_REPL_COST_USD]]/Table134[[#This Row],[2020_TOTAL_REPL_COST_USD]])-1</f>
        <v>1.0501931222407253</v>
      </c>
      <c r="V538"/>
      <c r="W538"/>
    </row>
    <row r="539" spans="1:23" x14ac:dyDescent="0.2">
      <c r="A539" t="s">
        <v>638</v>
      </c>
      <c r="B539" t="s">
        <v>778</v>
      </c>
      <c r="C539" t="s">
        <v>797</v>
      </c>
      <c r="D539" t="s">
        <v>1879</v>
      </c>
      <c r="E539" t="s">
        <v>1880</v>
      </c>
      <c r="F539" s="2">
        <v>13061</v>
      </c>
      <c r="G539" s="2">
        <v>14755</v>
      </c>
      <c r="H539" s="2">
        <v>16635</v>
      </c>
      <c r="I539" s="2">
        <v>18638</v>
      </c>
      <c r="J539" s="2">
        <v>20759</v>
      </c>
      <c r="K539" s="2">
        <v>23012</v>
      </c>
      <c r="L539" s="2">
        <v>25254</v>
      </c>
      <c r="M539" s="2">
        <v>1123218169</v>
      </c>
      <c r="N539" s="2">
        <v>1278112461</v>
      </c>
      <c r="O539" s="2">
        <v>1450428978</v>
      </c>
      <c r="P539" s="2">
        <v>1634579946</v>
      </c>
      <c r="Q539" s="2">
        <v>1830673725</v>
      </c>
      <c r="R539" s="2">
        <v>2038901944</v>
      </c>
      <c r="S539" s="2">
        <v>2248690756</v>
      </c>
      <c r="T539" s="1">
        <f>(Table134[[#This Row],[2050_BUILDINGS]]/Table134[[#This Row],[2020_BUILDINGS]])-1</f>
        <v>0.9335426077635709</v>
      </c>
      <c r="U539" s="1">
        <f>(Table134[[#This Row],[2050_TOTAL_REPL_COST_USD]]/Table134[[#This Row],[2020_TOTAL_REPL_COST_USD]])-1</f>
        <v>1.0020071060656073</v>
      </c>
      <c r="V539"/>
      <c r="W539"/>
    </row>
    <row r="540" spans="1:23" x14ac:dyDescent="0.2">
      <c r="A540" t="s">
        <v>638</v>
      </c>
      <c r="B540" t="s">
        <v>778</v>
      </c>
      <c r="C540" t="s">
        <v>798</v>
      </c>
      <c r="D540" t="s">
        <v>1881</v>
      </c>
      <c r="E540" t="s">
        <v>1882</v>
      </c>
      <c r="F540" s="2">
        <v>29449</v>
      </c>
      <c r="G540" s="2">
        <v>33263</v>
      </c>
      <c r="H540" s="2">
        <v>37506</v>
      </c>
      <c r="I540" s="2">
        <v>42019</v>
      </c>
      <c r="J540" s="2">
        <v>46814</v>
      </c>
      <c r="K540" s="2">
        <v>51890</v>
      </c>
      <c r="L540" s="2">
        <v>56953</v>
      </c>
      <c r="M540" s="2">
        <v>2522024579</v>
      </c>
      <c r="N540" s="2">
        <v>2869236595</v>
      </c>
      <c r="O540" s="2">
        <v>3255487148</v>
      </c>
      <c r="P540" s="2">
        <v>3668239920</v>
      </c>
      <c r="Q540" s="2">
        <v>4107730068</v>
      </c>
      <c r="R540" s="2">
        <v>4574373313</v>
      </c>
      <c r="S540" s="2">
        <v>5044402561</v>
      </c>
      <c r="T540" s="1">
        <f>(Table134[[#This Row],[2050_BUILDINGS]]/Table134[[#This Row],[2020_BUILDINGS]])-1</f>
        <v>0.93395361472375971</v>
      </c>
      <c r="U540" s="1">
        <f>(Table134[[#This Row],[2050_TOTAL_REPL_COST_USD]]/Table134[[#This Row],[2020_TOTAL_REPL_COST_USD]])-1</f>
        <v>1.000140126707306</v>
      </c>
      <c r="V540"/>
      <c r="W540"/>
    </row>
    <row r="541" spans="1:23" x14ac:dyDescent="0.2">
      <c r="A541" t="s">
        <v>638</v>
      </c>
      <c r="B541" t="s">
        <v>778</v>
      </c>
      <c r="C541" t="s">
        <v>799</v>
      </c>
      <c r="D541" t="s">
        <v>1883</v>
      </c>
      <c r="E541" t="s">
        <v>1884</v>
      </c>
      <c r="F541" s="2">
        <v>30773</v>
      </c>
      <c r="G541" s="2">
        <v>34705</v>
      </c>
      <c r="H541" s="2">
        <v>39082</v>
      </c>
      <c r="I541" s="2">
        <v>43743</v>
      </c>
      <c r="J541" s="2">
        <v>48685</v>
      </c>
      <c r="K541" s="2">
        <v>53920</v>
      </c>
      <c r="L541" s="2">
        <v>59115</v>
      </c>
      <c r="M541" s="2">
        <v>2969997112</v>
      </c>
      <c r="N541" s="2">
        <v>3392934066</v>
      </c>
      <c r="O541" s="2">
        <v>3863792635</v>
      </c>
      <c r="P541" s="2">
        <v>4367562178</v>
      </c>
      <c r="Q541" s="2">
        <v>4904717983</v>
      </c>
      <c r="R541" s="2">
        <v>5476100368</v>
      </c>
      <c r="S541" s="2">
        <v>6054326881</v>
      </c>
      <c r="T541" s="1">
        <f>(Table134[[#This Row],[2050_BUILDINGS]]/Table134[[#This Row],[2020_BUILDINGS]])-1</f>
        <v>0.92100217723328903</v>
      </c>
      <c r="U541" s="1">
        <f>(Table134[[#This Row],[2050_TOTAL_REPL_COST_USD]]/Table134[[#This Row],[2020_TOTAL_REPL_COST_USD]])-1</f>
        <v>1.0384958815407765</v>
      </c>
      <c r="V541"/>
      <c r="W541"/>
    </row>
    <row r="542" spans="1:23" x14ac:dyDescent="0.2">
      <c r="A542" t="s">
        <v>638</v>
      </c>
      <c r="B542" t="s">
        <v>778</v>
      </c>
      <c r="C542" t="s">
        <v>800</v>
      </c>
      <c r="D542" t="s">
        <v>1885</v>
      </c>
      <c r="E542" t="s">
        <v>1886</v>
      </c>
      <c r="F542" s="2">
        <v>24592</v>
      </c>
      <c r="G542" s="2">
        <v>27762</v>
      </c>
      <c r="H542" s="2">
        <v>31281</v>
      </c>
      <c r="I542" s="2">
        <v>35029</v>
      </c>
      <c r="J542" s="2">
        <v>38995</v>
      </c>
      <c r="K542" s="2">
        <v>43205</v>
      </c>
      <c r="L542" s="2">
        <v>47401</v>
      </c>
      <c r="M542" s="2">
        <v>2269708746</v>
      </c>
      <c r="N542" s="2">
        <v>2588242408</v>
      </c>
      <c r="O542" s="2">
        <v>2942749249</v>
      </c>
      <c r="P542" s="2">
        <v>3321840445</v>
      </c>
      <c r="Q542" s="2">
        <v>3725813129</v>
      </c>
      <c r="R542" s="2">
        <v>4155192657</v>
      </c>
      <c r="S542" s="2">
        <v>4588851125</v>
      </c>
      <c r="T542" s="1">
        <f>(Table134[[#This Row],[2050_BUILDINGS]]/Table134[[#This Row],[2020_BUILDINGS]])-1</f>
        <v>0.92749674690956407</v>
      </c>
      <c r="U542" s="1">
        <f>(Table134[[#This Row],[2050_TOTAL_REPL_COST_USD]]/Table134[[#This Row],[2020_TOTAL_REPL_COST_USD]])-1</f>
        <v>1.0217797253004903</v>
      </c>
      <c r="V542"/>
      <c r="W542"/>
    </row>
    <row r="543" spans="1:23" x14ac:dyDescent="0.2">
      <c r="A543" t="s">
        <v>638</v>
      </c>
      <c r="B543" t="s">
        <v>778</v>
      </c>
      <c r="C543" t="s">
        <v>801</v>
      </c>
      <c r="D543" t="s">
        <v>1887</v>
      </c>
      <c r="E543" t="s">
        <v>1888</v>
      </c>
      <c r="F543" s="2">
        <v>29157</v>
      </c>
      <c r="G543" s="2">
        <v>32913</v>
      </c>
      <c r="H543" s="2">
        <v>37078</v>
      </c>
      <c r="I543" s="2">
        <v>41517</v>
      </c>
      <c r="J543" s="2">
        <v>46231</v>
      </c>
      <c r="K543" s="2">
        <v>51214</v>
      </c>
      <c r="L543" s="2">
        <v>56187</v>
      </c>
      <c r="M543" s="2">
        <v>2681933112</v>
      </c>
      <c r="N543" s="2">
        <v>3058577744</v>
      </c>
      <c r="O543" s="2">
        <v>3477764942</v>
      </c>
      <c r="P543" s="2">
        <v>3926032841</v>
      </c>
      <c r="Q543" s="2">
        <v>4403736205</v>
      </c>
      <c r="R543" s="2">
        <v>4911502283</v>
      </c>
      <c r="S543" s="2">
        <v>5424377064</v>
      </c>
      <c r="T543" s="1">
        <f>(Table134[[#This Row],[2050_BUILDINGS]]/Table134[[#This Row],[2020_BUILDINGS]])-1</f>
        <v>0.92705010803580623</v>
      </c>
      <c r="U543" s="1">
        <f>(Table134[[#This Row],[2050_TOTAL_REPL_COST_USD]]/Table134[[#This Row],[2020_TOTAL_REPL_COST_USD]])-1</f>
        <v>1.022562397149001</v>
      </c>
      <c r="V543"/>
      <c r="W543"/>
    </row>
    <row r="544" spans="1:23" x14ac:dyDescent="0.2">
      <c r="A544" t="s">
        <v>638</v>
      </c>
      <c r="B544" t="s">
        <v>778</v>
      </c>
      <c r="C544" t="s">
        <v>802</v>
      </c>
      <c r="D544" t="s">
        <v>1889</v>
      </c>
      <c r="E544" t="s">
        <v>1890</v>
      </c>
      <c r="F544" s="2">
        <v>23640</v>
      </c>
      <c r="G544" s="2">
        <v>26675</v>
      </c>
      <c r="H544" s="2">
        <v>30036</v>
      </c>
      <c r="I544" s="2">
        <v>33631</v>
      </c>
      <c r="J544" s="2">
        <v>37436</v>
      </c>
      <c r="K544" s="2">
        <v>41466</v>
      </c>
      <c r="L544" s="2">
        <v>45478</v>
      </c>
      <c r="M544" s="2">
        <v>2223541001</v>
      </c>
      <c r="N544" s="2">
        <v>2538115406</v>
      </c>
      <c r="O544" s="2">
        <v>2888280791</v>
      </c>
      <c r="P544" s="2">
        <v>3262835557</v>
      </c>
      <c r="Q544" s="2">
        <v>3662106384</v>
      </c>
      <c r="R544" s="2">
        <v>4086670868</v>
      </c>
      <c r="S544" s="2">
        <v>4515939536</v>
      </c>
      <c r="T544" s="1">
        <f>(Table134[[#This Row],[2050_BUILDINGS]]/Table134[[#This Row],[2020_BUILDINGS]])-1</f>
        <v>0.92377326565143814</v>
      </c>
      <c r="U544" s="1">
        <f>(Table134[[#This Row],[2050_TOTAL_REPL_COST_USD]]/Table134[[#This Row],[2020_TOTAL_REPL_COST_USD]])-1</f>
        <v>1.0309675126157027</v>
      </c>
      <c r="V544"/>
      <c r="W544"/>
    </row>
    <row r="545" spans="1:23" x14ac:dyDescent="0.2">
      <c r="A545" t="s">
        <v>638</v>
      </c>
      <c r="B545" t="s">
        <v>778</v>
      </c>
      <c r="C545" t="s">
        <v>803</v>
      </c>
      <c r="D545" t="s">
        <v>1891</v>
      </c>
      <c r="E545" t="s">
        <v>1892</v>
      </c>
      <c r="F545" s="2">
        <v>40429</v>
      </c>
      <c r="G545" s="2">
        <v>45622</v>
      </c>
      <c r="H545" s="2">
        <v>51368</v>
      </c>
      <c r="I545" s="2">
        <v>57529</v>
      </c>
      <c r="J545" s="2">
        <v>64049</v>
      </c>
      <c r="K545" s="2">
        <v>70947</v>
      </c>
      <c r="L545" s="2">
        <v>77811</v>
      </c>
      <c r="M545" s="2">
        <v>3766070017</v>
      </c>
      <c r="N545" s="2">
        <v>4297405745</v>
      </c>
      <c r="O545" s="2">
        <v>4888819343</v>
      </c>
      <c r="P545" s="2">
        <v>5521364241</v>
      </c>
      <c r="Q545" s="2">
        <v>6195573036</v>
      </c>
      <c r="R545" s="2">
        <v>6912387349</v>
      </c>
      <c r="S545" s="2">
        <v>7636870996</v>
      </c>
      <c r="T545" s="1">
        <f>(Table134[[#This Row],[2050_BUILDINGS]]/Table134[[#This Row],[2020_BUILDINGS]])-1</f>
        <v>0.92463330777412245</v>
      </c>
      <c r="U545" s="1">
        <f>(Table134[[#This Row],[2050_TOTAL_REPL_COST_USD]]/Table134[[#This Row],[2020_TOTAL_REPL_COST_USD]])-1</f>
        <v>1.0278090852074566</v>
      </c>
      <c r="V545"/>
      <c r="W545"/>
    </row>
    <row r="546" spans="1:23" x14ac:dyDescent="0.2">
      <c r="A546" t="s">
        <v>638</v>
      </c>
      <c r="B546" t="s">
        <v>778</v>
      </c>
      <c r="C546" t="s">
        <v>804</v>
      </c>
      <c r="D546" t="s">
        <v>953</v>
      </c>
      <c r="E546" t="s">
        <v>1893</v>
      </c>
      <c r="F546" s="2">
        <v>22249</v>
      </c>
      <c r="G546" s="2">
        <v>25140</v>
      </c>
      <c r="H546" s="2">
        <v>28333</v>
      </c>
      <c r="I546" s="2">
        <v>31766</v>
      </c>
      <c r="J546" s="2">
        <v>35392</v>
      </c>
      <c r="K546" s="2">
        <v>39230</v>
      </c>
      <c r="L546" s="2">
        <v>43057</v>
      </c>
      <c r="M546" s="2">
        <v>1857044807</v>
      </c>
      <c r="N546" s="2">
        <v>2111315615</v>
      </c>
      <c r="O546" s="2">
        <v>2394138619</v>
      </c>
      <c r="P546" s="2">
        <v>2696307479</v>
      </c>
      <c r="Q546" s="2">
        <v>3017975683</v>
      </c>
      <c r="R546" s="2">
        <v>3359414603</v>
      </c>
      <c r="S546" s="2">
        <v>3703063720</v>
      </c>
      <c r="T546" s="1">
        <f>(Table134[[#This Row],[2050_BUILDINGS]]/Table134[[#This Row],[2020_BUILDINGS]])-1</f>
        <v>0.9352330441817609</v>
      </c>
      <c r="U546" s="1">
        <f>(Table134[[#This Row],[2050_TOTAL_REPL_COST_USD]]/Table134[[#This Row],[2020_TOTAL_REPL_COST_USD]])-1</f>
        <v>0.9940626666850263</v>
      </c>
      <c r="V546"/>
      <c r="W546"/>
    </row>
    <row r="547" spans="1:23" x14ac:dyDescent="0.2">
      <c r="A547" t="s">
        <v>638</v>
      </c>
      <c r="B547" t="s">
        <v>778</v>
      </c>
      <c r="C547" t="s">
        <v>805</v>
      </c>
      <c r="D547" t="s">
        <v>1894</v>
      </c>
      <c r="E547" t="s">
        <v>1895</v>
      </c>
      <c r="F547" s="2">
        <v>37441</v>
      </c>
      <c r="G547" s="2">
        <v>42234</v>
      </c>
      <c r="H547" s="2">
        <v>47571</v>
      </c>
      <c r="I547" s="2">
        <v>53246</v>
      </c>
      <c r="J547" s="2">
        <v>59265</v>
      </c>
      <c r="K547" s="2">
        <v>65642</v>
      </c>
      <c r="L547" s="2">
        <v>72000</v>
      </c>
      <c r="M547" s="2">
        <v>3579200737</v>
      </c>
      <c r="N547" s="2">
        <v>4086650733</v>
      </c>
      <c r="O547" s="2">
        <v>4651541367</v>
      </c>
      <c r="P547" s="2">
        <v>5255822498</v>
      </c>
      <c r="Q547" s="2">
        <v>5900035318</v>
      </c>
      <c r="R547" s="2">
        <v>6585136566</v>
      </c>
      <c r="S547" s="2">
        <v>7278030532</v>
      </c>
      <c r="T547" s="1">
        <f>(Table134[[#This Row],[2050_BUILDINGS]]/Table134[[#This Row],[2020_BUILDINGS]])-1</f>
        <v>0.92302556021473792</v>
      </c>
      <c r="U547" s="1">
        <f>(Table134[[#This Row],[2050_TOTAL_REPL_COST_USD]]/Table134[[#This Row],[2020_TOTAL_REPL_COST_USD]])-1</f>
        <v>1.0334234000242941</v>
      </c>
      <c r="V547"/>
      <c r="W547"/>
    </row>
    <row r="548" spans="1:23" x14ac:dyDescent="0.2">
      <c r="A548" t="s">
        <v>638</v>
      </c>
      <c r="B548" t="s">
        <v>778</v>
      </c>
      <c r="C548" t="s">
        <v>806</v>
      </c>
      <c r="D548" t="s">
        <v>1896</v>
      </c>
      <c r="E548" t="s">
        <v>1897</v>
      </c>
      <c r="F548" s="2">
        <v>26850</v>
      </c>
      <c r="G548" s="2">
        <v>30350</v>
      </c>
      <c r="H548" s="2">
        <v>34250</v>
      </c>
      <c r="I548" s="2">
        <v>38402</v>
      </c>
      <c r="J548" s="2">
        <v>42821</v>
      </c>
      <c r="K548" s="2">
        <v>47494</v>
      </c>
      <c r="L548" s="2">
        <v>52160</v>
      </c>
      <c r="M548" s="2">
        <v>2114464875</v>
      </c>
      <c r="N548" s="2">
        <v>2396821812</v>
      </c>
      <c r="O548" s="2">
        <v>2710695685</v>
      </c>
      <c r="P548" s="2">
        <v>3045730152</v>
      </c>
      <c r="Q548" s="2">
        <v>3401998887</v>
      </c>
      <c r="R548" s="2">
        <v>3779632146</v>
      </c>
      <c r="S548" s="2">
        <v>4158326276</v>
      </c>
      <c r="T548" s="1">
        <f>(Table134[[#This Row],[2050_BUILDINGS]]/Table134[[#This Row],[2020_BUILDINGS]])-1</f>
        <v>0.94264432029795153</v>
      </c>
      <c r="U548" s="1">
        <f>(Table134[[#This Row],[2050_TOTAL_REPL_COST_USD]]/Table134[[#This Row],[2020_TOTAL_REPL_COST_USD]])-1</f>
        <v>0.96660929446747135</v>
      </c>
      <c r="V548"/>
      <c r="W548"/>
    </row>
    <row r="549" spans="1:23" x14ac:dyDescent="0.2">
      <c r="A549" t="s">
        <v>638</v>
      </c>
      <c r="B549" t="s">
        <v>778</v>
      </c>
      <c r="C549" t="s">
        <v>807</v>
      </c>
      <c r="D549" t="s">
        <v>1898</v>
      </c>
      <c r="E549" t="s">
        <v>1899</v>
      </c>
      <c r="F549" s="2">
        <v>15812</v>
      </c>
      <c r="G549" s="2">
        <v>17868</v>
      </c>
      <c r="H549" s="2">
        <v>20149</v>
      </c>
      <c r="I549" s="2">
        <v>22583</v>
      </c>
      <c r="J549" s="2">
        <v>25178</v>
      </c>
      <c r="K549" s="2">
        <v>27908</v>
      </c>
      <c r="L549" s="2">
        <v>30650</v>
      </c>
      <c r="M549" s="2">
        <v>1291892418</v>
      </c>
      <c r="N549" s="2">
        <v>1467051801</v>
      </c>
      <c r="O549" s="2">
        <v>1661834257</v>
      </c>
      <c r="P549" s="2">
        <v>1869865676</v>
      </c>
      <c r="Q549" s="2">
        <v>2091228410</v>
      </c>
      <c r="R549" s="2">
        <v>2326068084</v>
      </c>
      <c r="S549" s="2">
        <v>2562093717</v>
      </c>
      <c r="T549" s="1">
        <f>(Table134[[#This Row],[2050_BUILDINGS]]/Table134[[#This Row],[2020_BUILDINGS]])-1</f>
        <v>0.93840121426764478</v>
      </c>
      <c r="U549" s="1">
        <f>(Table134[[#This Row],[2050_TOTAL_REPL_COST_USD]]/Table134[[#This Row],[2020_TOTAL_REPL_COST_USD]])-1</f>
        <v>0.98320981012213049</v>
      </c>
      <c r="V549"/>
      <c r="W549"/>
    </row>
    <row r="550" spans="1:23" x14ac:dyDescent="0.2">
      <c r="A550" t="s">
        <v>638</v>
      </c>
      <c r="B550" t="s">
        <v>778</v>
      </c>
      <c r="C550" t="s">
        <v>808</v>
      </c>
      <c r="D550" t="s">
        <v>1900</v>
      </c>
      <c r="E550" t="s">
        <v>1901</v>
      </c>
      <c r="F550" s="2">
        <v>17523</v>
      </c>
      <c r="G550" s="2">
        <v>19817</v>
      </c>
      <c r="H550" s="2">
        <v>22373</v>
      </c>
      <c r="I550" s="2">
        <v>25073</v>
      </c>
      <c r="J550" s="2">
        <v>27955</v>
      </c>
      <c r="K550" s="2">
        <v>31009</v>
      </c>
      <c r="L550" s="2">
        <v>34055</v>
      </c>
      <c r="M550" s="2">
        <v>1388765081</v>
      </c>
      <c r="N550" s="2">
        <v>1574136596</v>
      </c>
      <c r="O550" s="2">
        <v>1780197337</v>
      </c>
      <c r="P550" s="2">
        <v>2000146691</v>
      </c>
      <c r="Q550" s="2">
        <v>2234031952</v>
      </c>
      <c r="R550" s="2">
        <v>2481936714</v>
      </c>
      <c r="S550" s="2">
        <v>2730522303</v>
      </c>
      <c r="T550" s="1">
        <f>(Table134[[#This Row],[2050_BUILDINGS]]/Table134[[#This Row],[2020_BUILDINGS]])-1</f>
        <v>0.94344575700507893</v>
      </c>
      <c r="U550" s="1">
        <f>(Table134[[#This Row],[2050_TOTAL_REPL_COST_USD]]/Table134[[#This Row],[2020_TOTAL_REPL_COST_USD]])-1</f>
        <v>0.96615132419217264</v>
      </c>
      <c r="V550"/>
      <c r="W550"/>
    </row>
    <row r="551" spans="1:23" x14ac:dyDescent="0.2">
      <c r="A551" t="s">
        <v>638</v>
      </c>
      <c r="B551" t="s">
        <v>778</v>
      </c>
      <c r="C551" t="s">
        <v>809</v>
      </c>
      <c r="D551" t="s">
        <v>1902</v>
      </c>
      <c r="E551" t="s">
        <v>1903</v>
      </c>
      <c r="F551" s="2">
        <v>23283</v>
      </c>
      <c r="G551" s="2">
        <v>26340</v>
      </c>
      <c r="H551" s="2">
        <v>29707</v>
      </c>
      <c r="I551" s="2">
        <v>33323</v>
      </c>
      <c r="J551" s="2">
        <v>37158</v>
      </c>
      <c r="K551" s="2">
        <v>41210</v>
      </c>
      <c r="L551" s="2">
        <v>45268</v>
      </c>
      <c r="M551" s="2">
        <v>1797741012</v>
      </c>
      <c r="N551" s="2">
        <v>2036576388</v>
      </c>
      <c r="O551" s="2">
        <v>2302037549</v>
      </c>
      <c r="P551" s="2">
        <v>2585341050</v>
      </c>
      <c r="Q551" s="2">
        <v>2886532201</v>
      </c>
      <c r="R551" s="2">
        <v>3205691093</v>
      </c>
      <c r="S551" s="2">
        <v>3525502405</v>
      </c>
      <c r="T551" s="1">
        <f>(Table134[[#This Row],[2050_BUILDINGS]]/Table134[[#This Row],[2020_BUILDINGS]])-1</f>
        <v>0.94425117038182371</v>
      </c>
      <c r="U551" s="1">
        <f>(Table134[[#This Row],[2050_TOTAL_REPL_COST_USD]]/Table134[[#This Row],[2020_TOTAL_REPL_COST_USD]])-1</f>
        <v>0.96107358149317235</v>
      </c>
      <c r="V551"/>
      <c r="W551"/>
    </row>
    <row r="552" spans="1:23" x14ac:dyDescent="0.2">
      <c r="A552" t="s">
        <v>638</v>
      </c>
      <c r="B552" t="s">
        <v>778</v>
      </c>
      <c r="C552" t="s">
        <v>810</v>
      </c>
      <c r="D552" t="s">
        <v>1904</v>
      </c>
      <c r="E552" t="s">
        <v>1905</v>
      </c>
      <c r="F552" s="2">
        <v>27817</v>
      </c>
      <c r="G552" s="2">
        <v>31387</v>
      </c>
      <c r="H552" s="2">
        <v>35348</v>
      </c>
      <c r="I552" s="2">
        <v>39581</v>
      </c>
      <c r="J552" s="2">
        <v>44066</v>
      </c>
      <c r="K552" s="2">
        <v>48808</v>
      </c>
      <c r="L552" s="2">
        <v>53537</v>
      </c>
      <c r="M552" s="2">
        <v>2610789793</v>
      </c>
      <c r="N552" s="2">
        <v>2979656030</v>
      </c>
      <c r="O552" s="2">
        <v>3390243205</v>
      </c>
      <c r="P552" s="2">
        <v>3829407576</v>
      </c>
      <c r="Q552" s="2">
        <v>4297525748</v>
      </c>
      <c r="R552" s="2">
        <v>4795263538</v>
      </c>
      <c r="S552" s="2">
        <v>5298424384</v>
      </c>
      <c r="T552" s="1">
        <f>(Table134[[#This Row],[2050_BUILDINGS]]/Table134[[#This Row],[2020_BUILDINGS]])-1</f>
        <v>0.9246144444045008</v>
      </c>
      <c r="U552" s="1">
        <f>(Table134[[#This Row],[2050_TOTAL_REPL_COST_USD]]/Table134[[#This Row],[2020_TOTAL_REPL_COST_USD]])-1</f>
        <v>1.0294335446714382</v>
      </c>
      <c r="V552"/>
      <c r="W552"/>
    </row>
    <row r="553" spans="1:23" x14ac:dyDescent="0.2">
      <c r="A553" t="s">
        <v>638</v>
      </c>
      <c r="B553" t="s">
        <v>778</v>
      </c>
      <c r="C553" t="s">
        <v>811</v>
      </c>
      <c r="D553" t="s">
        <v>1906</v>
      </c>
      <c r="E553" t="s">
        <v>1907</v>
      </c>
      <c r="F553" s="2">
        <v>33851</v>
      </c>
      <c r="G553" s="2">
        <v>38266</v>
      </c>
      <c r="H553" s="2">
        <v>43182</v>
      </c>
      <c r="I553" s="2">
        <v>48408</v>
      </c>
      <c r="J553" s="2">
        <v>53968</v>
      </c>
      <c r="K553" s="2">
        <v>59842</v>
      </c>
      <c r="L553" s="2">
        <v>65711</v>
      </c>
      <c r="M553" s="2">
        <v>2704602325</v>
      </c>
      <c r="N553" s="2">
        <v>3066999124</v>
      </c>
      <c r="O553" s="2">
        <v>3469880436</v>
      </c>
      <c r="P553" s="2">
        <v>3899977741</v>
      </c>
      <c r="Q553" s="2">
        <v>4357402698</v>
      </c>
      <c r="R553" s="2">
        <v>4842352779</v>
      </c>
      <c r="S553" s="2">
        <v>5328910957</v>
      </c>
      <c r="T553" s="1">
        <f>(Table134[[#This Row],[2050_BUILDINGS]]/Table134[[#This Row],[2020_BUILDINGS]])-1</f>
        <v>0.94118342146465395</v>
      </c>
      <c r="U553" s="1">
        <f>(Table134[[#This Row],[2050_TOTAL_REPL_COST_USD]]/Table134[[#This Row],[2020_TOTAL_REPL_COST_USD]])-1</f>
        <v>0.97031219996455476</v>
      </c>
      <c r="V553"/>
      <c r="W553"/>
    </row>
    <row r="554" spans="1:23" x14ac:dyDescent="0.2">
      <c r="A554" t="s">
        <v>638</v>
      </c>
      <c r="B554" t="s">
        <v>778</v>
      </c>
      <c r="C554" t="s">
        <v>812</v>
      </c>
      <c r="D554" t="s">
        <v>1908</v>
      </c>
      <c r="E554" t="s">
        <v>1909</v>
      </c>
      <c r="F554" s="2">
        <v>12176</v>
      </c>
      <c r="G554" s="2">
        <v>13744</v>
      </c>
      <c r="H554" s="2">
        <v>15490</v>
      </c>
      <c r="I554" s="2">
        <v>17350</v>
      </c>
      <c r="J554" s="2">
        <v>19330</v>
      </c>
      <c r="K554" s="2">
        <v>21411</v>
      </c>
      <c r="L554" s="2">
        <v>23496</v>
      </c>
      <c r="M554" s="2">
        <v>1090080577</v>
      </c>
      <c r="N554" s="2">
        <v>1241468003</v>
      </c>
      <c r="O554" s="2">
        <v>1409911066</v>
      </c>
      <c r="P554" s="2">
        <v>1589968122</v>
      </c>
      <c r="Q554" s="2">
        <v>1781759361</v>
      </c>
      <c r="R554" s="2">
        <v>1985497250</v>
      </c>
      <c r="S554" s="2">
        <v>2190965776</v>
      </c>
      <c r="T554" s="1">
        <f>(Table134[[#This Row],[2050_BUILDINGS]]/Table134[[#This Row],[2020_BUILDINGS]])-1</f>
        <v>0.92969776609724053</v>
      </c>
      <c r="U554" s="1">
        <f>(Table134[[#This Row],[2050_TOTAL_REPL_COST_USD]]/Table134[[#This Row],[2020_TOTAL_REPL_COST_USD]])-1</f>
        <v>1.0099117645318803</v>
      </c>
      <c r="V554"/>
      <c r="W554"/>
    </row>
    <row r="555" spans="1:23" x14ac:dyDescent="0.2">
      <c r="A555" t="s">
        <v>638</v>
      </c>
      <c r="B555" t="s">
        <v>778</v>
      </c>
      <c r="C555" t="s">
        <v>813</v>
      </c>
      <c r="D555" t="s">
        <v>1910</v>
      </c>
      <c r="E555" t="s">
        <v>1911</v>
      </c>
      <c r="F555" s="2">
        <v>29465</v>
      </c>
      <c r="G555" s="2">
        <v>33284</v>
      </c>
      <c r="H555" s="2">
        <v>37534</v>
      </c>
      <c r="I555" s="2">
        <v>42060</v>
      </c>
      <c r="J555" s="2">
        <v>46865</v>
      </c>
      <c r="K555" s="2">
        <v>51960</v>
      </c>
      <c r="L555" s="2">
        <v>57045</v>
      </c>
      <c r="M555" s="2">
        <v>2435813836</v>
      </c>
      <c r="N555" s="2">
        <v>2767983655</v>
      </c>
      <c r="O555" s="2">
        <v>3137417396</v>
      </c>
      <c r="P555" s="2">
        <v>3532063230</v>
      </c>
      <c r="Q555" s="2">
        <v>3952103448</v>
      </c>
      <c r="R555" s="2">
        <v>4397860349</v>
      </c>
      <c r="S555" s="2">
        <v>4846242371</v>
      </c>
      <c r="T555" s="1">
        <f>(Table134[[#This Row],[2050_BUILDINGS]]/Table134[[#This Row],[2020_BUILDINGS]])-1</f>
        <v>0.93602579331410141</v>
      </c>
      <c r="U555" s="1">
        <f>(Table134[[#This Row],[2050_TOTAL_REPL_COST_USD]]/Table134[[#This Row],[2020_TOTAL_REPL_COST_USD]])-1</f>
        <v>0.98957830823324056</v>
      </c>
      <c r="V555"/>
      <c r="W555"/>
    </row>
    <row r="556" spans="1:23" x14ac:dyDescent="0.2">
      <c r="A556" t="s">
        <v>638</v>
      </c>
      <c r="B556" t="s">
        <v>778</v>
      </c>
      <c r="C556" t="s">
        <v>814</v>
      </c>
      <c r="D556" t="s">
        <v>1912</v>
      </c>
      <c r="E556" t="s">
        <v>1913</v>
      </c>
      <c r="F556" s="2">
        <v>31161</v>
      </c>
      <c r="G556" s="2">
        <v>35216</v>
      </c>
      <c r="H556" s="2">
        <v>39719</v>
      </c>
      <c r="I556" s="2">
        <v>44528</v>
      </c>
      <c r="J556" s="2">
        <v>49630</v>
      </c>
      <c r="K556" s="2">
        <v>55029</v>
      </c>
      <c r="L556" s="2">
        <v>60424</v>
      </c>
      <c r="M556" s="2">
        <v>2545742589</v>
      </c>
      <c r="N556" s="2">
        <v>2889733490</v>
      </c>
      <c r="O556" s="2">
        <v>3272230406</v>
      </c>
      <c r="P556" s="2">
        <v>3680693444</v>
      </c>
      <c r="Q556" s="2">
        <v>4115268384</v>
      </c>
      <c r="R556" s="2">
        <v>4576212957</v>
      </c>
      <c r="S556" s="2">
        <v>5039256700</v>
      </c>
      <c r="T556" s="1">
        <f>(Table134[[#This Row],[2050_BUILDINGS]]/Table134[[#This Row],[2020_BUILDINGS]])-1</f>
        <v>0.93909052982895291</v>
      </c>
      <c r="U556" s="1">
        <f>(Table134[[#This Row],[2050_TOTAL_REPL_COST_USD]]/Table134[[#This Row],[2020_TOTAL_REPL_COST_USD]])-1</f>
        <v>0.97948399094799443</v>
      </c>
      <c r="V556"/>
      <c r="W556"/>
    </row>
    <row r="557" spans="1:23" x14ac:dyDescent="0.2">
      <c r="A557" t="s">
        <v>638</v>
      </c>
      <c r="B557" t="s">
        <v>778</v>
      </c>
      <c r="C557" t="s">
        <v>815</v>
      </c>
      <c r="D557" t="s">
        <v>1914</v>
      </c>
      <c r="E557" t="s">
        <v>1915</v>
      </c>
      <c r="F557" s="2">
        <v>17995</v>
      </c>
      <c r="G557" s="2">
        <v>20319</v>
      </c>
      <c r="H557" s="2">
        <v>22898</v>
      </c>
      <c r="I557" s="2">
        <v>25643</v>
      </c>
      <c r="J557" s="2">
        <v>28556</v>
      </c>
      <c r="K557" s="2">
        <v>31645</v>
      </c>
      <c r="L557" s="2">
        <v>34730</v>
      </c>
      <c r="M557" s="2">
        <v>1595324900</v>
      </c>
      <c r="N557" s="2">
        <v>1817183578</v>
      </c>
      <c r="O557" s="2">
        <v>2064045264</v>
      </c>
      <c r="P557" s="2">
        <v>2327940776</v>
      </c>
      <c r="Q557" s="2">
        <v>2609050316</v>
      </c>
      <c r="R557" s="2">
        <v>2907692441</v>
      </c>
      <c r="S557" s="2">
        <v>3208929189</v>
      </c>
      <c r="T557" s="1">
        <f>(Table134[[#This Row],[2050_BUILDINGS]]/Table134[[#This Row],[2020_BUILDINGS]])-1</f>
        <v>0.92998055015282022</v>
      </c>
      <c r="U557" s="1">
        <f>(Table134[[#This Row],[2050_TOTAL_REPL_COST_USD]]/Table134[[#This Row],[2020_TOTAL_REPL_COST_USD]])-1</f>
        <v>1.0114580979711407</v>
      </c>
      <c r="V557"/>
      <c r="W557"/>
    </row>
    <row r="558" spans="1:23" x14ac:dyDescent="0.2">
      <c r="A558" t="s">
        <v>145</v>
      </c>
      <c r="B558" t="s">
        <v>258</v>
      </c>
      <c r="C558" t="s">
        <v>259</v>
      </c>
      <c r="D558" t="s">
        <v>1916</v>
      </c>
      <c r="E558" t="s">
        <v>1917</v>
      </c>
      <c r="F558" s="2">
        <v>12550</v>
      </c>
      <c r="G558" s="2">
        <v>14098</v>
      </c>
      <c r="H558" s="2">
        <v>15639</v>
      </c>
      <c r="I558" s="2">
        <v>17279</v>
      </c>
      <c r="J558" s="2">
        <v>18906</v>
      </c>
      <c r="K558" s="2">
        <v>20634</v>
      </c>
      <c r="L558" s="2">
        <v>22165</v>
      </c>
      <c r="M558" s="2">
        <v>730199492</v>
      </c>
      <c r="N558" s="2">
        <v>820946757</v>
      </c>
      <c r="O558" s="2">
        <v>912318434</v>
      </c>
      <c r="P558" s="2">
        <v>1010324355</v>
      </c>
      <c r="Q558" s="2">
        <v>1109414964</v>
      </c>
      <c r="R558" s="2">
        <v>1215297252</v>
      </c>
      <c r="S558" s="2">
        <v>1310610137</v>
      </c>
      <c r="T558" s="1">
        <f>(Table134[[#This Row],[2050_BUILDINGS]]/Table134[[#This Row],[2020_BUILDINGS]])-1</f>
        <v>0.76613545816733075</v>
      </c>
      <c r="U558" s="1">
        <f>(Table134[[#This Row],[2050_TOTAL_REPL_COST_USD]]/Table134[[#This Row],[2020_TOTAL_REPL_COST_USD]])-1</f>
        <v>0.79486585701431856</v>
      </c>
      <c r="V558"/>
      <c r="W558"/>
    </row>
    <row r="559" spans="1:23" x14ac:dyDescent="0.2">
      <c r="A559" t="s">
        <v>145</v>
      </c>
      <c r="B559" t="s">
        <v>258</v>
      </c>
      <c r="C559" t="s">
        <v>260</v>
      </c>
      <c r="D559" t="s">
        <v>1918</v>
      </c>
      <c r="E559" t="s">
        <v>1919</v>
      </c>
      <c r="F559" s="2">
        <v>10434</v>
      </c>
      <c r="G559" s="2">
        <v>11722</v>
      </c>
      <c r="H559" s="2">
        <v>13006</v>
      </c>
      <c r="I559" s="2">
        <v>14366</v>
      </c>
      <c r="J559" s="2">
        <v>15728</v>
      </c>
      <c r="K559" s="2">
        <v>17169</v>
      </c>
      <c r="L559" s="2">
        <v>18440</v>
      </c>
      <c r="M559" s="2">
        <v>606314817</v>
      </c>
      <c r="N559" s="2">
        <v>681600175</v>
      </c>
      <c r="O559" s="2">
        <v>757357077</v>
      </c>
      <c r="P559" s="2">
        <v>838546235</v>
      </c>
      <c r="Q559" s="2">
        <v>920554571</v>
      </c>
      <c r="R559" s="2">
        <v>1008114045</v>
      </c>
      <c r="S559" s="2">
        <v>1086847385</v>
      </c>
      <c r="T559" s="1">
        <f>(Table134[[#This Row],[2050_BUILDINGS]]/Table134[[#This Row],[2020_BUILDINGS]])-1</f>
        <v>0.76729921410772484</v>
      </c>
      <c r="U559" s="1">
        <f>(Table134[[#This Row],[2050_TOTAL_REPL_COST_USD]]/Table134[[#This Row],[2020_TOTAL_REPL_COST_USD]])-1</f>
        <v>0.79254630519775016</v>
      </c>
      <c r="V559"/>
      <c r="W559"/>
    </row>
    <row r="560" spans="1:23" x14ac:dyDescent="0.2">
      <c r="A560" t="s">
        <v>145</v>
      </c>
      <c r="B560" t="s">
        <v>258</v>
      </c>
      <c r="C560" t="s">
        <v>261</v>
      </c>
      <c r="D560" t="s">
        <v>1920</v>
      </c>
      <c r="E560" t="s">
        <v>1921</v>
      </c>
      <c r="F560" s="2">
        <v>9668</v>
      </c>
      <c r="G560" s="2">
        <v>10858</v>
      </c>
      <c r="H560" s="2">
        <v>12048</v>
      </c>
      <c r="I560" s="2">
        <v>13312</v>
      </c>
      <c r="J560" s="2">
        <v>14578</v>
      </c>
      <c r="K560" s="2">
        <v>15912</v>
      </c>
      <c r="L560" s="2">
        <v>17097</v>
      </c>
      <c r="M560" s="2">
        <v>560261130</v>
      </c>
      <c r="N560" s="2">
        <v>629624118</v>
      </c>
      <c r="O560" s="2">
        <v>699277576</v>
      </c>
      <c r="P560" s="2">
        <v>773713989</v>
      </c>
      <c r="Q560" s="2">
        <v>848654988</v>
      </c>
      <c r="R560" s="2">
        <v>928452191</v>
      </c>
      <c r="S560" s="2">
        <v>999939065</v>
      </c>
      <c r="T560" s="1">
        <f>(Table134[[#This Row],[2050_BUILDINGS]]/Table134[[#This Row],[2020_BUILDINGS]])-1</f>
        <v>0.76841125362019036</v>
      </c>
      <c r="U560" s="1">
        <f>(Table134[[#This Row],[2050_TOTAL_REPL_COST_USD]]/Table134[[#This Row],[2020_TOTAL_REPL_COST_USD]])-1</f>
        <v>0.78477322708430619</v>
      </c>
      <c r="V560"/>
      <c r="W560"/>
    </row>
    <row r="561" spans="1:23" x14ac:dyDescent="0.2">
      <c r="A561" t="s">
        <v>145</v>
      </c>
      <c r="B561" t="s">
        <v>258</v>
      </c>
      <c r="C561" t="s">
        <v>262</v>
      </c>
      <c r="D561" t="s">
        <v>1922</v>
      </c>
      <c r="E561" t="s">
        <v>1923</v>
      </c>
      <c r="F561" s="2">
        <v>5571</v>
      </c>
      <c r="G561" s="2">
        <v>6260</v>
      </c>
      <c r="H561" s="2">
        <v>6943</v>
      </c>
      <c r="I561" s="2">
        <v>7671</v>
      </c>
      <c r="J561" s="2">
        <v>8394</v>
      </c>
      <c r="K561" s="2">
        <v>9164</v>
      </c>
      <c r="L561" s="2">
        <v>9845</v>
      </c>
      <c r="M561" s="2">
        <v>324529418</v>
      </c>
      <c r="N561" s="2">
        <v>364820908</v>
      </c>
      <c r="O561" s="2">
        <v>405361281</v>
      </c>
      <c r="P561" s="2">
        <v>448803557</v>
      </c>
      <c r="Q561" s="2">
        <v>492678202</v>
      </c>
      <c r="R561" s="2">
        <v>539517495</v>
      </c>
      <c r="S561" s="2">
        <v>581628882</v>
      </c>
      <c r="T561" s="1">
        <f>(Table134[[#This Row],[2050_BUILDINGS]]/Table134[[#This Row],[2020_BUILDINGS]])-1</f>
        <v>0.76718721952970736</v>
      </c>
      <c r="U561" s="1">
        <f>(Table134[[#This Row],[2050_TOTAL_REPL_COST_USD]]/Table134[[#This Row],[2020_TOTAL_REPL_COST_USD]])-1</f>
        <v>0.79222236795802603</v>
      </c>
      <c r="V561"/>
      <c r="W561"/>
    </row>
    <row r="562" spans="1:23" x14ac:dyDescent="0.2">
      <c r="A562" t="s">
        <v>145</v>
      </c>
      <c r="B562" t="s">
        <v>258</v>
      </c>
      <c r="C562" t="s">
        <v>263</v>
      </c>
      <c r="D562" t="s">
        <v>1924</v>
      </c>
      <c r="E562" t="s">
        <v>1925</v>
      </c>
      <c r="F562" s="2">
        <v>6386</v>
      </c>
      <c r="G562" s="2">
        <v>7170</v>
      </c>
      <c r="H562" s="2">
        <v>7958</v>
      </c>
      <c r="I562" s="2">
        <v>8793</v>
      </c>
      <c r="J562" s="2">
        <v>9623</v>
      </c>
      <c r="K562" s="2">
        <v>10501</v>
      </c>
      <c r="L562" s="2">
        <v>11279</v>
      </c>
      <c r="M562" s="2">
        <v>372651343</v>
      </c>
      <c r="N562" s="2">
        <v>418989145</v>
      </c>
      <c r="O562" s="2">
        <v>465663868</v>
      </c>
      <c r="P562" s="2">
        <v>515754125</v>
      </c>
      <c r="Q562" s="2">
        <v>566429702</v>
      </c>
      <c r="R562" s="2">
        <v>620605751</v>
      </c>
      <c r="S562" s="2">
        <v>669407241</v>
      </c>
      <c r="T562" s="1">
        <f>(Table134[[#This Row],[2050_BUILDINGS]]/Table134[[#This Row],[2020_BUILDINGS]])-1</f>
        <v>0.76620732853116191</v>
      </c>
      <c r="U562" s="1">
        <f>(Table134[[#This Row],[2050_TOTAL_REPL_COST_USD]]/Table134[[#This Row],[2020_TOTAL_REPL_COST_USD]])-1</f>
        <v>0.79633658532125562</v>
      </c>
      <c r="V562"/>
      <c r="W562"/>
    </row>
    <row r="563" spans="1:23" x14ac:dyDescent="0.2">
      <c r="A563" t="s">
        <v>145</v>
      </c>
      <c r="B563" t="s">
        <v>264</v>
      </c>
      <c r="C563" t="s">
        <v>265</v>
      </c>
      <c r="D563" t="s">
        <v>1926</v>
      </c>
      <c r="E563" t="s">
        <v>1927</v>
      </c>
      <c r="F563" s="2">
        <v>23638</v>
      </c>
      <c r="G563" s="2">
        <v>26659</v>
      </c>
      <c r="H563" s="2">
        <v>29840</v>
      </c>
      <c r="I563" s="2">
        <v>33185</v>
      </c>
      <c r="J563" s="2">
        <v>36648</v>
      </c>
      <c r="K563" s="2">
        <v>40203</v>
      </c>
      <c r="L563" s="2">
        <v>43824</v>
      </c>
      <c r="M563" s="2">
        <v>1285574831</v>
      </c>
      <c r="N563" s="2">
        <v>1453489538</v>
      </c>
      <c r="O563" s="2">
        <v>1632311859</v>
      </c>
      <c r="P563" s="2">
        <v>1822528439</v>
      </c>
      <c r="Q563" s="2">
        <v>2020405587</v>
      </c>
      <c r="R563" s="2">
        <v>2226088500</v>
      </c>
      <c r="S563" s="2">
        <v>2436418993</v>
      </c>
      <c r="T563" s="1">
        <f>(Table134[[#This Row],[2050_BUILDINGS]]/Table134[[#This Row],[2020_BUILDINGS]])-1</f>
        <v>0.85396395634148403</v>
      </c>
      <c r="U563" s="1">
        <f>(Table134[[#This Row],[2050_TOTAL_REPL_COST_USD]]/Table134[[#This Row],[2020_TOTAL_REPL_COST_USD]])-1</f>
        <v>0.89519811235321245</v>
      </c>
      <c r="V563"/>
      <c r="W563"/>
    </row>
    <row r="564" spans="1:23" x14ac:dyDescent="0.2">
      <c r="A564" t="s">
        <v>145</v>
      </c>
      <c r="B564" t="s">
        <v>264</v>
      </c>
      <c r="C564" t="s">
        <v>266</v>
      </c>
      <c r="D564" t="s">
        <v>1928</v>
      </c>
      <c r="E564" t="s">
        <v>1929</v>
      </c>
      <c r="F564" s="2">
        <v>2812</v>
      </c>
      <c r="G564" s="2">
        <v>3171</v>
      </c>
      <c r="H564" s="2">
        <v>3550</v>
      </c>
      <c r="I564" s="2">
        <v>3947</v>
      </c>
      <c r="J564" s="2">
        <v>4359</v>
      </c>
      <c r="K564" s="2">
        <v>4785</v>
      </c>
      <c r="L564" s="2">
        <v>5212</v>
      </c>
      <c r="M564" s="2">
        <v>153138675</v>
      </c>
      <c r="N564" s="2">
        <v>173140799</v>
      </c>
      <c r="O564" s="2">
        <v>194442263</v>
      </c>
      <c r="P564" s="2">
        <v>217101007</v>
      </c>
      <c r="Q564" s="2">
        <v>240672283</v>
      </c>
      <c r="R564" s="2">
        <v>265173391</v>
      </c>
      <c r="S564" s="2">
        <v>290228118</v>
      </c>
      <c r="T564" s="1">
        <f>(Table134[[#This Row],[2050_BUILDINGS]]/Table134[[#This Row],[2020_BUILDINGS]])-1</f>
        <v>0.8534850640113798</v>
      </c>
      <c r="U564" s="1">
        <f>(Table134[[#This Row],[2050_TOTAL_REPL_COST_USD]]/Table134[[#This Row],[2020_TOTAL_REPL_COST_USD]])-1</f>
        <v>0.8951980484355111</v>
      </c>
      <c r="V564"/>
      <c r="W564"/>
    </row>
    <row r="565" spans="1:23" x14ac:dyDescent="0.2">
      <c r="A565" t="s">
        <v>145</v>
      </c>
      <c r="B565" t="s">
        <v>264</v>
      </c>
      <c r="C565" t="s">
        <v>267</v>
      </c>
      <c r="D565" t="s">
        <v>1930</v>
      </c>
      <c r="E565" t="s">
        <v>1931</v>
      </c>
      <c r="F565" s="2">
        <v>12789</v>
      </c>
      <c r="G565" s="2">
        <v>14421</v>
      </c>
      <c r="H565" s="2">
        <v>16137</v>
      </c>
      <c r="I565" s="2">
        <v>17959</v>
      </c>
      <c r="J565" s="2">
        <v>19817</v>
      </c>
      <c r="K565" s="2">
        <v>21740</v>
      </c>
      <c r="L565" s="2">
        <v>23710</v>
      </c>
      <c r="M565" s="2">
        <v>695423220</v>
      </c>
      <c r="N565" s="2">
        <v>786255567</v>
      </c>
      <c r="O565" s="2">
        <v>882988325</v>
      </c>
      <c r="P565" s="2">
        <v>985884727</v>
      </c>
      <c r="Q565" s="2">
        <v>1092925056</v>
      </c>
      <c r="R565" s="2">
        <v>1204187877</v>
      </c>
      <c r="S565" s="2">
        <v>1317964767</v>
      </c>
      <c r="T565" s="1">
        <f>(Table134[[#This Row],[2050_BUILDINGS]]/Table134[[#This Row],[2020_BUILDINGS]])-1</f>
        <v>0.85393697708968652</v>
      </c>
      <c r="U565" s="1">
        <f>(Table134[[#This Row],[2050_TOTAL_REPL_COST_USD]]/Table134[[#This Row],[2020_TOTAL_REPL_COST_USD]])-1</f>
        <v>0.89519810253100274</v>
      </c>
      <c r="V565"/>
      <c r="W565"/>
    </row>
    <row r="566" spans="1:23" x14ac:dyDescent="0.2">
      <c r="A566" t="s">
        <v>145</v>
      </c>
      <c r="B566" t="s">
        <v>264</v>
      </c>
      <c r="C566" t="s">
        <v>268</v>
      </c>
      <c r="D566" t="s">
        <v>1932</v>
      </c>
      <c r="E566" t="s">
        <v>1933</v>
      </c>
      <c r="F566" s="2">
        <v>38041</v>
      </c>
      <c r="G566" s="2">
        <v>42901</v>
      </c>
      <c r="H566" s="2">
        <v>48030</v>
      </c>
      <c r="I566" s="2">
        <v>53418</v>
      </c>
      <c r="J566" s="2">
        <v>58972</v>
      </c>
      <c r="K566" s="2">
        <v>64709</v>
      </c>
      <c r="L566" s="2">
        <v>70529</v>
      </c>
      <c r="M566" s="2">
        <v>2069096250</v>
      </c>
      <c r="N566" s="2">
        <v>2339350204</v>
      </c>
      <c r="O566" s="2">
        <v>2627159666</v>
      </c>
      <c r="P566" s="2">
        <v>2933307854</v>
      </c>
      <c r="Q566" s="2">
        <v>3251785507</v>
      </c>
      <c r="R566" s="2">
        <v>3582826334</v>
      </c>
      <c r="S566" s="2">
        <v>3921347301</v>
      </c>
      <c r="T566" s="1">
        <f>(Table134[[#This Row],[2050_BUILDINGS]]/Table134[[#This Row],[2020_BUILDINGS]])-1</f>
        <v>0.85402591940274974</v>
      </c>
      <c r="U566" s="1">
        <f>(Table134[[#This Row],[2050_TOTAL_REPL_COST_USD]]/Table134[[#This Row],[2020_TOTAL_REPL_COST_USD]])-1</f>
        <v>0.89519810931946742</v>
      </c>
      <c r="V566"/>
      <c r="W566"/>
    </row>
    <row r="567" spans="1:23" x14ac:dyDescent="0.2">
      <c r="A567" t="s">
        <v>145</v>
      </c>
      <c r="B567" t="s">
        <v>264</v>
      </c>
      <c r="C567" t="s">
        <v>269</v>
      </c>
      <c r="D567" t="s">
        <v>1934</v>
      </c>
      <c r="E567" t="s">
        <v>1935</v>
      </c>
      <c r="F567" s="2">
        <v>22242</v>
      </c>
      <c r="G567" s="2">
        <v>25084</v>
      </c>
      <c r="H567" s="2">
        <v>28079</v>
      </c>
      <c r="I567" s="2">
        <v>31229</v>
      </c>
      <c r="J567" s="2">
        <v>34480</v>
      </c>
      <c r="K567" s="2">
        <v>37836</v>
      </c>
      <c r="L567" s="2">
        <v>41237</v>
      </c>
      <c r="M567" s="2">
        <v>1209706345</v>
      </c>
      <c r="N567" s="2">
        <v>1367711528</v>
      </c>
      <c r="O567" s="2">
        <v>1535980615</v>
      </c>
      <c r="P567" s="2">
        <v>1714971509</v>
      </c>
      <c r="Q567" s="2">
        <v>1901170896</v>
      </c>
      <c r="R567" s="2">
        <v>2094715391</v>
      </c>
      <c r="S567" s="2">
        <v>2292633182</v>
      </c>
      <c r="T567" s="1">
        <f>(Table134[[#This Row],[2050_BUILDINGS]]/Table134[[#This Row],[2020_BUILDINGS]])-1</f>
        <v>0.8540149267152235</v>
      </c>
      <c r="U567" s="1">
        <f>(Table134[[#This Row],[2050_TOTAL_REPL_COST_USD]]/Table134[[#This Row],[2020_TOTAL_REPL_COST_USD]])-1</f>
        <v>0.89519811272875494</v>
      </c>
      <c r="V567"/>
      <c r="W567"/>
    </row>
    <row r="568" spans="1:23" x14ac:dyDescent="0.2">
      <c r="A568" t="s">
        <v>145</v>
      </c>
      <c r="B568" t="s">
        <v>264</v>
      </c>
      <c r="C568" t="s">
        <v>270</v>
      </c>
      <c r="D568" t="s">
        <v>1936</v>
      </c>
      <c r="E568" t="s">
        <v>1937</v>
      </c>
      <c r="F568" s="2">
        <v>7071</v>
      </c>
      <c r="G568" s="2">
        <v>7964</v>
      </c>
      <c r="H568" s="2">
        <v>8919</v>
      </c>
      <c r="I568" s="2">
        <v>9925</v>
      </c>
      <c r="J568" s="2">
        <v>10951</v>
      </c>
      <c r="K568" s="2">
        <v>12022</v>
      </c>
      <c r="L568" s="2">
        <v>13099</v>
      </c>
      <c r="M568" s="2">
        <v>384356203</v>
      </c>
      <c r="N568" s="2">
        <v>434558694</v>
      </c>
      <c r="O568" s="2">
        <v>488022297</v>
      </c>
      <c r="P568" s="2">
        <v>544892514</v>
      </c>
      <c r="Q568" s="2">
        <v>604053066</v>
      </c>
      <c r="R568" s="2">
        <v>665547353</v>
      </c>
      <c r="S568" s="2">
        <v>728431142</v>
      </c>
      <c r="T568" s="1">
        <f>(Table134[[#This Row],[2050_BUILDINGS]]/Table134[[#This Row],[2020_BUILDINGS]])-1</f>
        <v>0.85249611087540655</v>
      </c>
      <c r="U568" s="1">
        <f>(Table134[[#This Row],[2050_TOTAL_REPL_COST_USD]]/Table134[[#This Row],[2020_TOTAL_REPL_COST_USD]])-1</f>
        <v>0.89519809050668564</v>
      </c>
      <c r="V568"/>
      <c r="W568"/>
    </row>
    <row r="569" spans="1:23" x14ac:dyDescent="0.2">
      <c r="A569" t="s">
        <v>145</v>
      </c>
      <c r="B569" t="s">
        <v>264</v>
      </c>
      <c r="C569" t="s">
        <v>271</v>
      </c>
      <c r="D569" t="s">
        <v>1938</v>
      </c>
      <c r="E569" t="s">
        <v>1939</v>
      </c>
      <c r="F569" s="2">
        <v>12291</v>
      </c>
      <c r="G569" s="2">
        <v>13851</v>
      </c>
      <c r="H569" s="2">
        <v>15514</v>
      </c>
      <c r="I569" s="2">
        <v>17259</v>
      </c>
      <c r="J569" s="2">
        <v>19047</v>
      </c>
      <c r="K569" s="2">
        <v>20910</v>
      </c>
      <c r="L569" s="2">
        <v>22782</v>
      </c>
      <c r="M569" s="2">
        <v>668411935</v>
      </c>
      <c r="N569" s="2">
        <v>755716218</v>
      </c>
      <c r="O569" s="2">
        <v>848691731</v>
      </c>
      <c r="P569" s="2">
        <v>947591478</v>
      </c>
      <c r="Q569" s="2">
        <v>1050474209</v>
      </c>
      <c r="R569" s="2">
        <v>1157415407</v>
      </c>
      <c r="S569" s="2">
        <v>1266773033</v>
      </c>
      <c r="T569" s="1">
        <f>(Table134[[#This Row],[2050_BUILDINGS]]/Table134[[#This Row],[2020_BUILDINGS]])-1</f>
        <v>0.85355137905784728</v>
      </c>
      <c r="U569" s="1">
        <f>(Table134[[#This Row],[2050_TOTAL_REPL_COST_USD]]/Table134[[#This Row],[2020_TOTAL_REPL_COST_USD]])-1</f>
        <v>0.89519810564124658</v>
      </c>
      <c r="V569"/>
      <c r="W569"/>
    </row>
    <row r="570" spans="1:23" x14ac:dyDescent="0.2">
      <c r="A570" t="s">
        <v>145</v>
      </c>
      <c r="B570" t="s">
        <v>264</v>
      </c>
      <c r="C570" t="s">
        <v>272</v>
      </c>
      <c r="D570" t="s">
        <v>1940</v>
      </c>
      <c r="E570" t="s">
        <v>1941</v>
      </c>
      <c r="F570" s="2">
        <v>5814</v>
      </c>
      <c r="G570" s="2">
        <v>6561</v>
      </c>
      <c r="H570" s="2">
        <v>7346</v>
      </c>
      <c r="I570" s="2">
        <v>8163</v>
      </c>
      <c r="J570" s="2">
        <v>9021</v>
      </c>
      <c r="K570" s="2">
        <v>9899</v>
      </c>
      <c r="L570" s="2">
        <v>10787</v>
      </c>
      <c r="M570" s="2">
        <v>316461518</v>
      </c>
      <c r="N570" s="2">
        <v>357795984</v>
      </c>
      <c r="O570" s="2">
        <v>401815504</v>
      </c>
      <c r="P570" s="2">
        <v>448639868</v>
      </c>
      <c r="Q570" s="2">
        <v>497349987</v>
      </c>
      <c r="R570" s="2">
        <v>547981604</v>
      </c>
      <c r="S570" s="2">
        <v>599757286</v>
      </c>
      <c r="T570" s="1">
        <f>(Table134[[#This Row],[2050_BUILDINGS]]/Table134[[#This Row],[2020_BUILDINGS]])-1</f>
        <v>0.85534915720674243</v>
      </c>
      <c r="U570" s="1">
        <f>(Table134[[#This Row],[2050_TOTAL_REPL_COST_USD]]/Table134[[#This Row],[2020_TOTAL_REPL_COST_USD]])-1</f>
        <v>0.89519815802691061</v>
      </c>
      <c r="V570"/>
      <c r="W570"/>
    </row>
    <row r="571" spans="1:23" x14ac:dyDescent="0.2">
      <c r="A571" t="s">
        <v>145</v>
      </c>
      <c r="B571" t="s">
        <v>264</v>
      </c>
      <c r="C571" t="s">
        <v>273</v>
      </c>
      <c r="D571" t="s">
        <v>1942</v>
      </c>
      <c r="E571" t="s">
        <v>1943</v>
      </c>
      <c r="F571" s="2">
        <v>4621</v>
      </c>
      <c r="G571" s="2">
        <v>5215</v>
      </c>
      <c r="H571" s="2">
        <v>5831</v>
      </c>
      <c r="I571" s="2">
        <v>6492</v>
      </c>
      <c r="J571" s="2">
        <v>7165</v>
      </c>
      <c r="K571" s="2">
        <v>7861</v>
      </c>
      <c r="L571" s="2">
        <v>8570</v>
      </c>
      <c r="M571" s="2">
        <v>251474846</v>
      </c>
      <c r="N571" s="2">
        <v>284321110</v>
      </c>
      <c r="O571" s="2">
        <v>319301039</v>
      </c>
      <c r="P571" s="2">
        <v>356509827</v>
      </c>
      <c r="Q571" s="2">
        <v>395217125</v>
      </c>
      <c r="R571" s="2">
        <v>435451324</v>
      </c>
      <c r="S571" s="2">
        <v>476594658</v>
      </c>
      <c r="T571" s="1">
        <f>(Table134[[#This Row],[2050_BUILDINGS]]/Table134[[#This Row],[2020_BUILDINGS]])-1</f>
        <v>0.85457693140012991</v>
      </c>
      <c r="U571" s="1">
        <f>(Table134[[#This Row],[2050_TOTAL_REPL_COST_USD]]/Table134[[#This Row],[2020_TOTAL_REPL_COST_USD]])-1</f>
        <v>0.89519813047226204</v>
      </c>
      <c r="V571"/>
      <c r="W571"/>
    </row>
    <row r="572" spans="1:23" x14ac:dyDescent="0.2">
      <c r="A572" t="s">
        <v>145</v>
      </c>
      <c r="B572" t="s">
        <v>264</v>
      </c>
      <c r="C572" t="s">
        <v>274</v>
      </c>
      <c r="D572" t="s">
        <v>1944</v>
      </c>
      <c r="E572" t="s">
        <v>1945</v>
      </c>
      <c r="F572" s="2">
        <v>8865</v>
      </c>
      <c r="G572" s="2">
        <v>10003</v>
      </c>
      <c r="H572" s="2">
        <v>11196</v>
      </c>
      <c r="I572" s="2">
        <v>12449</v>
      </c>
      <c r="J572" s="2">
        <v>13744</v>
      </c>
      <c r="K572" s="2">
        <v>15077</v>
      </c>
      <c r="L572" s="2">
        <v>16441</v>
      </c>
      <c r="M572" s="2">
        <v>482291464</v>
      </c>
      <c r="N572" s="2">
        <v>545285722</v>
      </c>
      <c r="O572" s="2">
        <v>612372034</v>
      </c>
      <c r="P572" s="2">
        <v>683732985</v>
      </c>
      <c r="Q572" s="2">
        <v>757967827</v>
      </c>
      <c r="R572" s="2">
        <v>835131061</v>
      </c>
      <c r="S572" s="2">
        <v>914037876</v>
      </c>
      <c r="T572" s="1">
        <f>(Table134[[#This Row],[2050_BUILDINGS]]/Table134[[#This Row],[2020_BUILDINGS]])-1</f>
        <v>0.85459672870840375</v>
      </c>
      <c r="U572" s="1">
        <f>(Table134[[#This Row],[2050_TOTAL_REPL_COST_USD]]/Table134[[#This Row],[2020_TOTAL_REPL_COST_USD]])-1</f>
        <v>0.89519812028022949</v>
      </c>
      <c r="V572"/>
      <c r="W572"/>
    </row>
    <row r="573" spans="1:23" x14ac:dyDescent="0.2">
      <c r="A573" t="s">
        <v>145</v>
      </c>
      <c r="B573" t="s">
        <v>264</v>
      </c>
      <c r="C573" t="s">
        <v>275</v>
      </c>
      <c r="D573" t="s">
        <v>1946</v>
      </c>
      <c r="E573" t="s">
        <v>1947</v>
      </c>
      <c r="F573" s="2">
        <v>4523</v>
      </c>
      <c r="G573" s="2">
        <v>5101</v>
      </c>
      <c r="H573" s="2">
        <v>5705</v>
      </c>
      <c r="I573" s="2">
        <v>6348</v>
      </c>
      <c r="J573" s="2">
        <v>7014</v>
      </c>
      <c r="K573" s="2">
        <v>7688</v>
      </c>
      <c r="L573" s="2">
        <v>8383</v>
      </c>
      <c r="M573" s="2">
        <v>245933458</v>
      </c>
      <c r="N573" s="2">
        <v>278055930</v>
      </c>
      <c r="O573" s="2">
        <v>312265053</v>
      </c>
      <c r="P573" s="2">
        <v>348653933</v>
      </c>
      <c r="Q573" s="2">
        <v>386508291</v>
      </c>
      <c r="R573" s="2">
        <v>425855914</v>
      </c>
      <c r="S573" s="2">
        <v>466092626</v>
      </c>
      <c r="T573" s="1">
        <f>(Table134[[#This Row],[2050_BUILDINGS]]/Table134[[#This Row],[2020_BUILDINGS]])-1</f>
        <v>0.85341587441963296</v>
      </c>
      <c r="U573" s="1">
        <f>(Table134[[#This Row],[2050_TOTAL_REPL_COST_USD]]/Table134[[#This Row],[2020_TOTAL_REPL_COST_USD]])-1</f>
        <v>0.89519811493074686</v>
      </c>
      <c r="V573"/>
      <c r="W573"/>
    </row>
    <row r="574" spans="1:23" x14ac:dyDescent="0.2">
      <c r="A574" t="s">
        <v>145</v>
      </c>
      <c r="B574" t="s">
        <v>264</v>
      </c>
      <c r="C574" t="s">
        <v>276</v>
      </c>
      <c r="D574" t="s">
        <v>1948</v>
      </c>
      <c r="E574" t="s">
        <v>1949</v>
      </c>
      <c r="F574" s="2">
        <v>3813</v>
      </c>
      <c r="G574" s="2">
        <v>4298</v>
      </c>
      <c r="H574" s="2">
        <v>4823</v>
      </c>
      <c r="I574" s="2">
        <v>5344</v>
      </c>
      <c r="J574" s="2">
        <v>5914</v>
      </c>
      <c r="K574" s="2">
        <v>6496</v>
      </c>
      <c r="L574" s="2">
        <v>7067</v>
      </c>
      <c r="M574" s="2">
        <v>207420123</v>
      </c>
      <c r="N574" s="2">
        <v>234512189</v>
      </c>
      <c r="O574" s="2">
        <v>263364146</v>
      </c>
      <c r="P574" s="2">
        <v>294054496</v>
      </c>
      <c r="Q574" s="2">
        <v>325980836</v>
      </c>
      <c r="R574" s="2">
        <v>359166591</v>
      </c>
      <c r="S574" s="2">
        <v>393102211</v>
      </c>
      <c r="T574" s="1">
        <f>(Table134[[#This Row],[2050_BUILDINGS]]/Table134[[#This Row],[2020_BUILDINGS]])-1</f>
        <v>0.85339627589824296</v>
      </c>
      <c r="U574" s="1">
        <f>(Table134[[#This Row],[2050_TOTAL_REPL_COST_USD]]/Table134[[#This Row],[2020_TOTAL_REPL_COST_USD]])-1</f>
        <v>0.89519804209160547</v>
      </c>
      <c r="V574"/>
      <c r="W574"/>
    </row>
    <row r="575" spans="1:23" x14ac:dyDescent="0.2">
      <c r="A575" t="s">
        <v>145</v>
      </c>
      <c r="B575" t="s">
        <v>264</v>
      </c>
      <c r="C575" t="s">
        <v>277</v>
      </c>
      <c r="D575" t="s">
        <v>1950</v>
      </c>
      <c r="E575" t="s">
        <v>1951</v>
      </c>
      <c r="F575" s="2">
        <v>13239</v>
      </c>
      <c r="G575" s="2">
        <v>14936</v>
      </c>
      <c r="H575" s="2">
        <v>16719</v>
      </c>
      <c r="I575" s="2">
        <v>18588</v>
      </c>
      <c r="J575" s="2">
        <v>20527</v>
      </c>
      <c r="K575" s="2">
        <v>22517</v>
      </c>
      <c r="L575" s="2">
        <v>24548</v>
      </c>
      <c r="M575" s="2">
        <v>720193131</v>
      </c>
      <c r="N575" s="2">
        <v>814260792</v>
      </c>
      <c r="O575" s="2">
        <v>914439021</v>
      </c>
      <c r="P575" s="2">
        <v>1021000432</v>
      </c>
      <c r="Q575" s="2">
        <v>1131853386</v>
      </c>
      <c r="R575" s="2">
        <v>1247079212</v>
      </c>
      <c r="S575" s="2">
        <v>1364908663</v>
      </c>
      <c r="T575" s="1">
        <f>(Table134[[#This Row],[2050_BUILDINGS]]/Table134[[#This Row],[2020_BUILDINGS]])-1</f>
        <v>0.85421859657073806</v>
      </c>
      <c r="U575" s="1">
        <f>(Table134[[#This Row],[2050_TOTAL_REPL_COST_USD]]/Table134[[#This Row],[2020_TOTAL_REPL_COST_USD]])-1</f>
        <v>0.89519811318500353</v>
      </c>
      <c r="V575"/>
      <c r="W575"/>
    </row>
    <row r="576" spans="1:23" x14ac:dyDescent="0.2">
      <c r="A576" t="s">
        <v>145</v>
      </c>
      <c r="B576" t="s">
        <v>264</v>
      </c>
      <c r="C576" t="s">
        <v>278</v>
      </c>
      <c r="D576" t="s">
        <v>1952</v>
      </c>
      <c r="E576" t="s">
        <v>1953</v>
      </c>
      <c r="F576" s="2">
        <v>7358</v>
      </c>
      <c r="G576" s="2">
        <v>8307</v>
      </c>
      <c r="H576" s="2">
        <v>9306</v>
      </c>
      <c r="I576" s="2">
        <v>10335</v>
      </c>
      <c r="J576" s="2">
        <v>11410</v>
      </c>
      <c r="K576" s="2">
        <v>12526</v>
      </c>
      <c r="L576" s="2">
        <v>13653</v>
      </c>
      <c r="M576" s="2">
        <v>400559185</v>
      </c>
      <c r="N576" s="2">
        <v>452878015</v>
      </c>
      <c r="O576" s="2">
        <v>508595447</v>
      </c>
      <c r="P576" s="2">
        <v>567863095</v>
      </c>
      <c r="Q576" s="2">
        <v>629517622</v>
      </c>
      <c r="R576" s="2">
        <v>693604269</v>
      </c>
      <c r="S576" s="2">
        <v>759139011</v>
      </c>
      <c r="T576" s="1">
        <f>(Table134[[#This Row],[2050_BUILDINGS]]/Table134[[#This Row],[2020_BUILDINGS]])-1</f>
        <v>0.8555313944006524</v>
      </c>
      <c r="U576" s="1">
        <f>(Table134[[#This Row],[2050_TOTAL_REPL_COST_USD]]/Table134[[#This Row],[2020_TOTAL_REPL_COST_USD]])-1</f>
        <v>0.89519811160989859</v>
      </c>
      <c r="V576"/>
      <c r="W576"/>
    </row>
    <row r="577" spans="1:23" x14ac:dyDescent="0.2">
      <c r="A577" t="s">
        <v>145</v>
      </c>
      <c r="B577" t="s">
        <v>264</v>
      </c>
      <c r="C577" t="s">
        <v>279</v>
      </c>
      <c r="D577" t="s">
        <v>1954</v>
      </c>
      <c r="E577" t="s">
        <v>1955</v>
      </c>
      <c r="F577" s="2">
        <v>8883</v>
      </c>
      <c r="G577" s="2">
        <v>10025</v>
      </c>
      <c r="H577" s="2">
        <v>11217</v>
      </c>
      <c r="I577" s="2">
        <v>12473</v>
      </c>
      <c r="J577" s="2">
        <v>13769</v>
      </c>
      <c r="K577" s="2">
        <v>15108</v>
      </c>
      <c r="L577" s="2">
        <v>16472</v>
      </c>
      <c r="M577" s="2">
        <v>483260215</v>
      </c>
      <c r="N577" s="2">
        <v>546380991</v>
      </c>
      <c r="O577" s="2">
        <v>613602063</v>
      </c>
      <c r="P577" s="2">
        <v>685106349</v>
      </c>
      <c r="Q577" s="2">
        <v>759490313</v>
      </c>
      <c r="R577" s="2">
        <v>836808547</v>
      </c>
      <c r="S577" s="2">
        <v>915873835</v>
      </c>
      <c r="T577" s="1">
        <f>(Table134[[#This Row],[2050_BUILDINGS]]/Table134[[#This Row],[2020_BUILDINGS]])-1</f>
        <v>0.85432849262636501</v>
      </c>
      <c r="U577" s="1">
        <f>(Table134[[#This Row],[2050_TOTAL_REPL_COST_USD]]/Table134[[#This Row],[2020_TOTAL_REPL_COST_USD]])-1</f>
        <v>0.8951980870181917</v>
      </c>
      <c r="V577"/>
      <c r="W577"/>
    </row>
    <row r="578" spans="1:23" x14ac:dyDescent="0.2">
      <c r="A578" t="s">
        <v>145</v>
      </c>
      <c r="B578" t="s">
        <v>264</v>
      </c>
      <c r="C578" t="s">
        <v>280</v>
      </c>
      <c r="D578" t="s">
        <v>1956</v>
      </c>
      <c r="E578" t="s">
        <v>1957</v>
      </c>
      <c r="F578" s="2">
        <v>17417</v>
      </c>
      <c r="G578" s="2">
        <v>19644</v>
      </c>
      <c r="H578" s="2">
        <v>21996</v>
      </c>
      <c r="I578" s="2">
        <v>24460</v>
      </c>
      <c r="J578" s="2">
        <v>27009</v>
      </c>
      <c r="K578" s="2">
        <v>29628</v>
      </c>
      <c r="L578" s="2">
        <v>32295</v>
      </c>
      <c r="M578" s="2">
        <v>947445844</v>
      </c>
      <c r="N578" s="2">
        <v>1071195997</v>
      </c>
      <c r="O578" s="2">
        <v>1202984886</v>
      </c>
      <c r="P578" s="2">
        <v>1343171119</v>
      </c>
      <c r="Q578" s="2">
        <v>1489003071</v>
      </c>
      <c r="R578" s="2">
        <v>1640587729</v>
      </c>
      <c r="S578" s="2">
        <v>1795597570</v>
      </c>
      <c r="T578" s="1">
        <f>(Table134[[#This Row],[2050_BUILDINGS]]/Table134[[#This Row],[2020_BUILDINGS]])-1</f>
        <v>0.85422288568639826</v>
      </c>
      <c r="U578" s="1">
        <f>(Table134[[#This Row],[2050_TOTAL_REPL_COST_USD]]/Table134[[#This Row],[2020_TOTAL_REPL_COST_USD]])-1</f>
        <v>0.89519810696430691</v>
      </c>
      <c r="V578"/>
      <c r="W578"/>
    </row>
    <row r="579" spans="1:23" x14ac:dyDescent="0.2">
      <c r="A579" t="s">
        <v>145</v>
      </c>
      <c r="B579" t="s">
        <v>264</v>
      </c>
      <c r="C579" t="s">
        <v>281</v>
      </c>
      <c r="D579" t="s">
        <v>1958</v>
      </c>
      <c r="E579" t="s">
        <v>1959</v>
      </c>
      <c r="F579" s="2">
        <v>14305</v>
      </c>
      <c r="G579" s="2">
        <v>16132</v>
      </c>
      <c r="H579" s="2">
        <v>18061</v>
      </c>
      <c r="I579" s="2">
        <v>20079</v>
      </c>
      <c r="J579" s="2">
        <v>22170</v>
      </c>
      <c r="K579" s="2">
        <v>24322</v>
      </c>
      <c r="L579" s="2">
        <v>26519</v>
      </c>
      <c r="M579" s="2">
        <v>777940840</v>
      </c>
      <c r="N579" s="2">
        <v>879551187</v>
      </c>
      <c r="O579" s="2">
        <v>987762074</v>
      </c>
      <c r="P579" s="2">
        <v>1102867966</v>
      </c>
      <c r="Q579" s="2">
        <v>1222609509</v>
      </c>
      <c r="R579" s="2">
        <v>1347074560</v>
      </c>
      <c r="S579" s="2">
        <v>1474352005</v>
      </c>
      <c r="T579" s="1">
        <f>(Table134[[#This Row],[2050_BUILDINGS]]/Table134[[#This Row],[2020_BUILDINGS]])-1</f>
        <v>0.85382733310031456</v>
      </c>
      <c r="U579" s="1">
        <f>(Table134[[#This Row],[2050_TOTAL_REPL_COST_USD]]/Table134[[#This Row],[2020_TOTAL_REPL_COST_USD]])-1</f>
        <v>0.8951981040100685</v>
      </c>
      <c r="V579"/>
      <c r="W579"/>
    </row>
    <row r="580" spans="1:23" x14ac:dyDescent="0.2">
      <c r="A580" t="s">
        <v>145</v>
      </c>
      <c r="B580" t="s">
        <v>264</v>
      </c>
      <c r="C580" t="s">
        <v>282</v>
      </c>
      <c r="D580" t="s">
        <v>1960</v>
      </c>
      <c r="E580" t="s">
        <v>1961</v>
      </c>
      <c r="F580" s="2">
        <v>11716</v>
      </c>
      <c r="G580" s="2">
        <v>13214</v>
      </c>
      <c r="H580" s="2">
        <v>14786</v>
      </c>
      <c r="I580" s="2">
        <v>16446</v>
      </c>
      <c r="J580" s="2">
        <v>18155</v>
      </c>
      <c r="K580" s="2">
        <v>19921</v>
      </c>
      <c r="L580" s="2">
        <v>21714</v>
      </c>
      <c r="M580" s="2">
        <v>637082044</v>
      </c>
      <c r="N580" s="2">
        <v>720294192</v>
      </c>
      <c r="O580" s="2">
        <v>808911739</v>
      </c>
      <c r="P580" s="2">
        <v>903175844</v>
      </c>
      <c r="Q580" s="2">
        <v>1001236244</v>
      </c>
      <c r="R580" s="2">
        <v>1103164882</v>
      </c>
      <c r="S580" s="2">
        <v>1207396681</v>
      </c>
      <c r="T580" s="1">
        <f>(Table134[[#This Row],[2050_BUILDINGS]]/Table134[[#This Row],[2020_BUILDINGS]])-1</f>
        <v>0.85336292249914636</v>
      </c>
      <c r="U580" s="1">
        <f>(Table134[[#This Row],[2050_TOTAL_REPL_COST_USD]]/Table134[[#This Row],[2020_TOTAL_REPL_COST_USD]])-1</f>
        <v>0.89519810261674859</v>
      </c>
      <c r="V580"/>
      <c r="W580"/>
    </row>
    <row r="581" spans="1:23" x14ac:dyDescent="0.2">
      <c r="A581" t="s">
        <v>638</v>
      </c>
      <c r="B581" t="s">
        <v>816</v>
      </c>
      <c r="C581" t="s">
        <v>817</v>
      </c>
      <c r="D581" t="s">
        <v>1962</v>
      </c>
      <c r="E581" t="s">
        <v>1963</v>
      </c>
      <c r="F581" s="2">
        <v>15392</v>
      </c>
      <c r="G581" s="2">
        <v>17560</v>
      </c>
      <c r="H581" s="2">
        <v>19815</v>
      </c>
      <c r="I581" s="2">
        <v>22143</v>
      </c>
      <c r="J581" s="2">
        <v>24733</v>
      </c>
      <c r="K581" s="2">
        <v>27401</v>
      </c>
      <c r="L581" s="2">
        <v>30147</v>
      </c>
      <c r="M581" s="2">
        <v>1564829449</v>
      </c>
      <c r="N581" s="2">
        <v>1803460668</v>
      </c>
      <c r="O581" s="2">
        <v>2055682242</v>
      </c>
      <c r="P581" s="2">
        <v>2322631208</v>
      </c>
      <c r="Q581" s="2">
        <v>2623586369</v>
      </c>
      <c r="R581" s="2">
        <v>2938281552</v>
      </c>
      <c r="S581" s="2">
        <v>3267655203</v>
      </c>
      <c r="T581" s="1">
        <f>(Table134[[#This Row],[2050_BUILDINGS]]/Table134[[#This Row],[2020_BUILDINGS]])-1</f>
        <v>0.95861486486486491</v>
      </c>
      <c r="U581" s="1">
        <f>(Table134[[#This Row],[2050_TOTAL_REPL_COST_USD]]/Table134[[#This Row],[2020_TOTAL_REPL_COST_USD]])-1</f>
        <v>1.0881861630915663</v>
      </c>
      <c r="V581"/>
      <c r="W581"/>
    </row>
    <row r="582" spans="1:23" x14ac:dyDescent="0.2">
      <c r="A582" t="s">
        <v>638</v>
      </c>
      <c r="B582" t="s">
        <v>816</v>
      </c>
      <c r="C582" t="s">
        <v>818</v>
      </c>
      <c r="D582" t="s">
        <v>1964</v>
      </c>
      <c r="E582" t="s">
        <v>1965</v>
      </c>
      <c r="F582" s="2">
        <v>4453</v>
      </c>
      <c r="G582" s="2">
        <v>5083</v>
      </c>
      <c r="H582" s="2">
        <v>5744</v>
      </c>
      <c r="I582" s="2">
        <v>6423</v>
      </c>
      <c r="J582" s="2">
        <v>7169</v>
      </c>
      <c r="K582" s="2">
        <v>7940</v>
      </c>
      <c r="L582" s="2">
        <v>8741</v>
      </c>
      <c r="M582" s="2">
        <v>453792704</v>
      </c>
      <c r="N582" s="2">
        <v>522994565</v>
      </c>
      <c r="O582" s="2">
        <v>596137549</v>
      </c>
      <c r="P582" s="2">
        <v>673551420</v>
      </c>
      <c r="Q582" s="2">
        <v>760826911</v>
      </c>
      <c r="R582" s="2">
        <v>852086932</v>
      </c>
      <c r="S582" s="2">
        <v>947603638</v>
      </c>
      <c r="T582" s="1">
        <f>(Table134[[#This Row],[2050_BUILDINGS]]/Table134[[#This Row],[2020_BUILDINGS]])-1</f>
        <v>0.96294632831798777</v>
      </c>
      <c r="U582" s="1">
        <f>(Table134[[#This Row],[2050_TOTAL_REPL_COST_USD]]/Table134[[#This Row],[2020_TOTAL_REPL_COST_USD]])-1</f>
        <v>1.0881861467741887</v>
      </c>
      <c r="V582"/>
      <c r="W582"/>
    </row>
    <row r="583" spans="1:23" x14ac:dyDescent="0.2">
      <c r="A583" t="s">
        <v>638</v>
      </c>
      <c r="B583" t="s">
        <v>816</v>
      </c>
      <c r="C583" t="s">
        <v>819</v>
      </c>
      <c r="D583" t="s">
        <v>1966</v>
      </c>
      <c r="E583" t="s">
        <v>1967</v>
      </c>
      <c r="F583" s="2">
        <v>2258</v>
      </c>
      <c r="G583" s="2">
        <v>2577</v>
      </c>
      <c r="H583" s="2">
        <v>2911</v>
      </c>
      <c r="I583" s="2">
        <v>3255</v>
      </c>
      <c r="J583" s="2">
        <v>3631</v>
      </c>
      <c r="K583" s="2">
        <v>4030</v>
      </c>
      <c r="L583" s="2">
        <v>4433</v>
      </c>
      <c r="M583" s="2">
        <v>230159226</v>
      </c>
      <c r="N583" s="2">
        <v>265257734</v>
      </c>
      <c r="O583" s="2">
        <v>302355140</v>
      </c>
      <c r="P583" s="2">
        <v>341618698</v>
      </c>
      <c r="Q583" s="2">
        <v>385883972</v>
      </c>
      <c r="R583" s="2">
        <v>432170165</v>
      </c>
      <c r="S583" s="2">
        <v>480615309</v>
      </c>
      <c r="T583" s="1">
        <f>(Table134[[#This Row],[2050_BUILDINGS]]/Table134[[#This Row],[2020_BUILDINGS]])-1</f>
        <v>0.96324180690876893</v>
      </c>
      <c r="U583" s="1">
        <f>(Table134[[#This Row],[2050_TOTAL_REPL_COST_USD]]/Table134[[#This Row],[2020_TOTAL_REPL_COST_USD]])-1</f>
        <v>1.0881861542235112</v>
      </c>
      <c r="V583"/>
      <c r="W583"/>
    </row>
    <row r="584" spans="1:23" x14ac:dyDescent="0.2">
      <c r="A584" t="s">
        <v>638</v>
      </c>
      <c r="B584" t="s">
        <v>816</v>
      </c>
      <c r="C584" t="s">
        <v>820</v>
      </c>
      <c r="D584" t="s">
        <v>1968</v>
      </c>
      <c r="E584" t="s">
        <v>1969</v>
      </c>
      <c r="F584" s="2">
        <v>3394</v>
      </c>
      <c r="G584" s="2">
        <v>3881</v>
      </c>
      <c r="H584" s="2">
        <v>4366</v>
      </c>
      <c r="I584" s="2">
        <v>4882</v>
      </c>
      <c r="J584" s="2">
        <v>5453</v>
      </c>
      <c r="K584" s="2">
        <v>6044</v>
      </c>
      <c r="L584" s="2">
        <v>6642</v>
      </c>
      <c r="M584" s="2">
        <v>345183605</v>
      </c>
      <c r="N584" s="2">
        <v>397822941</v>
      </c>
      <c r="O584" s="2">
        <v>453460158</v>
      </c>
      <c r="P584" s="2">
        <v>512346069</v>
      </c>
      <c r="Q584" s="2">
        <v>578733359</v>
      </c>
      <c r="R584" s="2">
        <v>648151537</v>
      </c>
      <c r="S584" s="2">
        <v>720807636</v>
      </c>
      <c r="T584" s="1">
        <f>(Table134[[#This Row],[2050_BUILDINGS]]/Table134[[#This Row],[2020_BUILDINGS]])-1</f>
        <v>0.9569829110194461</v>
      </c>
      <c r="U584" s="1">
        <f>(Table134[[#This Row],[2050_TOTAL_REPL_COST_USD]]/Table134[[#This Row],[2020_TOTAL_REPL_COST_USD]])-1</f>
        <v>1.0881861871742142</v>
      </c>
      <c r="V584"/>
      <c r="W584"/>
    </row>
    <row r="585" spans="1:23" x14ac:dyDescent="0.2">
      <c r="A585" t="s">
        <v>638</v>
      </c>
      <c r="B585" t="s">
        <v>816</v>
      </c>
      <c r="C585" t="s">
        <v>821</v>
      </c>
      <c r="D585" t="s">
        <v>1970</v>
      </c>
      <c r="E585" t="s">
        <v>1971</v>
      </c>
      <c r="F585" s="2">
        <v>8788</v>
      </c>
      <c r="G585" s="2">
        <v>10036</v>
      </c>
      <c r="H585" s="2">
        <v>11313</v>
      </c>
      <c r="I585" s="2">
        <v>12643</v>
      </c>
      <c r="J585" s="2">
        <v>14124</v>
      </c>
      <c r="K585" s="2">
        <v>15650</v>
      </c>
      <c r="L585" s="2">
        <v>17214</v>
      </c>
      <c r="M585" s="2">
        <v>893616545</v>
      </c>
      <c r="N585" s="2">
        <v>1029890060</v>
      </c>
      <c r="O585" s="2">
        <v>1173924523</v>
      </c>
      <c r="P585" s="2">
        <v>1326369263</v>
      </c>
      <c r="Q585" s="2">
        <v>1498233673</v>
      </c>
      <c r="R585" s="2">
        <v>1677944531</v>
      </c>
      <c r="S585" s="2">
        <v>1866037708</v>
      </c>
      <c r="T585" s="1">
        <f>(Table134[[#This Row],[2050_BUILDINGS]]/Table134[[#This Row],[2020_BUILDINGS]])-1</f>
        <v>0.95880746472462453</v>
      </c>
      <c r="U585" s="1">
        <f>(Table134[[#This Row],[2050_TOTAL_REPL_COST_USD]]/Table134[[#This Row],[2020_TOTAL_REPL_COST_USD]])-1</f>
        <v>1.0881861671439848</v>
      </c>
      <c r="V585"/>
      <c r="W585"/>
    </row>
    <row r="586" spans="1:23" x14ac:dyDescent="0.2">
      <c r="A586" t="s">
        <v>638</v>
      </c>
      <c r="B586" t="s">
        <v>816</v>
      </c>
      <c r="C586" t="s">
        <v>822</v>
      </c>
      <c r="D586" t="s">
        <v>1972</v>
      </c>
      <c r="E586" t="s">
        <v>1973</v>
      </c>
      <c r="F586" s="2">
        <v>2701</v>
      </c>
      <c r="G586" s="2">
        <v>3088</v>
      </c>
      <c r="H586" s="2">
        <v>3482</v>
      </c>
      <c r="I586" s="2">
        <v>3887</v>
      </c>
      <c r="J586" s="2">
        <v>4340</v>
      </c>
      <c r="K586" s="2">
        <v>4816</v>
      </c>
      <c r="L586" s="2">
        <v>5299</v>
      </c>
      <c r="M586" s="2">
        <v>275022608</v>
      </c>
      <c r="N586" s="2">
        <v>316962629</v>
      </c>
      <c r="O586" s="2">
        <v>361291186</v>
      </c>
      <c r="P586" s="2">
        <v>408208114</v>
      </c>
      <c r="Q586" s="2">
        <v>461101721</v>
      </c>
      <c r="R586" s="2">
        <v>516410167</v>
      </c>
      <c r="S586" s="2">
        <v>574298397</v>
      </c>
      <c r="T586" s="1">
        <f>(Table134[[#This Row],[2050_BUILDINGS]]/Table134[[#This Row],[2020_BUILDINGS]])-1</f>
        <v>0.96186597556460574</v>
      </c>
      <c r="U586" s="1">
        <f>(Table134[[#This Row],[2050_TOTAL_REPL_COST_USD]]/Table134[[#This Row],[2020_TOTAL_REPL_COST_USD]])-1</f>
        <v>1.0881861355921694</v>
      </c>
      <c r="V586"/>
      <c r="W586"/>
    </row>
    <row r="587" spans="1:23" x14ac:dyDescent="0.2">
      <c r="A587" t="s">
        <v>638</v>
      </c>
      <c r="B587" t="s">
        <v>816</v>
      </c>
      <c r="C587" t="s">
        <v>823</v>
      </c>
      <c r="D587" t="s">
        <v>1974</v>
      </c>
      <c r="E587" t="s">
        <v>1975</v>
      </c>
      <c r="F587" s="2">
        <v>7442</v>
      </c>
      <c r="G587" s="2">
        <v>8489</v>
      </c>
      <c r="H587" s="2">
        <v>9584</v>
      </c>
      <c r="I587" s="2">
        <v>10702</v>
      </c>
      <c r="J587" s="2">
        <v>11954</v>
      </c>
      <c r="K587" s="2">
        <v>13250</v>
      </c>
      <c r="L587" s="2">
        <v>14576</v>
      </c>
      <c r="M587" s="2">
        <v>756515365</v>
      </c>
      <c r="N587" s="2">
        <v>871881411</v>
      </c>
      <c r="O587" s="2">
        <v>993817704</v>
      </c>
      <c r="P587" s="2">
        <v>1122873930</v>
      </c>
      <c r="Q587" s="2">
        <v>1268370435</v>
      </c>
      <c r="R587" s="2">
        <v>1420509531</v>
      </c>
      <c r="S587" s="2">
        <v>1579744922</v>
      </c>
      <c r="T587" s="1">
        <f>(Table134[[#This Row],[2050_BUILDINGS]]/Table134[[#This Row],[2020_BUILDINGS]])-1</f>
        <v>0.95861327600107504</v>
      </c>
      <c r="U587" s="1">
        <f>(Table134[[#This Row],[2050_TOTAL_REPL_COST_USD]]/Table134[[#This Row],[2020_TOTAL_REPL_COST_USD]])-1</f>
        <v>1.0881861692260539</v>
      </c>
      <c r="V587"/>
      <c r="W587"/>
    </row>
    <row r="588" spans="1:23" x14ac:dyDescent="0.2">
      <c r="A588" t="s">
        <v>638</v>
      </c>
      <c r="B588" t="s">
        <v>816</v>
      </c>
      <c r="C588" t="s">
        <v>824</v>
      </c>
      <c r="D588" t="s">
        <v>1976</v>
      </c>
      <c r="E588" t="s">
        <v>1977</v>
      </c>
      <c r="F588" s="2">
        <v>3575</v>
      </c>
      <c r="G588" s="2">
        <v>4085</v>
      </c>
      <c r="H588" s="2">
        <v>4608</v>
      </c>
      <c r="I588" s="2">
        <v>5151</v>
      </c>
      <c r="J588" s="2">
        <v>5765</v>
      </c>
      <c r="K588" s="2">
        <v>6375</v>
      </c>
      <c r="L588" s="2">
        <v>7015</v>
      </c>
      <c r="M588" s="2">
        <v>364200023</v>
      </c>
      <c r="N588" s="2">
        <v>419739298</v>
      </c>
      <c r="O588" s="2">
        <v>478441605</v>
      </c>
      <c r="P588" s="2">
        <v>540571592</v>
      </c>
      <c r="Q588" s="2">
        <v>610616203</v>
      </c>
      <c r="R588" s="2">
        <v>683858687</v>
      </c>
      <c r="S588" s="2">
        <v>760517449</v>
      </c>
      <c r="T588" s="1">
        <f>(Table134[[#This Row],[2050_BUILDINGS]]/Table134[[#This Row],[2020_BUILDINGS]])-1</f>
        <v>0.96223776223776225</v>
      </c>
      <c r="U588" s="1">
        <f>(Table134[[#This Row],[2050_TOTAL_REPL_COST_USD]]/Table134[[#This Row],[2020_TOTAL_REPL_COST_USD]])-1</f>
        <v>1.0881861641178423</v>
      </c>
      <c r="V588"/>
      <c r="W588"/>
    </row>
    <row r="589" spans="1:23" x14ac:dyDescent="0.2">
      <c r="A589" t="s">
        <v>638</v>
      </c>
      <c r="B589" t="s">
        <v>816</v>
      </c>
      <c r="C589" t="s">
        <v>825</v>
      </c>
      <c r="D589" t="s">
        <v>1978</v>
      </c>
      <c r="E589" t="s">
        <v>1979</v>
      </c>
      <c r="F589" s="2">
        <v>2818</v>
      </c>
      <c r="G589" s="2">
        <v>3223</v>
      </c>
      <c r="H589" s="2">
        <v>3633</v>
      </c>
      <c r="I589" s="2">
        <v>4057</v>
      </c>
      <c r="J589" s="2">
        <v>4539</v>
      </c>
      <c r="K589" s="2">
        <v>5021</v>
      </c>
      <c r="L589" s="2">
        <v>5529</v>
      </c>
      <c r="M589" s="2">
        <v>287085761</v>
      </c>
      <c r="N589" s="2">
        <v>330865369</v>
      </c>
      <c r="O589" s="2">
        <v>377138281</v>
      </c>
      <c r="P589" s="2">
        <v>426113116</v>
      </c>
      <c r="Q589" s="2">
        <v>481326757</v>
      </c>
      <c r="R589" s="2">
        <v>539061173</v>
      </c>
      <c r="S589" s="2">
        <v>599488516</v>
      </c>
      <c r="T589" s="1">
        <f>(Table134[[#This Row],[2050_BUILDINGS]]/Table134[[#This Row],[2020_BUILDINGS]])-1</f>
        <v>0.96202980837473384</v>
      </c>
      <c r="U589" s="1">
        <f>(Table134[[#This Row],[2050_TOTAL_REPL_COST_USD]]/Table134[[#This Row],[2020_TOTAL_REPL_COST_USD]])-1</f>
        <v>1.0881861709609484</v>
      </c>
      <c r="V589"/>
      <c r="W589"/>
    </row>
    <row r="590" spans="1:23" x14ac:dyDescent="0.2">
      <c r="A590" t="s">
        <v>638</v>
      </c>
      <c r="B590" t="s">
        <v>816</v>
      </c>
      <c r="C590" t="s">
        <v>826</v>
      </c>
      <c r="D590" t="s">
        <v>1980</v>
      </c>
      <c r="E590" t="s">
        <v>1981</v>
      </c>
      <c r="F590" s="2">
        <v>4753</v>
      </c>
      <c r="G590" s="2">
        <v>5434</v>
      </c>
      <c r="H590" s="2">
        <v>6131</v>
      </c>
      <c r="I590" s="2">
        <v>6851</v>
      </c>
      <c r="J590" s="2">
        <v>7647</v>
      </c>
      <c r="K590" s="2">
        <v>8474</v>
      </c>
      <c r="L590" s="2">
        <v>9329</v>
      </c>
      <c r="M590" s="2">
        <v>483998537</v>
      </c>
      <c r="N590" s="2">
        <v>557806688</v>
      </c>
      <c r="O590" s="2">
        <v>635818307</v>
      </c>
      <c r="P590" s="2">
        <v>718385073</v>
      </c>
      <c r="Q590" s="2">
        <v>811469890</v>
      </c>
      <c r="R590" s="2">
        <v>908804469</v>
      </c>
      <c r="S590" s="2">
        <v>1010679061</v>
      </c>
      <c r="T590" s="1">
        <f>(Table134[[#This Row],[2050_BUILDINGS]]/Table134[[#This Row],[2020_BUILDINGS]])-1</f>
        <v>0.96276036187670955</v>
      </c>
      <c r="U590" s="1">
        <f>(Table134[[#This Row],[2050_TOTAL_REPL_COST_USD]]/Table134[[#This Row],[2020_TOTAL_REPL_COST_USD]])-1</f>
        <v>1.0881861901165211</v>
      </c>
      <c r="V590"/>
      <c r="W590"/>
    </row>
    <row r="591" spans="1:23" x14ac:dyDescent="0.2">
      <c r="A591" t="s">
        <v>638</v>
      </c>
      <c r="B591" t="s">
        <v>816</v>
      </c>
      <c r="C591" t="s">
        <v>827</v>
      </c>
      <c r="D591" t="s">
        <v>1982</v>
      </c>
      <c r="E591" t="s">
        <v>1983</v>
      </c>
      <c r="F591" s="2">
        <v>745</v>
      </c>
      <c r="G591" s="2">
        <v>848</v>
      </c>
      <c r="H591" s="2">
        <v>957</v>
      </c>
      <c r="I591" s="2">
        <v>1078</v>
      </c>
      <c r="J591" s="2">
        <v>1205</v>
      </c>
      <c r="K591" s="2">
        <v>1339</v>
      </c>
      <c r="L591" s="2">
        <v>1468</v>
      </c>
      <c r="M591" s="2">
        <v>76366548</v>
      </c>
      <c r="N591" s="2">
        <v>88012191</v>
      </c>
      <c r="O591" s="2">
        <v>100321075</v>
      </c>
      <c r="P591" s="2">
        <v>113348668</v>
      </c>
      <c r="Q591" s="2">
        <v>128035831</v>
      </c>
      <c r="R591" s="2">
        <v>143393527</v>
      </c>
      <c r="S591" s="2">
        <v>159467572</v>
      </c>
      <c r="T591" s="1">
        <f>(Table134[[#This Row],[2050_BUILDINGS]]/Table134[[#This Row],[2020_BUILDINGS]])-1</f>
        <v>0.97046979865771821</v>
      </c>
      <c r="U591" s="1">
        <f>(Table134[[#This Row],[2050_TOTAL_REPL_COST_USD]]/Table134[[#This Row],[2020_TOTAL_REPL_COST_USD]])-1</f>
        <v>1.0881862042526786</v>
      </c>
      <c r="V591"/>
      <c r="W591"/>
    </row>
    <row r="592" spans="1:23" x14ac:dyDescent="0.2">
      <c r="A592" t="s">
        <v>638</v>
      </c>
      <c r="B592" t="s">
        <v>816</v>
      </c>
      <c r="C592" t="s">
        <v>828</v>
      </c>
      <c r="D592" t="s">
        <v>1984</v>
      </c>
      <c r="E592" t="s">
        <v>1985</v>
      </c>
      <c r="F592" s="2">
        <v>3290</v>
      </c>
      <c r="G592" s="2">
        <v>3755</v>
      </c>
      <c r="H592" s="2">
        <v>4228</v>
      </c>
      <c r="I592" s="2">
        <v>4732</v>
      </c>
      <c r="J592" s="2">
        <v>5287</v>
      </c>
      <c r="K592" s="2">
        <v>5861</v>
      </c>
      <c r="L592" s="2">
        <v>6442</v>
      </c>
      <c r="M592" s="2">
        <v>334623188</v>
      </c>
      <c r="N592" s="2">
        <v>385652102</v>
      </c>
      <c r="O592" s="2">
        <v>439587181</v>
      </c>
      <c r="P592" s="2">
        <v>496671555</v>
      </c>
      <c r="Q592" s="2">
        <v>561027823</v>
      </c>
      <c r="R592" s="2">
        <v>628322249</v>
      </c>
      <c r="S592" s="2">
        <v>698755533</v>
      </c>
      <c r="T592" s="1">
        <f>(Table134[[#This Row],[2050_BUILDINGS]]/Table134[[#This Row],[2020_BUILDINGS]])-1</f>
        <v>0.95805471124620056</v>
      </c>
      <c r="U592" s="1">
        <f>(Table134[[#This Row],[2050_TOTAL_REPL_COST_USD]]/Table134[[#This Row],[2020_TOTAL_REPL_COST_USD]])-1</f>
        <v>1.0881862287439565</v>
      </c>
      <c r="V592"/>
      <c r="W592"/>
    </row>
    <row r="593" spans="1:23" x14ac:dyDescent="0.2">
      <c r="A593" t="s">
        <v>638</v>
      </c>
      <c r="B593" t="s">
        <v>816</v>
      </c>
      <c r="C593" t="s">
        <v>829</v>
      </c>
      <c r="D593" t="s">
        <v>1986</v>
      </c>
      <c r="E593" t="s">
        <v>1987</v>
      </c>
      <c r="F593" s="2">
        <v>4389</v>
      </c>
      <c r="G593" s="2">
        <v>5002</v>
      </c>
      <c r="H593" s="2">
        <v>5652</v>
      </c>
      <c r="I593" s="2">
        <v>6324</v>
      </c>
      <c r="J593" s="2">
        <v>7058</v>
      </c>
      <c r="K593" s="2">
        <v>7824</v>
      </c>
      <c r="L593" s="2">
        <v>8606</v>
      </c>
      <c r="M593" s="2">
        <v>446531873</v>
      </c>
      <c r="N593" s="2">
        <v>514626487</v>
      </c>
      <c r="O593" s="2">
        <v>586599166</v>
      </c>
      <c r="P593" s="2">
        <v>662774388</v>
      </c>
      <c r="Q593" s="2">
        <v>748653432</v>
      </c>
      <c r="R593" s="2">
        <v>838453270</v>
      </c>
      <c r="S593" s="2">
        <v>932441691</v>
      </c>
      <c r="T593" s="1">
        <f>(Table134[[#This Row],[2050_BUILDINGS]]/Table134[[#This Row],[2020_BUILDINGS]])-1</f>
        <v>0.96081111870585545</v>
      </c>
      <c r="U593" s="1">
        <f>(Table134[[#This Row],[2050_TOTAL_REPL_COST_USD]]/Table134[[#This Row],[2020_TOTAL_REPL_COST_USD]])-1</f>
        <v>1.0881861909104975</v>
      </c>
      <c r="V593"/>
      <c r="W593"/>
    </row>
    <row r="594" spans="1:23" x14ac:dyDescent="0.2">
      <c r="A594" t="s">
        <v>638</v>
      </c>
      <c r="B594" t="s">
        <v>816</v>
      </c>
      <c r="C594" t="s">
        <v>830</v>
      </c>
      <c r="D594" t="s">
        <v>1988</v>
      </c>
      <c r="E594" t="s">
        <v>1989</v>
      </c>
      <c r="F594" s="2">
        <v>2773</v>
      </c>
      <c r="G594" s="2">
        <v>3172</v>
      </c>
      <c r="H594" s="2">
        <v>3580</v>
      </c>
      <c r="I594" s="2">
        <v>3993</v>
      </c>
      <c r="J594" s="2">
        <v>4460</v>
      </c>
      <c r="K594" s="2">
        <v>4950</v>
      </c>
      <c r="L594" s="2">
        <v>5445</v>
      </c>
      <c r="M594" s="2">
        <v>282563382</v>
      </c>
      <c r="N594" s="2">
        <v>325653357</v>
      </c>
      <c r="O594" s="2">
        <v>371197343</v>
      </c>
      <c r="P594" s="2">
        <v>419400679</v>
      </c>
      <c r="Q594" s="2">
        <v>473744568</v>
      </c>
      <c r="R594" s="2">
        <v>530569509</v>
      </c>
      <c r="S594" s="2">
        <v>590044957</v>
      </c>
      <c r="T594" s="1">
        <f>(Table134[[#This Row],[2050_BUILDINGS]]/Table134[[#This Row],[2020_BUILDINGS]])-1</f>
        <v>0.96357735304724135</v>
      </c>
      <c r="U594" s="1">
        <f>(Table134[[#This Row],[2050_TOTAL_REPL_COST_USD]]/Table134[[#This Row],[2020_TOTAL_REPL_COST_USD]])-1</f>
        <v>1.0881862073692194</v>
      </c>
      <c r="V594"/>
      <c r="W594"/>
    </row>
    <row r="595" spans="1:23" x14ac:dyDescent="0.2">
      <c r="A595" t="s">
        <v>638</v>
      </c>
      <c r="B595" t="s">
        <v>831</v>
      </c>
      <c r="C595" t="s">
        <v>832</v>
      </c>
      <c r="D595" t="s">
        <v>1990</v>
      </c>
      <c r="E595" t="s">
        <v>1991</v>
      </c>
      <c r="F595" s="2">
        <v>12268</v>
      </c>
      <c r="G595" s="2">
        <v>13533</v>
      </c>
      <c r="H595" s="2">
        <v>14815</v>
      </c>
      <c r="I595" s="2">
        <v>16102</v>
      </c>
      <c r="J595" s="2">
        <v>17320</v>
      </c>
      <c r="K595" s="2">
        <v>18681</v>
      </c>
      <c r="L595" s="2">
        <v>19736</v>
      </c>
      <c r="M595" s="2">
        <v>646484294</v>
      </c>
      <c r="N595" s="2">
        <v>716722724</v>
      </c>
      <c r="O595" s="2">
        <v>788479707</v>
      </c>
      <c r="P595" s="2">
        <v>862099322</v>
      </c>
      <c r="Q595" s="2">
        <v>932589070</v>
      </c>
      <c r="R595" s="2">
        <v>1012054844</v>
      </c>
      <c r="S595" s="2">
        <v>1075610056</v>
      </c>
      <c r="T595" s="1">
        <f>(Table134[[#This Row],[2050_BUILDINGS]]/Table134[[#This Row],[2020_BUILDINGS]])-1</f>
        <v>0.60873818063254004</v>
      </c>
      <c r="U595" s="1">
        <f>(Table134[[#This Row],[2050_TOTAL_REPL_COST_USD]]/Table134[[#This Row],[2020_TOTAL_REPL_COST_USD]])-1</f>
        <v>0.66378373919165923</v>
      </c>
      <c r="V595"/>
      <c r="W595"/>
    </row>
    <row r="596" spans="1:23" x14ac:dyDescent="0.2">
      <c r="A596" t="s">
        <v>638</v>
      </c>
      <c r="B596" t="s">
        <v>831</v>
      </c>
      <c r="C596" t="s">
        <v>833</v>
      </c>
      <c r="D596" t="s">
        <v>1422</v>
      </c>
      <c r="E596" t="s">
        <v>1992</v>
      </c>
      <c r="F596" s="2">
        <v>11651</v>
      </c>
      <c r="G596" s="2">
        <v>12854</v>
      </c>
      <c r="H596" s="2">
        <v>14078</v>
      </c>
      <c r="I596" s="2">
        <v>15300</v>
      </c>
      <c r="J596" s="2">
        <v>16452</v>
      </c>
      <c r="K596" s="2">
        <v>17751</v>
      </c>
      <c r="L596" s="2">
        <v>18752</v>
      </c>
      <c r="M596" s="2">
        <v>614220698</v>
      </c>
      <c r="N596" s="2">
        <v>680953781</v>
      </c>
      <c r="O596" s="2">
        <v>749129646</v>
      </c>
      <c r="P596" s="2">
        <v>819075176</v>
      </c>
      <c r="Q596" s="2">
        <v>886047044</v>
      </c>
      <c r="R596" s="2">
        <v>961546988</v>
      </c>
      <c r="S596" s="2">
        <v>1021930396</v>
      </c>
      <c r="T596" s="1">
        <f>(Table134[[#This Row],[2050_BUILDINGS]]/Table134[[#This Row],[2020_BUILDINGS]])-1</f>
        <v>0.60947558149515069</v>
      </c>
      <c r="U596" s="1">
        <f>(Table134[[#This Row],[2050_TOTAL_REPL_COST_USD]]/Table134[[#This Row],[2020_TOTAL_REPL_COST_USD]])-1</f>
        <v>0.66378371703781291</v>
      </c>
      <c r="V596"/>
      <c r="W596"/>
    </row>
    <row r="597" spans="1:23" x14ac:dyDescent="0.2">
      <c r="A597" t="s">
        <v>638</v>
      </c>
      <c r="B597" t="s">
        <v>831</v>
      </c>
      <c r="C597" t="s">
        <v>834</v>
      </c>
      <c r="D597" t="s">
        <v>1993</v>
      </c>
      <c r="E597" t="s">
        <v>1994</v>
      </c>
      <c r="F597" s="2">
        <v>11435</v>
      </c>
      <c r="G597" s="2">
        <v>12628</v>
      </c>
      <c r="H597" s="2">
        <v>13814</v>
      </c>
      <c r="I597" s="2">
        <v>15020</v>
      </c>
      <c r="J597" s="2">
        <v>16148</v>
      </c>
      <c r="K597" s="2">
        <v>17425</v>
      </c>
      <c r="L597" s="2">
        <v>18414</v>
      </c>
      <c r="M597" s="2">
        <v>603074198</v>
      </c>
      <c r="N597" s="2">
        <v>668596257</v>
      </c>
      <c r="O597" s="2">
        <v>735534897</v>
      </c>
      <c r="P597" s="2">
        <v>804211103</v>
      </c>
      <c r="Q597" s="2">
        <v>869967611</v>
      </c>
      <c r="R597" s="2">
        <v>944097424</v>
      </c>
      <c r="S597" s="2">
        <v>1003385025</v>
      </c>
      <c r="T597" s="1">
        <f>(Table134[[#This Row],[2050_BUILDINGS]]/Table134[[#This Row],[2020_BUILDINGS]])-1</f>
        <v>0.61031919545255797</v>
      </c>
      <c r="U597" s="1">
        <f>(Table134[[#This Row],[2050_TOTAL_REPL_COST_USD]]/Table134[[#This Row],[2020_TOTAL_REPL_COST_USD]])-1</f>
        <v>0.66378370742367587</v>
      </c>
      <c r="V597"/>
      <c r="W597"/>
    </row>
    <row r="598" spans="1:23" x14ac:dyDescent="0.2">
      <c r="A598" t="s">
        <v>638</v>
      </c>
      <c r="B598" t="s">
        <v>831</v>
      </c>
      <c r="C598" t="s">
        <v>835</v>
      </c>
      <c r="D598" t="s">
        <v>1430</v>
      </c>
      <c r="E598" t="s">
        <v>1995</v>
      </c>
      <c r="F598" s="2">
        <v>17803</v>
      </c>
      <c r="G598" s="2">
        <v>19642</v>
      </c>
      <c r="H598" s="2">
        <v>21500</v>
      </c>
      <c r="I598" s="2">
        <v>23370</v>
      </c>
      <c r="J598" s="2">
        <v>25132</v>
      </c>
      <c r="K598" s="2">
        <v>27115</v>
      </c>
      <c r="L598" s="2">
        <v>28641</v>
      </c>
      <c r="M598" s="2">
        <v>938319795</v>
      </c>
      <c r="N598" s="2">
        <v>1040265204</v>
      </c>
      <c r="O598" s="2">
        <v>1144414671</v>
      </c>
      <c r="P598" s="2">
        <v>1251267602</v>
      </c>
      <c r="Q598" s="2">
        <v>1353577787</v>
      </c>
      <c r="R598" s="2">
        <v>1468915952</v>
      </c>
      <c r="S598" s="2">
        <v>1561161212</v>
      </c>
      <c r="T598" s="1">
        <f>(Table134[[#This Row],[2050_BUILDINGS]]/Table134[[#This Row],[2020_BUILDINGS]])-1</f>
        <v>0.60877380216817389</v>
      </c>
      <c r="U598" s="1">
        <f>(Table134[[#This Row],[2050_TOTAL_REPL_COST_USD]]/Table134[[#This Row],[2020_TOTAL_REPL_COST_USD]])-1</f>
        <v>0.6637837337749013</v>
      </c>
      <c r="V598"/>
      <c r="W598"/>
    </row>
    <row r="599" spans="1:23" x14ac:dyDescent="0.2">
      <c r="A599" t="s">
        <v>145</v>
      </c>
      <c r="B599" t="s">
        <v>283</v>
      </c>
      <c r="C599" t="s">
        <v>284</v>
      </c>
      <c r="D599" t="s">
        <v>1996</v>
      </c>
      <c r="E599" t="s">
        <v>1997</v>
      </c>
      <c r="F599" s="2">
        <v>1182</v>
      </c>
      <c r="G599" s="2">
        <v>1362</v>
      </c>
      <c r="H599" s="2">
        <v>1567</v>
      </c>
      <c r="I599" s="2">
        <v>1796</v>
      </c>
      <c r="J599" s="2">
        <v>2043</v>
      </c>
      <c r="K599" s="2">
        <v>2298</v>
      </c>
      <c r="L599" s="2">
        <v>2582</v>
      </c>
      <c r="M599" s="2">
        <v>73554544</v>
      </c>
      <c r="N599" s="2">
        <v>85470868</v>
      </c>
      <c r="O599" s="2">
        <v>98881876</v>
      </c>
      <c r="P599" s="2">
        <v>113820217</v>
      </c>
      <c r="Q599" s="2">
        <v>129786444</v>
      </c>
      <c r="R599" s="2">
        <v>146818597</v>
      </c>
      <c r="S599" s="2">
        <v>165379463</v>
      </c>
      <c r="T599" s="1">
        <f>(Table134[[#This Row],[2050_BUILDINGS]]/Table134[[#This Row],[2020_BUILDINGS]])-1</f>
        <v>1.1844331641285955</v>
      </c>
      <c r="U599" s="1">
        <f>(Table134[[#This Row],[2050_TOTAL_REPL_COST_USD]]/Table134[[#This Row],[2020_TOTAL_REPL_COST_USD]])-1</f>
        <v>1.248392199943487</v>
      </c>
      <c r="V599"/>
      <c r="W599"/>
    </row>
    <row r="600" spans="1:23" x14ac:dyDescent="0.2">
      <c r="A600" t="s">
        <v>145</v>
      </c>
      <c r="B600" t="s">
        <v>283</v>
      </c>
      <c r="C600" t="s">
        <v>285</v>
      </c>
      <c r="D600" t="s">
        <v>1998</v>
      </c>
      <c r="E600" t="s">
        <v>1999</v>
      </c>
      <c r="F600" s="2">
        <v>447</v>
      </c>
      <c r="G600" s="2">
        <v>521</v>
      </c>
      <c r="H600" s="2">
        <v>600</v>
      </c>
      <c r="I600" s="2">
        <v>685</v>
      </c>
      <c r="J600" s="2">
        <v>781</v>
      </c>
      <c r="K600" s="2">
        <v>876</v>
      </c>
      <c r="L600" s="2">
        <v>978</v>
      </c>
      <c r="M600" s="2">
        <v>28037283</v>
      </c>
      <c r="N600" s="2">
        <v>32579507</v>
      </c>
      <c r="O600" s="2">
        <v>37691474</v>
      </c>
      <c r="P600" s="2">
        <v>43385627</v>
      </c>
      <c r="Q600" s="2">
        <v>49471579</v>
      </c>
      <c r="R600" s="2">
        <v>55963840</v>
      </c>
      <c r="S600" s="2">
        <v>63038806</v>
      </c>
      <c r="T600" s="1">
        <f>(Table134[[#This Row],[2050_BUILDINGS]]/Table134[[#This Row],[2020_BUILDINGS]])-1</f>
        <v>1.1879194630872485</v>
      </c>
      <c r="U600" s="1">
        <f>(Table134[[#This Row],[2050_TOTAL_REPL_COST_USD]]/Table134[[#This Row],[2020_TOTAL_REPL_COST_USD]])-1</f>
        <v>1.2483921141716907</v>
      </c>
      <c r="V600"/>
      <c r="W600"/>
    </row>
    <row r="601" spans="1:23" x14ac:dyDescent="0.2">
      <c r="A601" t="s">
        <v>145</v>
      </c>
      <c r="B601" t="s">
        <v>283</v>
      </c>
      <c r="C601" t="s">
        <v>286</v>
      </c>
      <c r="D601" t="s">
        <v>2000</v>
      </c>
      <c r="E601" t="s">
        <v>2001</v>
      </c>
      <c r="F601" s="2">
        <v>1263</v>
      </c>
      <c r="G601" s="2">
        <v>1454</v>
      </c>
      <c r="H601" s="2">
        <v>1674</v>
      </c>
      <c r="I601" s="2">
        <v>1923</v>
      </c>
      <c r="J601" s="2">
        <v>2184</v>
      </c>
      <c r="K601" s="2">
        <v>2456</v>
      </c>
      <c r="L601" s="2">
        <v>2755</v>
      </c>
      <c r="M601" s="2">
        <v>78553204</v>
      </c>
      <c r="N601" s="2">
        <v>91279341</v>
      </c>
      <c r="O601" s="2">
        <v>105601748</v>
      </c>
      <c r="P601" s="2">
        <v>121555274</v>
      </c>
      <c r="Q601" s="2">
        <v>138606537</v>
      </c>
      <c r="R601" s="2">
        <v>156796169</v>
      </c>
      <c r="S601" s="2">
        <v>176618410</v>
      </c>
      <c r="T601" s="1">
        <f>(Table134[[#This Row],[2050_BUILDINGS]]/Table134[[#This Row],[2020_BUILDINGS]])-1</f>
        <v>1.1813143309580365</v>
      </c>
      <c r="U601" s="1">
        <f>(Table134[[#This Row],[2050_TOTAL_REPL_COST_USD]]/Table134[[#This Row],[2020_TOTAL_REPL_COST_USD]])-1</f>
        <v>1.2483921852506485</v>
      </c>
      <c r="V601"/>
      <c r="W601"/>
    </row>
    <row r="602" spans="1:23" x14ac:dyDescent="0.2">
      <c r="A602" t="s">
        <v>145</v>
      </c>
      <c r="B602" t="s">
        <v>283</v>
      </c>
      <c r="C602" t="s">
        <v>287</v>
      </c>
      <c r="D602" t="s">
        <v>2002</v>
      </c>
      <c r="E602" t="s">
        <v>2003</v>
      </c>
      <c r="F602" s="2">
        <v>861</v>
      </c>
      <c r="G602" s="2">
        <v>992</v>
      </c>
      <c r="H602" s="2">
        <v>1144</v>
      </c>
      <c r="I602" s="2">
        <v>1309</v>
      </c>
      <c r="J602" s="2">
        <v>1481</v>
      </c>
      <c r="K602" s="2">
        <v>1675</v>
      </c>
      <c r="L602" s="2">
        <v>1876</v>
      </c>
      <c r="M602" s="2">
        <v>53556200</v>
      </c>
      <c r="N602" s="2">
        <v>62232658</v>
      </c>
      <c r="O602" s="2">
        <v>71997419</v>
      </c>
      <c r="P602" s="2">
        <v>82874263</v>
      </c>
      <c r="Q602" s="2">
        <v>94499518</v>
      </c>
      <c r="R602" s="2">
        <v>106900883</v>
      </c>
      <c r="S602" s="2">
        <v>120415338</v>
      </c>
      <c r="T602" s="1">
        <f>(Table134[[#This Row],[2050_BUILDINGS]]/Table134[[#This Row],[2020_BUILDINGS]])-1</f>
        <v>1.178861788617886</v>
      </c>
      <c r="U602" s="1">
        <f>(Table134[[#This Row],[2050_TOTAL_REPL_COST_USD]]/Table134[[#This Row],[2020_TOTAL_REPL_COST_USD]])-1</f>
        <v>1.2483921189330087</v>
      </c>
      <c r="V602"/>
      <c r="W602"/>
    </row>
    <row r="603" spans="1:23" x14ac:dyDescent="0.2">
      <c r="A603" t="s">
        <v>145</v>
      </c>
      <c r="B603" t="s">
        <v>283</v>
      </c>
      <c r="C603" t="s">
        <v>288</v>
      </c>
      <c r="D603" t="s">
        <v>2004</v>
      </c>
      <c r="E603" t="s">
        <v>2005</v>
      </c>
      <c r="F603" s="2">
        <v>3066</v>
      </c>
      <c r="G603" s="2">
        <v>3541</v>
      </c>
      <c r="H603" s="2">
        <v>4085</v>
      </c>
      <c r="I603" s="2">
        <v>4667</v>
      </c>
      <c r="J603" s="2">
        <v>5300</v>
      </c>
      <c r="K603" s="2">
        <v>5970</v>
      </c>
      <c r="L603" s="2">
        <v>6701</v>
      </c>
      <c r="M603" s="2">
        <v>190764685</v>
      </c>
      <c r="N603" s="2">
        <v>221669826</v>
      </c>
      <c r="O603" s="2">
        <v>256451467</v>
      </c>
      <c r="P603" s="2">
        <v>295194244</v>
      </c>
      <c r="Q603" s="2">
        <v>336602862</v>
      </c>
      <c r="R603" s="2">
        <v>380775963</v>
      </c>
      <c r="S603" s="2">
        <v>428913837</v>
      </c>
      <c r="T603" s="1">
        <f>(Table134[[#This Row],[2050_BUILDINGS]]/Table134[[#This Row],[2020_BUILDINGS]])-1</f>
        <v>1.1855838225701238</v>
      </c>
      <c r="U603" s="1">
        <f>(Table134[[#This Row],[2050_TOTAL_REPL_COST_USD]]/Table134[[#This Row],[2020_TOTAL_REPL_COST_USD]])-1</f>
        <v>1.248392237798102</v>
      </c>
      <c r="V603"/>
      <c r="W603"/>
    </row>
    <row r="604" spans="1:23" x14ac:dyDescent="0.2">
      <c r="A604" t="s">
        <v>145</v>
      </c>
      <c r="B604" t="s">
        <v>283</v>
      </c>
      <c r="C604" t="s">
        <v>289</v>
      </c>
      <c r="D604" t="s">
        <v>2006</v>
      </c>
      <c r="E604" t="s">
        <v>2007</v>
      </c>
      <c r="F604" s="2">
        <v>1377</v>
      </c>
      <c r="G604" s="2">
        <v>1598</v>
      </c>
      <c r="H604" s="2">
        <v>1843</v>
      </c>
      <c r="I604" s="2">
        <v>2114</v>
      </c>
      <c r="J604" s="2">
        <v>2393</v>
      </c>
      <c r="K604" s="2">
        <v>2703</v>
      </c>
      <c r="L604" s="2">
        <v>3033</v>
      </c>
      <c r="M604" s="2">
        <v>86336384</v>
      </c>
      <c r="N604" s="2">
        <v>100323448</v>
      </c>
      <c r="O604" s="2">
        <v>116064957</v>
      </c>
      <c r="P604" s="2">
        <v>133599173</v>
      </c>
      <c r="Q604" s="2">
        <v>152339909</v>
      </c>
      <c r="R604" s="2">
        <v>172331793</v>
      </c>
      <c r="S604" s="2">
        <v>194118062</v>
      </c>
      <c r="T604" s="1">
        <f>(Table134[[#This Row],[2050_BUILDINGS]]/Table134[[#This Row],[2020_BUILDINGS]])-1</f>
        <v>1.2026143790849675</v>
      </c>
      <c r="U604" s="1">
        <f>(Table134[[#This Row],[2050_TOTAL_REPL_COST_USD]]/Table134[[#This Row],[2020_TOTAL_REPL_COST_USD]])-1</f>
        <v>1.2483923116353819</v>
      </c>
      <c r="V604"/>
      <c r="W604"/>
    </row>
    <row r="605" spans="1:23" x14ac:dyDescent="0.2">
      <c r="A605" t="s">
        <v>145</v>
      </c>
      <c r="B605" t="s">
        <v>283</v>
      </c>
      <c r="C605" t="s">
        <v>290</v>
      </c>
      <c r="D605" t="s">
        <v>2008</v>
      </c>
      <c r="E605" t="s">
        <v>2009</v>
      </c>
      <c r="F605" s="2">
        <v>1189</v>
      </c>
      <c r="G605" s="2">
        <v>1378</v>
      </c>
      <c r="H605" s="2">
        <v>1586</v>
      </c>
      <c r="I605" s="2">
        <v>1825</v>
      </c>
      <c r="J605" s="2">
        <v>2067</v>
      </c>
      <c r="K605" s="2">
        <v>2331</v>
      </c>
      <c r="L605" s="2">
        <v>2613</v>
      </c>
      <c r="M605" s="2">
        <v>74462887</v>
      </c>
      <c r="N605" s="2">
        <v>86526366</v>
      </c>
      <c r="O605" s="2">
        <v>100103000</v>
      </c>
      <c r="P605" s="2">
        <v>115225819</v>
      </c>
      <c r="Q605" s="2">
        <v>131389209</v>
      </c>
      <c r="R605" s="2">
        <v>148631694</v>
      </c>
      <c r="S605" s="2">
        <v>167421778</v>
      </c>
      <c r="T605" s="1">
        <f>(Table134[[#This Row],[2050_BUILDINGS]]/Table134[[#This Row],[2020_BUILDINGS]])-1</f>
        <v>1.197645079899075</v>
      </c>
      <c r="U605" s="1">
        <f>(Table134[[#This Row],[2050_TOTAL_REPL_COST_USD]]/Table134[[#This Row],[2020_TOTAL_REPL_COST_USD]])-1</f>
        <v>1.2483922494168134</v>
      </c>
      <c r="V605"/>
      <c r="W605"/>
    </row>
    <row r="606" spans="1:23" x14ac:dyDescent="0.2">
      <c r="A606" t="s">
        <v>145</v>
      </c>
      <c r="B606" t="s">
        <v>283</v>
      </c>
      <c r="C606" t="s">
        <v>291</v>
      </c>
      <c r="D606" t="s">
        <v>2010</v>
      </c>
      <c r="E606" t="s">
        <v>2011</v>
      </c>
      <c r="F606" s="2">
        <v>2236</v>
      </c>
      <c r="G606" s="2">
        <v>2587</v>
      </c>
      <c r="H606" s="2">
        <v>2972</v>
      </c>
      <c r="I606" s="2">
        <v>3406</v>
      </c>
      <c r="J606" s="2">
        <v>3871</v>
      </c>
      <c r="K606" s="2">
        <v>4356</v>
      </c>
      <c r="L606" s="2">
        <v>4880</v>
      </c>
      <c r="M606" s="2">
        <v>139212420</v>
      </c>
      <c r="N606" s="2">
        <v>161765750</v>
      </c>
      <c r="O606" s="2">
        <v>187148002</v>
      </c>
      <c r="P606" s="2">
        <v>215420926</v>
      </c>
      <c r="Q606" s="2">
        <v>245639275</v>
      </c>
      <c r="R606" s="2">
        <v>277875035</v>
      </c>
      <c r="S606" s="2">
        <v>313004121</v>
      </c>
      <c r="T606" s="1">
        <f>(Table134[[#This Row],[2050_BUILDINGS]]/Table134[[#This Row],[2020_BUILDINGS]])-1</f>
        <v>1.1824686940966012</v>
      </c>
      <c r="U606" s="1">
        <f>(Table134[[#This Row],[2050_TOTAL_REPL_COST_USD]]/Table134[[#This Row],[2020_TOTAL_REPL_COST_USD]])-1</f>
        <v>1.2483922124189784</v>
      </c>
      <c r="V606"/>
      <c r="W606"/>
    </row>
    <row r="607" spans="1:23" x14ac:dyDescent="0.2">
      <c r="A607" t="s">
        <v>145</v>
      </c>
      <c r="B607" t="s">
        <v>283</v>
      </c>
      <c r="C607" t="s">
        <v>292</v>
      </c>
      <c r="D607" t="s">
        <v>2012</v>
      </c>
      <c r="E607" t="s">
        <v>2013</v>
      </c>
      <c r="F607" s="2">
        <v>1383</v>
      </c>
      <c r="G607" s="2">
        <v>1612</v>
      </c>
      <c r="H607" s="2">
        <v>1851</v>
      </c>
      <c r="I607" s="2">
        <v>2123</v>
      </c>
      <c r="J607" s="2">
        <v>2407</v>
      </c>
      <c r="K607" s="2">
        <v>2719</v>
      </c>
      <c r="L607" s="2">
        <v>3048</v>
      </c>
      <c r="M607" s="2">
        <v>86793767</v>
      </c>
      <c r="N607" s="2">
        <v>100854941</v>
      </c>
      <c r="O607" s="2">
        <v>116679824</v>
      </c>
      <c r="P607" s="2">
        <v>134306949</v>
      </c>
      <c r="Q607" s="2">
        <v>153146971</v>
      </c>
      <c r="R607" s="2">
        <v>173244761</v>
      </c>
      <c r="S607" s="2">
        <v>195146444</v>
      </c>
      <c r="T607" s="1">
        <f>(Table134[[#This Row],[2050_BUILDINGS]]/Table134[[#This Row],[2020_BUILDINGS]])-1</f>
        <v>1.2039045553145336</v>
      </c>
      <c r="U607" s="1">
        <f>(Table134[[#This Row],[2050_TOTAL_REPL_COST_USD]]/Table134[[#This Row],[2020_TOTAL_REPL_COST_USD]])-1</f>
        <v>1.248392375917962</v>
      </c>
      <c r="V607"/>
      <c r="W607"/>
    </row>
    <row r="608" spans="1:23" x14ac:dyDescent="0.2">
      <c r="A608" t="s">
        <v>145</v>
      </c>
      <c r="B608" t="s">
        <v>283</v>
      </c>
      <c r="C608" t="s">
        <v>293</v>
      </c>
      <c r="D608" t="s">
        <v>2014</v>
      </c>
      <c r="E608" t="s">
        <v>2015</v>
      </c>
      <c r="F608" s="2">
        <v>1074</v>
      </c>
      <c r="G608" s="2">
        <v>1244</v>
      </c>
      <c r="H608" s="2">
        <v>1422</v>
      </c>
      <c r="I608" s="2">
        <v>1628</v>
      </c>
      <c r="J608" s="2">
        <v>1851</v>
      </c>
      <c r="K608" s="2">
        <v>2086</v>
      </c>
      <c r="L608" s="2">
        <v>2337</v>
      </c>
      <c r="M608" s="2">
        <v>66647125</v>
      </c>
      <c r="N608" s="2">
        <v>77444411</v>
      </c>
      <c r="O608" s="2">
        <v>89596014</v>
      </c>
      <c r="P608" s="2">
        <v>103131513</v>
      </c>
      <c r="Q608" s="2">
        <v>117598364</v>
      </c>
      <c r="R608" s="2">
        <v>133031049</v>
      </c>
      <c r="S608" s="2">
        <v>149848891</v>
      </c>
      <c r="T608" s="1">
        <f>(Table134[[#This Row],[2050_BUILDINGS]]/Table134[[#This Row],[2020_BUILDINGS]])-1</f>
        <v>1.1759776536312847</v>
      </c>
      <c r="U608" s="1">
        <f>(Table134[[#This Row],[2050_TOTAL_REPL_COST_USD]]/Table134[[#This Row],[2020_TOTAL_REPL_COST_USD]])-1</f>
        <v>1.2483924250295866</v>
      </c>
      <c r="V608"/>
      <c r="W608"/>
    </row>
    <row r="609" spans="1:23" x14ac:dyDescent="0.2">
      <c r="A609" t="s">
        <v>145</v>
      </c>
      <c r="B609" t="s">
        <v>283</v>
      </c>
      <c r="C609" t="s">
        <v>294</v>
      </c>
      <c r="D609" t="s">
        <v>2016</v>
      </c>
      <c r="E609" t="s">
        <v>2017</v>
      </c>
      <c r="F609" s="2">
        <v>979</v>
      </c>
      <c r="G609" s="2">
        <v>1124</v>
      </c>
      <c r="H609" s="2">
        <v>1294</v>
      </c>
      <c r="I609" s="2">
        <v>1482</v>
      </c>
      <c r="J609" s="2">
        <v>1683</v>
      </c>
      <c r="K609" s="2">
        <v>1899</v>
      </c>
      <c r="L609" s="2">
        <v>2131</v>
      </c>
      <c r="M609" s="2">
        <v>60764159</v>
      </c>
      <c r="N609" s="2">
        <v>70608359</v>
      </c>
      <c r="O609" s="2">
        <v>81687333</v>
      </c>
      <c r="P609" s="2">
        <v>94028053</v>
      </c>
      <c r="Q609" s="2">
        <v>107217911</v>
      </c>
      <c r="R609" s="2">
        <v>121288338</v>
      </c>
      <c r="S609" s="2">
        <v>136621671</v>
      </c>
      <c r="T609" s="1">
        <f>(Table134[[#This Row],[2050_BUILDINGS]]/Table134[[#This Row],[2020_BUILDINGS]])-1</f>
        <v>1.1767109295199183</v>
      </c>
      <c r="U609" s="1">
        <f>(Table134[[#This Row],[2050_TOTAL_REPL_COST_USD]]/Table134[[#This Row],[2020_TOTAL_REPL_COST_USD]])-1</f>
        <v>1.2483923623463626</v>
      </c>
      <c r="V609"/>
      <c r="W609"/>
    </row>
    <row r="610" spans="1:23" x14ac:dyDescent="0.2">
      <c r="A610" t="s">
        <v>145</v>
      </c>
      <c r="B610" t="s">
        <v>283</v>
      </c>
      <c r="C610" t="s">
        <v>295</v>
      </c>
      <c r="D610" t="s">
        <v>2018</v>
      </c>
      <c r="E610" t="s">
        <v>2019</v>
      </c>
      <c r="F610" s="2">
        <v>3236</v>
      </c>
      <c r="G610" s="2">
        <v>3759</v>
      </c>
      <c r="H610" s="2">
        <v>4319</v>
      </c>
      <c r="I610" s="2">
        <v>4941</v>
      </c>
      <c r="J610" s="2">
        <v>5616</v>
      </c>
      <c r="K610" s="2">
        <v>6326</v>
      </c>
      <c r="L610" s="2">
        <v>7096</v>
      </c>
      <c r="M610" s="2">
        <v>202024625</v>
      </c>
      <c r="N610" s="2">
        <v>234753943</v>
      </c>
      <c r="O610" s="2">
        <v>271588578</v>
      </c>
      <c r="P610" s="2">
        <v>312618168</v>
      </c>
      <c r="Q610" s="2">
        <v>356470933</v>
      </c>
      <c r="R610" s="2">
        <v>403251365</v>
      </c>
      <c r="S610" s="2">
        <v>454230590</v>
      </c>
      <c r="T610" s="1">
        <f>(Table134[[#This Row],[2050_BUILDINGS]]/Table134[[#This Row],[2020_BUILDINGS]])-1</f>
        <v>1.1928306551297898</v>
      </c>
      <c r="U610" s="1">
        <f>(Table134[[#This Row],[2050_TOTAL_REPL_COST_USD]]/Table134[[#This Row],[2020_TOTAL_REPL_COST_USD]])-1</f>
        <v>1.2483921947633858</v>
      </c>
      <c r="V610"/>
      <c r="W610"/>
    </row>
    <row r="611" spans="1:23" x14ac:dyDescent="0.2">
      <c r="A611" t="s">
        <v>145</v>
      </c>
      <c r="B611" t="s">
        <v>283</v>
      </c>
      <c r="C611" t="s">
        <v>296</v>
      </c>
      <c r="D611" t="s">
        <v>2020</v>
      </c>
      <c r="E611" t="s">
        <v>2021</v>
      </c>
      <c r="F611" s="2">
        <v>1454</v>
      </c>
      <c r="G611" s="2">
        <v>1685</v>
      </c>
      <c r="H611" s="2">
        <v>1939</v>
      </c>
      <c r="I611" s="2">
        <v>2228</v>
      </c>
      <c r="J611" s="2">
        <v>2521</v>
      </c>
      <c r="K611" s="2">
        <v>2833</v>
      </c>
      <c r="L611" s="2">
        <v>3181</v>
      </c>
      <c r="M611" s="2">
        <v>90752663</v>
      </c>
      <c r="N611" s="2">
        <v>105455189</v>
      </c>
      <c r="O611" s="2">
        <v>122001892</v>
      </c>
      <c r="P611" s="2">
        <v>140433032</v>
      </c>
      <c r="Q611" s="2">
        <v>160132386</v>
      </c>
      <c r="R611" s="2">
        <v>181146898</v>
      </c>
      <c r="S611" s="2">
        <v>204047573</v>
      </c>
      <c r="T611" s="1">
        <f>(Table134[[#This Row],[2050_BUILDINGS]]/Table134[[#This Row],[2020_BUILDINGS]])-1</f>
        <v>1.1877579092159558</v>
      </c>
      <c r="U611" s="1">
        <f>(Table134[[#This Row],[2050_TOTAL_REPL_COST_USD]]/Table134[[#This Row],[2020_TOTAL_REPL_COST_USD]])-1</f>
        <v>1.2483921270717975</v>
      </c>
      <c r="V611"/>
      <c r="W611"/>
    </row>
    <row r="612" spans="1:23" x14ac:dyDescent="0.2">
      <c r="A612" t="s">
        <v>145</v>
      </c>
      <c r="B612" t="s">
        <v>283</v>
      </c>
      <c r="C612" t="s">
        <v>297</v>
      </c>
      <c r="D612" t="s">
        <v>2022</v>
      </c>
      <c r="E612" t="s">
        <v>2023</v>
      </c>
      <c r="F612" s="2">
        <v>1114</v>
      </c>
      <c r="G612" s="2">
        <v>1279</v>
      </c>
      <c r="H612" s="2">
        <v>1474</v>
      </c>
      <c r="I612" s="2">
        <v>1689</v>
      </c>
      <c r="J612" s="2">
        <v>1924</v>
      </c>
      <c r="K612" s="2">
        <v>2173</v>
      </c>
      <c r="L612" s="2">
        <v>2430</v>
      </c>
      <c r="M612" s="2">
        <v>69343270</v>
      </c>
      <c r="N612" s="2">
        <v>80577346</v>
      </c>
      <c r="O612" s="2">
        <v>93220527</v>
      </c>
      <c r="P612" s="2">
        <v>107303590</v>
      </c>
      <c r="Q612" s="2">
        <v>122355683</v>
      </c>
      <c r="R612" s="2">
        <v>138412679</v>
      </c>
      <c r="S612" s="2">
        <v>155910870</v>
      </c>
      <c r="T612" s="1">
        <f>(Table134[[#This Row],[2050_BUILDINGS]]/Table134[[#This Row],[2020_BUILDINGS]])-1</f>
        <v>1.1813285457809695</v>
      </c>
      <c r="U612" s="1">
        <f>(Table134[[#This Row],[2050_TOTAL_REPL_COST_USD]]/Table134[[#This Row],[2020_TOTAL_REPL_COST_USD]])-1</f>
        <v>1.2483922376317125</v>
      </c>
      <c r="V612"/>
      <c r="W612"/>
    </row>
    <row r="613" spans="1:23" x14ac:dyDescent="0.2">
      <c r="A613" t="s">
        <v>145</v>
      </c>
      <c r="B613" t="s">
        <v>283</v>
      </c>
      <c r="C613" t="s">
        <v>298</v>
      </c>
      <c r="D613" t="s">
        <v>2024</v>
      </c>
      <c r="E613" t="s">
        <v>2025</v>
      </c>
      <c r="F613" s="2">
        <v>1182</v>
      </c>
      <c r="G613" s="2">
        <v>1363</v>
      </c>
      <c r="H613" s="2">
        <v>1567</v>
      </c>
      <c r="I613" s="2">
        <v>1801</v>
      </c>
      <c r="J613" s="2">
        <v>2049</v>
      </c>
      <c r="K613" s="2">
        <v>2305</v>
      </c>
      <c r="L613" s="2">
        <v>2588</v>
      </c>
      <c r="M613" s="2">
        <v>73663393</v>
      </c>
      <c r="N613" s="2">
        <v>85597350</v>
      </c>
      <c r="O613" s="2">
        <v>99028209</v>
      </c>
      <c r="P613" s="2">
        <v>113988658</v>
      </c>
      <c r="Q613" s="2">
        <v>129978510</v>
      </c>
      <c r="R613" s="2">
        <v>147035866</v>
      </c>
      <c r="S613" s="2">
        <v>165624211</v>
      </c>
      <c r="T613" s="1">
        <f>(Table134[[#This Row],[2050_BUILDINGS]]/Table134[[#This Row],[2020_BUILDINGS]])-1</f>
        <v>1.1895093062605753</v>
      </c>
      <c r="U613" s="1">
        <f>(Table134[[#This Row],[2050_TOTAL_REPL_COST_USD]]/Table134[[#This Row],[2020_TOTAL_REPL_COST_USD]])-1</f>
        <v>1.2483923731289432</v>
      </c>
      <c r="V613"/>
      <c r="W613"/>
    </row>
    <row r="614" spans="1:23" x14ac:dyDescent="0.2">
      <c r="A614" t="s">
        <v>145</v>
      </c>
      <c r="B614" t="s">
        <v>283</v>
      </c>
      <c r="C614" t="s">
        <v>299</v>
      </c>
      <c r="D614" t="s">
        <v>2026</v>
      </c>
      <c r="E614" t="s">
        <v>2027</v>
      </c>
      <c r="F614" s="2">
        <v>1858</v>
      </c>
      <c r="G614" s="2">
        <v>2146</v>
      </c>
      <c r="H614" s="2">
        <v>2470</v>
      </c>
      <c r="I614" s="2">
        <v>2828</v>
      </c>
      <c r="J614" s="2">
        <v>3210</v>
      </c>
      <c r="K614" s="2">
        <v>3618</v>
      </c>
      <c r="L614" s="2">
        <v>4057</v>
      </c>
      <c r="M614" s="2">
        <v>115541383</v>
      </c>
      <c r="N614" s="2">
        <v>134259851</v>
      </c>
      <c r="O614" s="2">
        <v>155326220</v>
      </c>
      <c r="P614" s="2">
        <v>178791748</v>
      </c>
      <c r="Q614" s="2">
        <v>203871905</v>
      </c>
      <c r="R614" s="2">
        <v>230626449</v>
      </c>
      <c r="S614" s="2">
        <v>259782345</v>
      </c>
      <c r="T614" s="1">
        <f>(Table134[[#This Row],[2050_BUILDINGS]]/Table134[[#This Row],[2020_BUILDINGS]])-1</f>
        <v>1.1835306781485468</v>
      </c>
      <c r="U614" s="1">
        <f>(Table134[[#This Row],[2050_TOTAL_REPL_COST_USD]]/Table134[[#This Row],[2020_TOTAL_REPL_COST_USD]])-1</f>
        <v>1.2483922059336958</v>
      </c>
      <c r="V614"/>
      <c r="W614"/>
    </row>
    <row r="615" spans="1:23" x14ac:dyDescent="0.2">
      <c r="A615" t="s">
        <v>145</v>
      </c>
      <c r="B615" t="s">
        <v>283</v>
      </c>
      <c r="C615" t="s">
        <v>300</v>
      </c>
      <c r="D615" t="s">
        <v>2028</v>
      </c>
      <c r="E615" t="s">
        <v>2029</v>
      </c>
      <c r="F615" s="2">
        <v>2528</v>
      </c>
      <c r="G615" s="2">
        <v>2911</v>
      </c>
      <c r="H615" s="2">
        <v>3359</v>
      </c>
      <c r="I615" s="2">
        <v>3846</v>
      </c>
      <c r="J615" s="2">
        <v>4368</v>
      </c>
      <c r="K615" s="2">
        <v>4919</v>
      </c>
      <c r="L615" s="2">
        <v>5515</v>
      </c>
      <c r="M615" s="2">
        <v>157085778</v>
      </c>
      <c r="N615" s="2">
        <v>182534720</v>
      </c>
      <c r="O615" s="2">
        <v>211175767</v>
      </c>
      <c r="P615" s="2">
        <v>243078629</v>
      </c>
      <c r="Q615" s="2">
        <v>277176693</v>
      </c>
      <c r="R615" s="2">
        <v>313551167</v>
      </c>
      <c r="S615" s="2">
        <v>353190449</v>
      </c>
      <c r="T615" s="1">
        <f>(Table134[[#This Row],[2050_BUILDINGS]]/Table134[[#This Row],[2020_BUILDINGS]])-1</f>
        <v>1.1815664556962027</v>
      </c>
      <c r="U615" s="1">
        <f>(Table134[[#This Row],[2050_TOTAL_REPL_COST_USD]]/Table134[[#This Row],[2020_TOTAL_REPL_COST_USD]])-1</f>
        <v>1.2483922701137211</v>
      </c>
      <c r="V615"/>
      <c r="W615"/>
    </row>
    <row r="616" spans="1:23" x14ac:dyDescent="0.2">
      <c r="A616" t="s">
        <v>145</v>
      </c>
      <c r="B616" t="s">
        <v>283</v>
      </c>
      <c r="C616" t="s">
        <v>301</v>
      </c>
      <c r="D616" t="s">
        <v>2030</v>
      </c>
      <c r="E616" t="s">
        <v>2031</v>
      </c>
      <c r="F616" s="2">
        <v>532</v>
      </c>
      <c r="G616" s="2">
        <v>618</v>
      </c>
      <c r="H616" s="2">
        <v>714</v>
      </c>
      <c r="I616" s="2">
        <v>809</v>
      </c>
      <c r="J616" s="2">
        <v>914</v>
      </c>
      <c r="K616" s="2">
        <v>1023</v>
      </c>
      <c r="L616" s="2">
        <v>1157</v>
      </c>
      <c r="M616" s="2">
        <v>33016848</v>
      </c>
      <c r="N616" s="2">
        <v>38365795</v>
      </c>
      <c r="O616" s="2">
        <v>44385676</v>
      </c>
      <c r="P616" s="2">
        <v>51091135</v>
      </c>
      <c r="Q616" s="2">
        <v>58257982</v>
      </c>
      <c r="R616" s="2">
        <v>65903299</v>
      </c>
      <c r="S616" s="2">
        <v>74234826</v>
      </c>
      <c r="T616" s="1">
        <f>(Table134[[#This Row],[2050_BUILDINGS]]/Table134[[#This Row],[2020_BUILDINGS]])-1</f>
        <v>1.1748120300751879</v>
      </c>
      <c r="U616" s="1">
        <f>(Table134[[#This Row],[2050_TOTAL_REPL_COST_USD]]/Table134[[#This Row],[2020_TOTAL_REPL_COST_USD]])-1</f>
        <v>1.2483922753619607</v>
      </c>
      <c r="V616"/>
      <c r="W616"/>
    </row>
    <row r="617" spans="1:23" x14ac:dyDescent="0.2">
      <c r="A617" t="s">
        <v>145</v>
      </c>
      <c r="B617" t="s">
        <v>302</v>
      </c>
      <c r="C617" t="s">
        <v>303</v>
      </c>
      <c r="D617" t="s">
        <v>2032</v>
      </c>
      <c r="E617" t="s">
        <v>2033</v>
      </c>
      <c r="F617" s="2">
        <v>2371</v>
      </c>
      <c r="G617" s="2">
        <v>2645</v>
      </c>
      <c r="H617" s="2">
        <v>2928</v>
      </c>
      <c r="I617" s="2">
        <v>3245</v>
      </c>
      <c r="J617" s="2">
        <v>3581</v>
      </c>
      <c r="K617" s="2">
        <v>3901</v>
      </c>
      <c r="L617" s="2">
        <v>4240</v>
      </c>
      <c r="M617" s="2">
        <v>120072037</v>
      </c>
      <c r="N617" s="2">
        <v>134308281</v>
      </c>
      <c r="O617" s="2">
        <v>148703958</v>
      </c>
      <c r="P617" s="2">
        <v>165449275</v>
      </c>
      <c r="Q617" s="2">
        <v>183441471</v>
      </c>
      <c r="R617" s="2">
        <v>200526657</v>
      </c>
      <c r="S617" s="2">
        <v>218865196</v>
      </c>
      <c r="T617" s="1">
        <f>(Table134[[#This Row],[2050_BUILDINGS]]/Table134[[#This Row],[2020_BUILDINGS]])-1</f>
        <v>0.78827498945592578</v>
      </c>
      <c r="U617" s="1">
        <f>(Table134[[#This Row],[2050_TOTAL_REPL_COST_USD]]/Table134[[#This Row],[2020_TOTAL_REPL_COST_USD]])-1</f>
        <v>0.82278240186763885</v>
      </c>
      <c r="V617"/>
      <c r="W617"/>
    </row>
    <row r="618" spans="1:23" x14ac:dyDescent="0.2">
      <c r="A618" t="s">
        <v>145</v>
      </c>
      <c r="B618" t="s">
        <v>302</v>
      </c>
      <c r="C618" t="s">
        <v>304</v>
      </c>
      <c r="D618" t="s">
        <v>2034</v>
      </c>
      <c r="E618" t="s">
        <v>2035</v>
      </c>
      <c r="F618" s="2">
        <v>2859</v>
      </c>
      <c r="G618" s="2">
        <v>3193</v>
      </c>
      <c r="H618" s="2">
        <v>3523</v>
      </c>
      <c r="I618" s="2">
        <v>3898</v>
      </c>
      <c r="J618" s="2">
        <v>4309</v>
      </c>
      <c r="K618" s="2">
        <v>4695</v>
      </c>
      <c r="L618" s="2">
        <v>5107</v>
      </c>
      <c r="M618" s="2">
        <v>144421459</v>
      </c>
      <c r="N618" s="2">
        <v>161544665</v>
      </c>
      <c r="O618" s="2">
        <v>178859654</v>
      </c>
      <c r="P618" s="2">
        <v>199000755</v>
      </c>
      <c r="Q618" s="2">
        <v>220641581</v>
      </c>
      <c r="R618" s="2">
        <v>241191486</v>
      </c>
      <c r="S618" s="2">
        <v>263248885</v>
      </c>
      <c r="T618" s="1">
        <f>(Table134[[#This Row],[2050_BUILDINGS]]/Table134[[#This Row],[2020_BUILDINGS]])-1</f>
        <v>0.78628891220706532</v>
      </c>
      <c r="U618" s="1">
        <f>(Table134[[#This Row],[2050_TOTAL_REPL_COST_USD]]/Table134[[#This Row],[2020_TOTAL_REPL_COST_USD]])-1</f>
        <v>0.82278234012301454</v>
      </c>
      <c r="V618"/>
      <c r="W618"/>
    </row>
    <row r="619" spans="1:23" x14ac:dyDescent="0.2">
      <c r="A619" t="s">
        <v>145</v>
      </c>
      <c r="B619" t="s">
        <v>302</v>
      </c>
      <c r="C619" t="s">
        <v>305</v>
      </c>
      <c r="D619" t="s">
        <v>2036</v>
      </c>
      <c r="E619" t="s">
        <v>2037</v>
      </c>
      <c r="F619" s="2">
        <v>4936</v>
      </c>
      <c r="G619" s="2">
        <v>5507</v>
      </c>
      <c r="H619" s="2">
        <v>6092</v>
      </c>
      <c r="I619" s="2">
        <v>6747</v>
      </c>
      <c r="J619" s="2">
        <v>7454</v>
      </c>
      <c r="K619" s="2">
        <v>8114</v>
      </c>
      <c r="L619" s="2">
        <v>8822</v>
      </c>
      <c r="M619" s="2">
        <v>249552558</v>
      </c>
      <c r="N619" s="2">
        <v>279140542</v>
      </c>
      <c r="O619" s="2">
        <v>309059907</v>
      </c>
      <c r="P619" s="2">
        <v>343862661</v>
      </c>
      <c r="Q619" s="2">
        <v>381256841</v>
      </c>
      <c r="R619" s="2">
        <v>416765977</v>
      </c>
      <c r="S619" s="2">
        <v>454879990</v>
      </c>
      <c r="T619" s="1">
        <f>(Table134[[#This Row],[2050_BUILDINGS]]/Table134[[#This Row],[2020_BUILDINGS]])-1</f>
        <v>0.78727714748784439</v>
      </c>
      <c r="U619" s="1">
        <f>(Table134[[#This Row],[2050_TOTAL_REPL_COST_USD]]/Table134[[#This Row],[2020_TOTAL_REPL_COST_USD]])-1</f>
        <v>0.82278231746276065</v>
      </c>
      <c r="V619"/>
      <c r="W619"/>
    </row>
    <row r="620" spans="1:23" x14ac:dyDescent="0.2">
      <c r="A620" t="s">
        <v>145</v>
      </c>
      <c r="B620" t="s">
        <v>302</v>
      </c>
      <c r="C620" t="s">
        <v>306</v>
      </c>
      <c r="D620" t="s">
        <v>2038</v>
      </c>
      <c r="E620" t="s">
        <v>2039</v>
      </c>
      <c r="F620" s="2">
        <v>16408</v>
      </c>
      <c r="G620" s="2">
        <v>18320</v>
      </c>
      <c r="H620" s="2">
        <v>20220</v>
      </c>
      <c r="I620" s="2">
        <v>22418</v>
      </c>
      <c r="J620" s="2">
        <v>24768</v>
      </c>
      <c r="K620" s="2">
        <v>26960</v>
      </c>
      <c r="L620" s="2">
        <v>29307</v>
      </c>
      <c r="M620" s="2">
        <v>829047800</v>
      </c>
      <c r="N620" s="2">
        <v>927343130</v>
      </c>
      <c r="O620" s="2">
        <v>1026739344</v>
      </c>
      <c r="P620" s="2">
        <v>1142358870</v>
      </c>
      <c r="Q620" s="2">
        <v>1266587475</v>
      </c>
      <c r="R620" s="2">
        <v>1384553662</v>
      </c>
      <c r="S620" s="2">
        <v>1511173660</v>
      </c>
      <c r="T620" s="1">
        <f>(Table134[[#This Row],[2050_BUILDINGS]]/Table134[[#This Row],[2020_BUILDINGS]])-1</f>
        <v>0.78614090687469518</v>
      </c>
      <c r="U620" s="1">
        <f>(Table134[[#This Row],[2050_TOTAL_REPL_COST_USD]]/Table134[[#This Row],[2020_TOTAL_REPL_COST_USD]])-1</f>
        <v>0.82278230519398288</v>
      </c>
      <c r="V620"/>
      <c r="W620"/>
    </row>
    <row r="621" spans="1:23" x14ac:dyDescent="0.2">
      <c r="A621" t="s">
        <v>145</v>
      </c>
      <c r="B621" t="s">
        <v>302</v>
      </c>
      <c r="C621" t="s">
        <v>307</v>
      </c>
      <c r="D621" t="s">
        <v>2040</v>
      </c>
      <c r="E621" t="s">
        <v>2041</v>
      </c>
      <c r="F621" s="2">
        <v>3987</v>
      </c>
      <c r="G621" s="2">
        <v>4459</v>
      </c>
      <c r="H621" s="2">
        <v>4919</v>
      </c>
      <c r="I621" s="2">
        <v>5459</v>
      </c>
      <c r="J621" s="2">
        <v>6028</v>
      </c>
      <c r="K621" s="2">
        <v>6563</v>
      </c>
      <c r="L621" s="2">
        <v>7140</v>
      </c>
      <c r="M621" s="2">
        <v>201827946</v>
      </c>
      <c r="N621" s="2">
        <v>225757506</v>
      </c>
      <c r="O621" s="2">
        <v>249955068</v>
      </c>
      <c r="P621" s="2">
        <v>278102113</v>
      </c>
      <c r="Q621" s="2">
        <v>308345010</v>
      </c>
      <c r="R621" s="2">
        <v>337063343</v>
      </c>
      <c r="S621" s="2">
        <v>367888419</v>
      </c>
      <c r="T621" s="1">
        <f>(Table134[[#This Row],[2050_BUILDINGS]]/Table134[[#This Row],[2020_BUILDINGS]])-1</f>
        <v>0.7908201655379985</v>
      </c>
      <c r="U621" s="1">
        <f>(Table134[[#This Row],[2050_TOTAL_REPL_COST_USD]]/Table134[[#This Row],[2020_TOTAL_REPL_COST_USD]])-1</f>
        <v>0.82278235641361586</v>
      </c>
      <c r="V621"/>
      <c r="W621"/>
    </row>
    <row r="622" spans="1:23" x14ac:dyDescent="0.2">
      <c r="A622" t="s">
        <v>145</v>
      </c>
      <c r="B622" t="s">
        <v>302</v>
      </c>
      <c r="C622" t="s">
        <v>308</v>
      </c>
      <c r="D622" t="s">
        <v>2042</v>
      </c>
      <c r="E622" t="s">
        <v>2043</v>
      </c>
      <c r="F622" s="2">
        <v>1222</v>
      </c>
      <c r="G622" s="2">
        <v>1364</v>
      </c>
      <c r="H622" s="2">
        <v>1503</v>
      </c>
      <c r="I622" s="2">
        <v>1669</v>
      </c>
      <c r="J622" s="2">
        <v>1847</v>
      </c>
      <c r="K622" s="2">
        <v>2003</v>
      </c>
      <c r="L622" s="2">
        <v>2185</v>
      </c>
      <c r="M622" s="2">
        <v>61838649</v>
      </c>
      <c r="N622" s="2">
        <v>69170498</v>
      </c>
      <c r="O622" s="2">
        <v>76584459</v>
      </c>
      <c r="P622" s="2">
        <v>85208515</v>
      </c>
      <c r="Q622" s="2">
        <v>94474723</v>
      </c>
      <c r="R622" s="2">
        <v>103273821</v>
      </c>
      <c r="S622" s="2">
        <v>112718397</v>
      </c>
      <c r="T622" s="1">
        <f>(Table134[[#This Row],[2050_BUILDINGS]]/Table134[[#This Row],[2020_BUILDINGS]])-1</f>
        <v>0.78805237315875609</v>
      </c>
      <c r="U622" s="1">
        <f>(Table134[[#This Row],[2050_TOTAL_REPL_COST_USD]]/Table134[[#This Row],[2020_TOTAL_REPL_COST_USD]])-1</f>
        <v>0.82278233471756468</v>
      </c>
      <c r="V622"/>
      <c r="W622"/>
    </row>
    <row r="623" spans="1:23" x14ac:dyDescent="0.2">
      <c r="A623" t="s">
        <v>145</v>
      </c>
      <c r="B623" t="s">
        <v>302</v>
      </c>
      <c r="C623" t="s">
        <v>309</v>
      </c>
      <c r="D623" t="s">
        <v>2044</v>
      </c>
      <c r="E623" t="s">
        <v>2045</v>
      </c>
      <c r="F623" s="2">
        <v>2563</v>
      </c>
      <c r="G623" s="2">
        <v>2866</v>
      </c>
      <c r="H623" s="2">
        <v>3154</v>
      </c>
      <c r="I623" s="2">
        <v>3503</v>
      </c>
      <c r="J623" s="2">
        <v>3872</v>
      </c>
      <c r="K623" s="2">
        <v>4214</v>
      </c>
      <c r="L623" s="2">
        <v>4584</v>
      </c>
      <c r="M623" s="2">
        <v>129722312</v>
      </c>
      <c r="N623" s="2">
        <v>145102728</v>
      </c>
      <c r="O623" s="2">
        <v>160655407</v>
      </c>
      <c r="P623" s="2">
        <v>178746557</v>
      </c>
      <c r="Q623" s="2">
        <v>198184787</v>
      </c>
      <c r="R623" s="2">
        <v>216643133</v>
      </c>
      <c r="S623" s="2">
        <v>236455542</v>
      </c>
      <c r="T623" s="1">
        <f>(Table134[[#This Row],[2050_BUILDINGS]]/Table134[[#This Row],[2020_BUILDINGS]])-1</f>
        <v>0.78852906749902463</v>
      </c>
      <c r="U623" s="1">
        <f>(Table134[[#This Row],[2050_TOTAL_REPL_COST_USD]]/Table134[[#This Row],[2020_TOTAL_REPL_COST_USD]])-1</f>
        <v>0.82278235990736892</v>
      </c>
      <c r="V623"/>
      <c r="W623"/>
    </row>
    <row r="624" spans="1:23" x14ac:dyDescent="0.2">
      <c r="A624" t="s">
        <v>145</v>
      </c>
      <c r="B624" t="s">
        <v>302</v>
      </c>
      <c r="C624" t="s">
        <v>310</v>
      </c>
      <c r="D624" t="s">
        <v>2046</v>
      </c>
      <c r="E624" t="s">
        <v>2047</v>
      </c>
      <c r="F624" s="2">
        <v>1849</v>
      </c>
      <c r="G624" s="2">
        <v>2066</v>
      </c>
      <c r="H624" s="2">
        <v>2279</v>
      </c>
      <c r="I624" s="2">
        <v>2526</v>
      </c>
      <c r="J624" s="2">
        <v>2795</v>
      </c>
      <c r="K624" s="2">
        <v>3037</v>
      </c>
      <c r="L624" s="2">
        <v>3303</v>
      </c>
      <c r="M624" s="2">
        <v>93568716</v>
      </c>
      <c r="N624" s="2">
        <v>104662603</v>
      </c>
      <c r="O624" s="2">
        <v>115880748</v>
      </c>
      <c r="P624" s="2">
        <v>128929889</v>
      </c>
      <c r="Q624" s="2">
        <v>142950698</v>
      </c>
      <c r="R624" s="2">
        <v>156264692</v>
      </c>
      <c r="S624" s="2">
        <v>170555397</v>
      </c>
      <c r="T624" s="1">
        <f>(Table134[[#This Row],[2050_BUILDINGS]]/Table134[[#This Row],[2020_BUILDINGS]])-1</f>
        <v>0.78637101135749043</v>
      </c>
      <c r="U624" s="1">
        <f>(Table134[[#This Row],[2050_TOTAL_REPL_COST_USD]]/Table134[[#This Row],[2020_TOTAL_REPL_COST_USD]])-1</f>
        <v>0.8227822747936393</v>
      </c>
      <c r="V624"/>
      <c r="W624"/>
    </row>
    <row r="625" spans="1:23" x14ac:dyDescent="0.2">
      <c r="A625" t="s">
        <v>145</v>
      </c>
      <c r="B625" t="s">
        <v>302</v>
      </c>
      <c r="C625" t="s">
        <v>311</v>
      </c>
      <c r="D625" t="s">
        <v>2048</v>
      </c>
      <c r="E625" t="s">
        <v>2049</v>
      </c>
      <c r="F625" s="2">
        <v>5502</v>
      </c>
      <c r="G625" s="2">
        <v>6134</v>
      </c>
      <c r="H625" s="2">
        <v>6774</v>
      </c>
      <c r="I625" s="2">
        <v>7507</v>
      </c>
      <c r="J625" s="2">
        <v>8293</v>
      </c>
      <c r="K625" s="2">
        <v>9030</v>
      </c>
      <c r="L625" s="2">
        <v>9821</v>
      </c>
      <c r="M625" s="2">
        <v>277657667</v>
      </c>
      <c r="N625" s="2">
        <v>310577908</v>
      </c>
      <c r="O625" s="2">
        <v>343866850</v>
      </c>
      <c r="P625" s="2">
        <v>382589159</v>
      </c>
      <c r="Q625" s="2">
        <v>424194748</v>
      </c>
      <c r="R625" s="2">
        <v>463702988</v>
      </c>
      <c r="S625" s="2">
        <v>506109485</v>
      </c>
      <c r="T625" s="1">
        <f>(Table134[[#This Row],[2050_BUILDINGS]]/Table134[[#This Row],[2020_BUILDINGS]])-1</f>
        <v>0.78498727735368967</v>
      </c>
      <c r="U625" s="1">
        <f>(Table134[[#This Row],[2050_TOTAL_REPL_COST_USD]]/Table134[[#This Row],[2020_TOTAL_REPL_COST_USD]])-1</f>
        <v>0.8227823148856177</v>
      </c>
      <c r="V625"/>
      <c r="W625"/>
    </row>
    <row r="626" spans="1:23" x14ac:dyDescent="0.2">
      <c r="A626" t="s">
        <v>145</v>
      </c>
      <c r="B626" t="s">
        <v>302</v>
      </c>
      <c r="C626" t="s">
        <v>312</v>
      </c>
      <c r="D626" t="s">
        <v>2050</v>
      </c>
      <c r="E626" t="s">
        <v>2051</v>
      </c>
      <c r="F626" s="2">
        <v>2509</v>
      </c>
      <c r="G626" s="2">
        <v>2805</v>
      </c>
      <c r="H626" s="2">
        <v>3091</v>
      </c>
      <c r="I626" s="2">
        <v>3435</v>
      </c>
      <c r="J626" s="2">
        <v>3792</v>
      </c>
      <c r="K626" s="2">
        <v>4128</v>
      </c>
      <c r="L626" s="2">
        <v>4488</v>
      </c>
      <c r="M626" s="2">
        <v>127026769</v>
      </c>
      <c r="N626" s="2">
        <v>142087585</v>
      </c>
      <c r="O626" s="2">
        <v>157317084</v>
      </c>
      <c r="P626" s="2">
        <v>175032308</v>
      </c>
      <c r="Q626" s="2">
        <v>194066639</v>
      </c>
      <c r="R626" s="2">
        <v>212141417</v>
      </c>
      <c r="S626" s="2">
        <v>231542143</v>
      </c>
      <c r="T626" s="1">
        <f>(Table134[[#This Row],[2050_BUILDINGS]]/Table134[[#This Row],[2020_BUILDINGS]])-1</f>
        <v>0.78876046233559194</v>
      </c>
      <c r="U626" s="1">
        <f>(Table134[[#This Row],[2050_TOTAL_REPL_COST_USD]]/Table134[[#This Row],[2020_TOTAL_REPL_COST_USD]])-1</f>
        <v>0.82278227512816615</v>
      </c>
      <c r="V626"/>
      <c r="W626"/>
    </row>
    <row r="627" spans="1:23" x14ac:dyDescent="0.2">
      <c r="A627" t="s">
        <v>12</v>
      </c>
      <c r="B627" t="s">
        <v>118</v>
      </c>
      <c r="C627" t="s">
        <v>119</v>
      </c>
      <c r="D627" t="s">
        <v>2052</v>
      </c>
      <c r="E627" t="s">
        <v>2053</v>
      </c>
      <c r="F627" s="2">
        <v>35</v>
      </c>
      <c r="G627" s="2">
        <v>40</v>
      </c>
      <c r="H627" s="2">
        <v>44</v>
      </c>
      <c r="I627" s="2">
        <v>49</v>
      </c>
      <c r="J627" s="2">
        <v>56</v>
      </c>
      <c r="K627" s="2">
        <v>59</v>
      </c>
      <c r="L627" s="2">
        <v>69</v>
      </c>
      <c r="M627" s="2">
        <v>2469747</v>
      </c>
      <c r="N627" s="2">
        <v>2757219</v>
      </c>
      <c r="O627" s="2">
        <v>3064953</v>
      </c>
      <c r="P627" s="2">
        <v>3395113</v>
      </c>
      <c r="Q627" s="2">
        <v>3737709</v>
      </c>
      <c r="R627" s="2">
        <v>4110962</v>
      </c>
      <c r="S627" s="2">
        <v>4491640</v>
      </c>
      <c r="T627" s="1">
        <f>(Table134[[#This Row],[2050_BUILDINGS]]/Table134[[#This Row],[2020_BUILDINGS]])-1</f>
        <v>0.97142857142857153</v>
      </c>
      <c r="U627" s="1">
        <f>(Table134[[#This Row],[2050_TOTAL_REPL_COST_USD]]/Table134[[#This Row],[2020_TOTAL_REPL_COST_USD]])-1</f>
        <v>0.8186640170025512</v>
      </c>
      <c r="V627"/>
      <c r="W627"/>
    </row>
    <row r="628" spans="1:23" x14ac:dyDescent="0.2">
      <c r="A628" t="s">
        <v>12</v>
      </c>
      <c r="B628" t="s">
        <v>118</v>
      </c>
      <c r="C628" t="s">
        <v>120</v>
      </c>
      <c r="D628" t="s">
        <v>2054</v>
      </c>
      <c r="E628" t="s">
        <v>2055</v>
      </c>
      <c r="F628" s="2">
        <v>1010</v>
      </c>
      <c r="G628" s="2">
        <v>1121</v>
      </c>
      <c r="H628" s="2">
        <v>1241</v>
      </c>
      <c r="I628" s="2">
        <v>1375</v>
      </c>
      <c r="J628" s="2">
        <v>1512</v>
      </c>
      <c r="K628" s="2">
        <v>1663</v>
      </c>
      <c r="L628" s="2">
        <v>1809</v>
      </c>
      <c r="M628" s="2">
        <v>60477653</v>
      </c>
      <c r="N628" s="2">
        <v>67517160</v>
      </c>
      <c r="O628" s="2">
        <v>75052854</v>
      </c>
      <c r="P628" s="2">
        <v>83137418</v>
      </c>
      <c r="Q628" s="2">
        <v>91526719</v>
      </c>
      <c r="R628" s="2">
        <v>100666851</v>
      </c>
      <c r="S628" s="2">
        <v>109988580</v>
      </c>
      <c r="T628" s="1">
        <f>(Table134[[#This Row],[2050_BUILDINGS]]/Table134[[#This Row],[2020_BUILDINGS]])-1</f>
        <v>0.79108910891089113</v>
      </c>
      <c r="U628" s="1">
        <f>(Table134[[#This Row],[2050_TOTAL_REPL_COST_USD]]/Table134[[#This Row],[2020_TOTAL_REPL_COST_USD]])-1</f>
        <v>0.81866482153333564</v>
      </c>
      <c r="V628"/>
      <c r="W628"/>
    </row>
    <row r="629" spans="1:23" x14ac:dyDescent="0.2">
      <c r="A629" t="s">
        <v>529</v>
      </c>
      <c r="B629" t="s">
        <v>601</v>
      </c>
      <c r="C629" t="s">
        <v>602</v>
      </c>
      <c r="D629" t="s">
        <v>2056</v>
      </c>
      <c r="E629" t="s">
        <v>2057</v>
      </c>
      <c r="F629" s="2">
        <v>2164</v>
      </c>
      <c r="G629" s="2">
        <v>2274</v>
      </c>
      <c r="H629" s="2">
        <v>2426</v>
      </c>
      <c r="I629" s="2">
        <v>2611</v>
      </c>
      <c r="J629" s="2">
        <v>2813</v>
      </c>
      <c r="K629" s="2">
        <v>3000</v>
      </c>
      <c r="L629" s="2">
        <v>3164</v>
      </c>
      <c r="M629" s="2">
        <v>168249643</v>
      </c>
      <c r="N629" s="2">
        <v>177371667</v>
      </c>
      <c r="O629" s="2">
        <v>189583632</v>
      </c>
      <c r="P629" s="2">
        <v>204937126</v>
      </c>
      <c r="Q629" s="2">
        <v>221921897</v>
      </c>
      <c r="R629" s="2">
        <v>237725780</v>
      </c>
      <c r="S629" s="2">
        <v>252183756</v>
      </c>
      <c r="T629" s="1">
        <f>(Table134[[#This Row],[2050_BUILDINGS]]/Table134[[#This Row],[2020_BUILDINGS]])-1</f>
        <v>0.46210720887245849</v>
      </c>
      <c r="U629" s="1">
        <f>(Table134[[#This Row],[2050_TOTAL_REPL_COST_USD]]/Table134[[#This Row],[2020_TOTAL_REPL_COST_USD]])-1</f>
        <v>0.49886651468258991</v>
      </c>
      <c r="V629"/>
      <c r="W629"/>
    </row>
    <row r="630" spans="1:23" x14ac:dyDescent="0.2">
      <c r="A630" t="s">
        <v>529</v>
      </c>
      <c r="B630" t="s">
        <v>601</v>
      </c>
      <c r="C630" t="s">
        <v>603</v>
      </c>
      <c r="D630" t="s">
        <v>2058</v>
      </c>
      <c r="E630" t="s">
        <v>2059</v>
      </c>
      <c r="F630" s="2">
        <v>1311</v>
      </c>
      <c r="G630" s="2">
        <v>1381</v>
      </c>
      <c r="H630" s="2">
        <v>1464</v>
      </c>
      <c r="I630" s="2">
        <v>1579</v>
      </c>
      <c r="J630" s="2">
        <v>1703</v>
      </c>
      <c r="K630" s="2">
        <v>1821</v>
      </c>
      <c r="L630" s="2">
        <v>1916</v>
      </c>
      <c r="M630" s="2">
        <v>102015548</v>
      </c>
      <c r="N630" s="2">
        <v>107546550</v>
      </c>
      <c r="O630" s="2">
        <v>114951088</v>
      </c>
      <c r="P630" s="2">
        <v>124260440</v>
      </c>
      <c r="Q630" s="2">
        <v>134558886</v>
      </c>
      <c r="R630" s="2">
        <v>144141328</v>
      </c>
      <c r="S630" s="2">
        <v>152907701</v>
      </c>
      <c r="T630" s="1">
        <f>(Table134[[#This Row],[2050_BUILDINGS]]/Table134[[#This Row],[2020_BUILDINGS]])-1</f>
        <v>0.46147978642257814</v>
      </c>
      <c r="U630" s="1">
        <f>(Table134[[#This Row],[2050_TOTAL_REPL_COST_USD]]/Table134[[#This Row],[2020_TOTAL_REPL_COST_USD]])-1</f>
        <v>0.49886663354491811</v>
      </c>
      <c r="V630"/>
      <c r="W630"/>
    </row>
    <row r="631" spans="1:23" x14ac:dyDescent="0.2">
      <c r="A631" t="s">
        <v>529</v>
      </c>
      <c r="B631" t="s">
        <v>601</v>
      </c>
      <c r="C631" t="s">
        <v>604</v>
      </c>
      <c r="D631" t="s">
        <v>2060</v>
      </c>
      <c r="E631" t="s">
        <v>2061</v>
      </c>
      <c r="F631" s="2">
        <v>1159</v>
      </c>
      <c r="G631" s="2">
        <v>1213</v>
      </c>
      <c r="H631" s="2">
        <v>1298</v>
      </c>
      <c r="I631" s="2">
        <v>1390</v>
      </c>
      <c r="J631" s="2">
        <v>1503</v>
      </c>
      <c r="K631" s="2">
        <v>1602</v>
      </c>
      <c r="L631" s="2">
        <v>1687</v>
      </c>
      <c r="M631" s="2">
        <v>90076997</v>
      </c>
      <c r="N631" s="2">
        <v>94960721</v>
      </c>
      <c r="O631" s="2">
        <v>101498723</v>
      </c>
      <c r="P631" s="2">
        <v>109718635</v>
      </c>
      <c r="Q631" s="2">
        <v>118811892</v>
      </c>
      <c r="R631" s="2">
        <v>127272932</v>
      </c>
      <c r="S631" s="2">
        <v>135013394</v>
      </c>
      <c r="T631" s="1">
        <f>(Table134[[#This Row],[2050_BUILDINGS]]/Table134[[#This Row],[2020_BUILDINGS]])-1</f>
        <v>0.45556514236410695</v>
      </c>
      <c r="U631" s="1">
        <f>(Table134[[#This Row],[2050_TOTAL_REPL_COST_USD]]/Table134[[#This Row],[2020_TOTAL_REPL_COST_USD]])-1</f>
        <v>0.49886650861595672</v>
      </c>
      <c r="V631"/>
      <c r="W631"/>
    </row>
    <row r="632" spans="1:23" x14ac:dyDescent="0.2">
      <c r="A632" t="s">
        <v>529</v>
      </c>
      <c r="B632" t="s">
        <v>601</v>
      </c>
      <c r="C632" t="s">
        <v>605</v>
      </c>
      <c r="D632" t="s">
        <v>2062</v>
      </c>
      <c r="E632" t="s">
        <v>2063</v>
      </c>
      <c r="F632" s="2">
        <v>1881</v>
      </c>
      <c r="G632" s="2">
        <v>1971</v>
      </c>
      <c r="H632" s="2">
        <v>2104</v>
      </c>
      <c r="I632" s="2">
        <v>2270</v>
      </c>
      <c r="J632" s="2">
        <v>2441</v>
      </c>
      <c r="K632" s="2">
        <v>2602</v>
      </c>
      <c r="L632" s="2">
        <v>2750</v>
      </c>
      <c r="M632" s="2">
        <v>146104373</v>
      </c>
      <c r="N632" s="2">
        <v>154025743</v>
      </c>
      <c r="O632" s="2">
        <v>164630350</v>
      </c>
      <c r="P632" s="2">
        <v>177962997</v>
      </c>
      <c r="Q632" s="2">
        <v>192712204</v>
      </c>
      <c r="R632" s="2">
        <v>206435957</v>
      </c>
      <c r="S632" s="2">
        <v>218990946</v>
      </c>
      <c r="T632" s="1">
        <f>(Table134[[#This Row],[2050_BUILDINGS]]/Table134[[#This Row],[2020_BUILDINGS]])-1</f>
        <v>0.46198830409356728</v>
      </c>
      <c r="U632" s="1">
        <f>(Table134[[#This Row],[2050_TOTAL_REPL_COST_USD]]/Table134[[#This Row],[2020_TOTAL_REPL_COST_USD]])-1</f>
        <v>0.49886647129993844</v>
      </c>
      <c r="V632"/>
      <c r="W632"/>
    </row>
    <row r="633" spans="1:23" x14ac:dyDescent="0.2">
      <c r="A633" t="s">
        <v>145</v>
      </c>
      <c r="B633" t="s">
        <v>313</v>
      </c>
      <c r="C633" t="s">
        <v>314</v>
      </c>
      <c r="D633" t="s">
        <v>2064</v>
      </c>
      <c r="E633" t="s">
        <v>1406</v>
      </c>
      <c r="F633" s="2">
        <v>3</v>
      </c>
      <c r="G633" s="2">
        <v>3</v>
      </c>
      <c r="H633" s="2">
        <v>3</v>
      </c>
      <c r="I633" s="2">
        <v>3</v>
      </c>
      <c r="J633" s="2">
        <v>3</v>
      </c>
      <c r="K633" s="2">
        <v>3</v>
      </c>
      <c r="L633" s="2">
        <v>3</v>
      </c>
      <c r="M633" s="2">
        <v>726423</v>
      </c>
      <c r="N633" s="2">
        <v>756093</v>
      </c>
      <c r="O633" s="2">
        <v>781669</v>
      </c>
      <c r="P633" s="2">
        <v>803688</v>
      </c>
      <c r="Q633" s="2">
        <v>825201</v>
      </c>
      <c r="R633" s="2">
        <v>840877</v>
      </c>
      <c r="S633" s="2">
        <v>856558</v>
      </c>
      <c r="T633" s="1">
        <f>(Table134[[#This Row],[2050_BUILDINGS]]/Table134[[#This Row],[2020_BUILDINGS]])-1</f>
        <v>0</v>
      </c>
      <c r="U633" s="1">
        <f>(Table134[[#This Row],[2050_TOTAL_REPL_COST_USD]]/Table134[[#This Row],[2020_TOTAL_REPL_COST_USD]])-1</f>
        <v>0.17914493346163329</v>
      </c>
      <c r="V633"/>
      <c r="W633"/>
    </row>
    <row r="634" spans="1:23" x14ac:dyDescent="0.2">
      <c r="A634" t="s">
        <v>145</v>
      </c>
      <c r="B634" t="s">
        <v>313</v>
      </c>
      <c r="C634" t="s">
        <v>315</v>
      </c>
      <c r="D634" t="s">
        <v>2065</v>
      </c>
      <c r="E634" t="s">
        <v>1406</v>
      </c>
      <c r="F634" s="2">
        <v>58</v>
      </c>
      <c r="G634" s="2">
        <v>58</v>
      </c>
      <c r="H634" s="2">
        <v>63</v>
      </c>
      <c r="I634" s="2">
        <v>66</v>
      </c>
      <c r="J634" s="2">
        <v>69</v>
      </c>
      <c r="K634" s="2">
        <v>69</v>
      </c>
      <c r="L634" s="2">
        <v>69</v>
      </c>
      <c r="M634" s="2">
        <v>5543408</v>
      </c>
      <c r="N634" s="2">
        <v>5769793</v>
      </c>
      <c r="O634" s="2">
        <v>5964959</v>
      </c>
      <c r="P634" s="2">
        <v>6132947</v>
      </c>
      <c r="Q634" s="2">
        <v>6297168</v>
      </c>
      <c r="R634" s="2">
        <v>6416821</v>
      </c>
      <c r="S634" s="2">
        <v>6536469</v>
      </c>
      <c r="T634" s="1">
        <f>(Table134[[#This Row],[2050_BUILDINGS]]/Table134[[#This Row],[2020_BUILDINGS]])-1</f>
        <v>0.18965517241379315</v>
      </c>
      <c r="U634" s="1">
        <f>(Table134[[#This Row],[2050_TOTAL_REPL_COST_USD]]/Table134[[#This Row],[2020_TOTAL_REPL_COST_USD]])-1</f>
        <v>0.17914268623200735</v>
      </c>
      <c r="V634"/>
      <c r="W634"/>
    </row>
    <row r="635" spans="1:23" x14ac:dyDescent="0.2">
      <c r="A635" t="s">
        <v>145</v>
      </c>
      <c r="B635" t="s">
        <v>313</v>
      </c>
      <c r="C635" t="s">
        <v>316</v>
      </c>
      <c r="D635" t="s">
        <v>2066</v>
      </c>
      <c r="E635" t="s">
        <v>1406</v>
      </c>
      <c r="F635" s="2">
        <v>58</v>
      </c>
      <c r="G635" s="2">
        <v>60</v>
      </c>
      <c r="H635" s="2">
        <v>63</v>
      </c>
      <c r="I635" s="2">
        <v>66</v>
      </c>
      <c r="J635" s="2">
        <v>69</v>
      </c>
      <c r="K635" s="2">
        <v>69</v>
      </c>
      <c r="L635" s="2">
        <v>69</v>
      </c>
      <c r="M635" s="2">
        <v>5567513</v>
      </c>
      <c r="N635" s="2">
        <v>5794880</v>
      </c>
      <c r="O635" s="2">
        <v>5990892</v>
      </c>
      <c r="P635" s="2">
        <v>6159622</v>
      </c>
      <c r="Q635" s="2">
        <v>6324551</v>
      </c>
      <c r="R635" s="2">
        <v>6444722</v>
      </c>
      <c r="S635" s="2">
        <v>6564898</v>
      </c>
      <c r="T635" s="1">
        <f>(Table134[[#This Row],[2050_BUILDINGS]]/Table134[[#This Row],[2020_BUILDINGS]])-1</f>
        <v>0.18965517241379315</v>
      </c>
      <c r="U635" s="1">
        <f>(Table134[[#This Row],[2050_TOTAL_REPL_COST_USD]]/Table134[[#This Row],[2020_TOTAL_REPL_COST_USD]])-1</f>
        <v>0.17914372180181704</v>
      </c>
      <c r="V635"/>
      <c r="W635"/>
    </row>
    <row r="636" spans="1:23" x14ac:dyDescent="0.2">
      <c r="A636" t="s">
        <v>145</v>
      </c>
      <c r="B636" t="s">
        <v>313</v>
      </c>
      <c r="C636" t="s">
        <v>317</v>
      </c>
      <c r="D636" t="s">
        <v>2067</v>
      </c>
      <c r="E636" t="s">
        <v>1406</v>
      </c>
      <c r="F636" s="2">
        <v>31</v>
      </c>
      <c r="G636" s="2">
        <v>33</v>
      </c>
      <c r="H636" s="2">
        <v>36</v>
      </c>
      <c r="I636" s="2">
        <v>38</v>
      </c>
      <c r="J636" s="2">
        <v>38</v>
      </c>
      <c r="K636" s="2">
        <v>40</v>
      </c>
      <c r="L636" s="2">
        <v>40</v>
      </c>
      <c r="M636" s="2">
        <v>3636202</v>
      </c>
      <c r="N636" s="2">
        <v>3784695</v>
      </c>
      <c r="O636" s="2">
        <v>3912713</v>
      </c>
      <c r="P636" s="2">
        <v>4022914</v>
      </c>
      <c r="Q636" s="2">
        <v>4130632</v>
      </c>
      <c r="R636" s="2">
        <v>4209115</v>
      </c>
      <c r="S636" s="2">
        <v>4287604</v>
      </c>
      <c r="T636" s="1">
        <f>(Table134[[#This Row],[2050_BUILDINGS]]/Table134[[#This Row],[2020_BUILDINGS]])-1</f>
        <v>0.29032258064516125</v>
      </c>
      <c r="U636" s="1">
        <f>(Table134[[#This Row],[2050_TOTAL_REPL_COST_USD]]/Table134[[#This Row],[2020_TOTAL_REPL_COST_USD]])-1</f>
        <v>0.17914351292914965</v>
      </c>
      <c r="V636"/>
      <c r="W636"/>
    </row>
    <row r="637" spans="1:23" x14ac:dyDescent="0.2">
      <c r="A637" t="s">
        <v>145</v>
      </c>
      <c r="B637" t="s">
        <v>313</v>
      </c>
      <c r="C637" t="s">
        <v>318</v>
      </c>
      <c r="D637" t="s">
        <v>2068</v>
      </c>
      <c r="E637" t="s">
        <v>1406</v>
      </c>
      <c r="F637" s="2">
        <v>41</v>
      </c>
      <c r="G637" s="2">
        <v>43</v>
      </c>
      <c r="H637" s="2">
        <v>48</v>
      </c>
      <c r="I637" s="2">
        <v>50</v>
      </c>
      <c r="J637" s="2">
        <v>51</v>
      </c>
      <c r="K637" s="2">
        <v>52</v>
      </c>
      <c r="L637" s="2">
        <v>52</v>
      </c>
      <c r="M637" s="2">
        <v>4359430</v>
      </c>
      <c r="N637" s="2">
        <v>4537462</v>
      </c>
      <c r="O637" s="2">
        <v>4690943</v>
      </c>
      <c r="P637" s="2">
        <v>4823058</v>
      </c>
      <c r="Q637" s="2">
        <v>4952199</v>
      </c>
      <c r="R637" s="2">
        <v>5046295</v>
      </c>
      <c r="S637" s="2">
        <v>5140393</v>
      </c>
      <c r="T637" s="1">
        <f>(Table134[[#This Row],[2050_BUILDINGS]]/Table134[[#This Row],[2020_BUILDINGS]])-1</f>
        <v>0.26829268292682928</v>
      </c>
      <c r="U637" s="1">
        <f>(Table134[[#This Row],[2050_TOTAL_REPL_COST_USD]]/Table134[[#This Row],[2020_TOTAL_REPL_COST_USD]])-1</f>
        <v>0.17914337424846827</v>
      </c>
      <c r="V637"/>
      <c r="W637"/>
    </row>
    <row r="638" spans="1:23" x14ac:dyDescent="0.2">
      <c r="A638" t="s">
        <v>145</v>
      </c>
      <c r="B638" t="s">
        <v>313</v>
      </c>
      <c r="C638" t="s">
        <v>319</v>
      </c>
      <c r="D638" t="s">
        <v>2069</v>
      </c>
      <c r="E638" t="s">
        <v>1406</v>
      </c>
      <c r="F638" s="2">
        <v>71</v>
      </c>
      <c r="G638" s="2">
        <v>74</v>
      </c>
      <c r="H638" s="2">
        <v>74</v>
      </c>
      <c r="I638" s="2">
        <v>75</v>
      </c>
      <c r="J638" s="2">
        <v>78</v>
      </c>
      <c r="K638" s="2">
        <v>78</v>
      </c>
      <c r="L638" s="2">
        <v>78</v>
      </c>
      <c r="M638" s="2">
        <v>6493614</v>
      </c>
      <c r="N638" s="2">
        <v>6758798</v>
      </c>
      <c r="O638" s="2">
        <v>6987422</v>
      </c>
      <c r="P638" s="2">
        <v>7184209</v>
      </c>
      <c r="Q638" s="2">
        <v>7376570</v>
      </c>
      <c r="R638" s="2">
        <v>7516739</v>
      </c>
      <c r="S638" s="2">
        <v>7656899</v>
      </c>
      <c r="T638" s="1">
        <f>(Table134[[#This Row],[2050_BUILDINGS]]/Table134[[#This Row],[2020_BUILDINGS]])-1</f>
        <v>9.8591549295774739E-2</v>
      </c>
      <c r="U638" s="1">
        <f>(Table134[[#This Row],[2050_TOTAL_REPL_COST_USD]]/Table134[[#This Row],[2020_TOTAL_REPL_COST_USD]])-1</f>
        <v>0.17914292410974841</v>
      </c>
      <c r="V638"/>
      <c r="W638"/>
    </row>
    <row r="639" spans="1:23" x14ac:dyDescent="0.2">
      <c r="A639" t="s">
        <v>145</v>
      </c>
      <c r="B639" t="s">
        <v>313</v>
      </c>
      <c r="C639" t="s">
        <v>320</v>
      </c>
      <c r="D639" t="s">
        <v>2070</v>
      </c>
      <c r="E639" t="s">
        <v>1406</v>
      </c>
      <c r="F639" s="2">
        <v>49</v>
      </c>
      <c r="G639" s="2">
        <v>52</v>
      </c>
      <c r="H639" s="2">
        <v>53</v>
      </c>
      <c r="I639" s="2">
        <v>54</v>
      </c>
      <c r="J639" s="2">
        <v>54</v>
      </c>
      <c r="K639" s="2">
        <v>56</v>
      </c>
      <c r="L639" s="2">
        <v>59</v>
      </c>
      <c r="M639" s="2">
        <v>4827615</v>
      </c>
      <c r="N639" s="2">
        <v>5024764</v>
      </c>
      <c r="O639" s="2">
        <v>5194728</v>
      </c>
      <c r="P639" s="2">
        <v>5341031</v>
      </c>
      <c r="Q639" s="2">
        <v>5484044</v>
      </c>
      <c r="R639" s="2">
        <v>5588245</v>
      </c>
      <c r="S639" s="2">
        <v>5692448</v>
      </c>
      <c r="T639" s="1">
        <f>(Table134[[#This Row],[2050_BUILDINGS]]/Table134[[#This Row],[2020_BUILDINGS]])-1</f>
        <v>0.20408163265306123</v>
      </c>
      <c r="U639" s="1">
        <f>(Table134[[#This Row],[2050_TOTAL_REPL_COST_USD]]/Table134[[#This Row],[2020_TOTAL_REPL_COST_USD]])-1</f>
        <v>0.17914291011192907</v>
      </c>
      <c r="V639"/>
      <c r="W639"/>
    </row>
    <row r="640" spans="1:23" x14ac:dyDescent="0.2">
      <c r="A640" t="s">
        <v>145</v>
      </c>
      <c r="B640" t="s">
        <v>313</v>
      </c>
      <c r="C640" t="s">
        <v>321</v>
      </c>
      <c r="D640" t="s">
        <v>2071</v>
      </c>
      <c r="E640" t="s">
        <v>1406</v>
      </c>
      <c r="F640" s="2">
        <v>49</v>
      </c>
      <c r="G640" s="2">
        <v>51</v>
      </c>
      <c r="H640" s="2">
        <v>53</v>
      </c>
      <c r="I640" s="2">
        <v>54</v>
      </c>
      <c r="J640" s="2">
        <v>54</v>
      </c>
      <c r="K640" s="2">
        <v>56</v>
      </c>
      <c r="L640" s="2">
        <v>58</v>
      </c>
      <c r="M640" s="2">
        <v>4784205</v>
      </c>
      <c r="N640" s="2">
        <v>4979580</v>
      </c>
      <c r="O640" s="2">
        <v>5148016</v>
      </c>
      <c r="P640" s="2">
        <v>5293002</v>
      </c>
      <c r="Q640" s="2">
        <v>5434729</v>
      </c>
      <c r="R640" s="2">
        <v>5537990</v>
      </c>
      <c r="S640" s="2">
        <v>5641259</v>
      </c>
      <c r="T640" s="1">
        <f>(Table134[[#This Row],[2050_BUILDINGS]]/Table134[[#This Row],[2020_BUILDINGS]])-1</f>
        <v>0.18367346938775508</v>
      </c>
      <c r="U640" s="1">
        <f>(Table134[[#This Row],[2050_TOTAL_REPL_COST_USD]]/Table134[[#This Row],[2020_TOTAL_REPL_COST_USD]])-1</f>
        <v>0.17914240715019525</v>
      </c>
      <c r="V640"/>
      <c r="W640"/>
    </row>
    <row r="641" spans="1:23" x14ac:dyDescent="0.2">
      <c r="A641" t="s">
        <v>145</v>
      </c>
      <c r="B641" t="s">
        <v>313</v>
      </c>
      <c r="C641" t="s">
        <v>322</v>
      </c>
      <c r="D641" t="s">
        <v>2072</v>
      </c>
      <c r="E641" t="s">
        <v>1406</v>
      </c>
      <c r="F641" s="2">
        <v>58</v>
      </c>
      <c r="G641" s="2">
        <v>60</v>
      </c>
      <c r="H641" s="2">
        <v>63</v>
      </c>
      <c r="I641" s="2">
        <v>66</v>
      </c>
      <c r="J641" s="2">
        <v>69</v>
      </c>
      <c r="K641" s="2">
        <v>69</v>
      </c>
      <c r="L641" s="2">
        <v>69</v>
      </c>
      <c r="M641" s="2">
        <v>5630216</v>
      </c>
      <c r="N641" s="2">
        <v>5860139</v>
      </c>
      <c r="O641" s="2">
        <v>6058362</v>
      </c>
      <c r="P641" s="2">
        <v>6228986</v>
      </c>
      <c r="Q641" s="2">
        <v>6395776</v>
      </c>
      <c r="R641" s="2">
        <v>6517299</v>
      </c>
      <c r="S641" s="2">
        <v>6638827</v>
      </c>
      <c r="T641" s="1">
        <f>(Table134[[#This Row],[2050_BUILDINGS]]/Table134[[#This Row],[2020_BUILDINGS]])-1</f>
        <v>0.18965517241379315</v>
      </c>
      <c r="U641" s="1">
        <f>(Table134[[#This Row],[2050_TOTAL_REPL_COST_USD]]/Table134[[#This Row],[2020_TOTAL_REPL_COST_USD]])-1</f>
        <v>0.17914250536746734</v>
      </c>
      <c r="V641"/>
      <c r="W641"/>
    </row>
    <row r="642" spans="1:23" x14ac:dyDescent="0.2">
      <c r="A642" t="s">
        <v>145</v>
      </c>
      <c r="B642" t="s">
        <v>313</v>
      </c>
      <c r="C642" t="s">
        <v>323</v>
      </c>
      <c r="D642" t="s">
        <v>2073</v>
      </c>
      <c r="E642" t="s">
        <v>1406</v>
      </c>
      <c r="F642" s="2">
        <v>40</v>
      </c>
      <c r="G642" s="2">
        <v>42</v>
      </c>
      <c r="H642" s="2">
        <v>46</v>
      </c>
      <c r="I642" s="2">
        <v>47</v>
      </c>
      <c r="J642" s="2">
        <v>50</v>
      </c>
      <c r="K642" s="2">
        <v>50</v>
      </c>
      <c r="L642" s="2">
        <v>51</v>
      </c>
      <c r="M642" s="2">
        <v>4314252</v>
      </c>
      <c r="N642" s="2">
        <v>4490437</v>
      </c>
      <c r="O642" s="2">
        <v>4642324</v>
      </c>
      <c r="P642" s="2">
        <v>4773073</v>
      </c>
      <c r="Q642" s="2">
        <v>4900879</v>
      </c>
      <c r="R642" s="2">
        <v>4993998</v>
      </c>
      <c r="S642" s="2">
        <v>5087125</v>
      </c>
      <c r="T642" s="1">
        <f>(Table134[[#This Row],[2050_BUILDINGS]]/Table134[[#This Row],[2020_BUILDINGS]])-1</f>
        <v>0.27499999999999991</v>
      </c>
      <c r="U642" s="1">
        <f>(Table134[[#This Row],[2050_TOTAL_REPL_COST_USD]]/Table134[[#This Row],[2020_TOTAL_REPL_COST_USD]])-1</f>
        <v>0.17914414827877456</v>
      </c>
      <c r="V642"/>
      <c r="W642"/>
    </row>
    <row r="643" spans="1:23" x14ac:dyDescent="0.2">
      <c r="A643" t="s">
        <v>145</v>
      </c>
      <c r="B643" t="s">
        <v>313</v>
      </c>
      <c r="C643" t="s">
        <v>324</v>
      </c>
      <c r="D643" t="s">
        <v>2074</v>
      </c>
      <c r="E643" t="s">
        <v>1406</v>
      </c>
      <c r="F643" s="2">
        <v>31</v>
      </c>
      <c r="G643" s="2">
        <v>33</v>
      </c>
      <c r="H643" s="2">
        <v>36</v>
      </c>
      <c r="I643" s="2">
        <v>38</v>
      </c>
      <c r="J643" s="2">
        <v>40</v>
      </c>
      <c r="K643" s="2">
        <v>40</v>
      </c>
      <c r="L643" s="2">
        <v>44</v>
      </c>
      <c r="M643" s="2">
        <v>3684600</v>
      </c>
      <c r="N643" s="2">
        <v>3835078</v>
      </c>
      <c r="O643" s="2">
        <v>3964796</v>
      </c>
      <c r="P643" s="2">
        <v>4076461</v>
      </c>
      <c r="Q643" s="2">
        <v>4185608</v>
      </c>
      <c r="R643" s="2">
        <v>4265143</v>
      </c>
      <c r="S643" s="2">
        <v>4344672</v>
      </c>
      <c r="T643" s="1">
        <f>(Table134[[#This Row],[2050_BUILDINGS]]/Table134[[#This Row],[2020_BUILDINGS]])-1</f>
        <v>0.41935483870967749</v>
      </c>
      <c r="U643" s="1">
        <f>(Table134[[#This Row],[2050_TOTAL_REPL_COST_USD]]/Table134[[#This Row],[2020_TOTAL_REPL_COST_USD]])-1</f>
        <v>0.17914346197687681</v>
      </c>
      <c r="V643"/>
      <c r="W643"/>
    </row>
    <row r="644" spans="1:23" x14ac:dyDescent="0.2">
      <c r="A644" t="s">
        <v>145</v>
      </c>
      <c r="B644" t="s">
        <v>313</v>
      </c>
      <c r="C644" t="s">
        <v>325</v>
      </c>
      <c r="D644" t="s">
        <v>2075</v>
      </c>
      <c r="E644" t="s">
        <v>1406</v>
      </c>
      <c r="F644" s="2">
        <v>82</v>
      </c>
      <c r="G644" s="2">
        <v>85</v>
      </c>
      <c r="H644" s="2">
        <v>89</v>
      </c>
      <c r="I644" s="2">
        <v>92</v>
      </c>
      <c r="J644" s="2">
        <v>95</v>
      </c>
      <c r="K644" s="2">
        <v>97</v>
      </c>
      <c r="L644" s="2">
        <v>97</v>
      </c>
      <c r="M644" s="2">
        <v>7855481</v>
      </c>
      <c r="N644" s="2">
        <v>8176282</v>
      </c>
      <c r="O644" s="2">
        <v>8452848</v>
      </c>
      <c r="P644" s="2">
        <v>8690901</v>
      </c>
      <c r="Q644" s="2">
        <v>8923613</v>
      </c>
      <c r="R644" s="2">
        <v>9093173</v>
      </c>
      <c r="S644" s="2">
        <v>9262729</v>
      </c>
      <c r="T644" s="1">
        <f>(Table134[[#This Row],[2050_BUILDINGS]]/Table134[[#This Row],[2020_BUILDINGS]])-1</f>
        <v>0.18292682926829262</v>
      </c>
      <c r="U644" s="1">
        <f>(Table134[[#This Row],[2050_TOTAL_REPL_COST_USD]]/Table134[[#This Row],[2020_TOTAL_REPL_COST_USD]])-1</f>
        <v>0.17914218110896063</v>
      </c>
      <c r="V644"/>
      <c r="W644"/>
    </row>
    <row r="645" spans="1:23" x14ac:dyDescent="0.2">
      <c r="A645" t="s">
        <v>145</v>
      </c>
      <c r="B645" t="s">
        <v>313</v>
      </c>
      <c r="C645" t="s">
        <v>326</v>
      </c>
      <c r="D645" t="s">
        <v>2076</v>
      </c>
      <c r="E645" t="s">
        <v>1406</v>
      </c>
      <c r="F645" s="2">
        <v>31</v>
      </c>
      <c r="G645" s="2">
        <v>33</v>
      </c>
      <c r="H645" s="2">
        <v>36</v>
      </c>
      <c r="I645" s="2">
        <v>36</v>
      </c>
      <c r="J645" s="2">
        <v>38</v>
      </c>
      <c r="K645" s="2">
        <v>40</v>
      </c>
      <c r="L645" s="2">
        <v>40</v>
      </c>
      <c r="M645" s="2">
        <v>3592077</v>
      </c>
      <c r="N645" s="2">
        <v>3738771</v>
      </c>
      <c r="O645" s="2">
        <v>3865240</v>
      </c>
      <c r="P645" s="2">
        <v>3974099</v>
      </c>
      <c r="Q645" s="2">
        <v>4080506</v>
      </c>
      <c r="R645" s="2">
        <v>4158043</v>
      </c>
      <c r="S645" s="2">
        <v>4235576</v>
      </c>
      <c r="T645" s="1">
        <f>(Table134[[#This Row],[2050_BUILDINGS]]/Table134[[#This Row],[2020_BUILDINGS]])-1</f>
        <v>0.29032258064516125</v>
      </c>
      <c r="U645" s="1">
        <f>(Table134[[#This Row],[2050_TOTAL_REPL_COST_USD]]/Table134[[#This Row],[2020_TOTAL_REPL_COST_USD]])-1</f>
        <v>0.17914398828310185</v>
      </c>
      <c r="V645"/>
      <c r="W645"/>
    </row>
    <row r="646" spans="1:23" x14ac:dyDescent="0.2">
      <c r="A646" t="s">
        <v>145</v>
      </c>
      <c r="B646" t="s">
        <v>313</v>
      </c>
      <c r="C646" t="s">
        <v>327</v>
      </c>
      <c r="D646" t="s">
        <v>2077</v>
      </c>
      <c r="E646" t="s">
        <v>1406</v>
      </c>
      <c r="F646" s="2">
        <v>58</v>
      </c>
      <c r="G646" s="2">
        <v>58</v>
      </c>
      <c r="H646" s="2">
        <v>62</v>
      </c>
      <c r="I646" s="2">
        <v>66</v>
      </c>
      <c r="J646" s="2">
        <v>69</v>
      </c>
      <c r="K646" s="2">
        <v>69</v>
      </c>
      <c r="L646" s="2">
        <v>69</v>
      </c>
      <c r="M646" s="2">
        <v>5512351</v>
      </c>
      <c r="N646" s="2">
        <v>5737464</v>
      </c>
      <c r="O646" s="2">
        <v>5931537</v>
      </c>
      <c r="P646" s="2">
        <v>6098589</v>
      </c>
      <c r="Q646" s="2">
        <v>6261886</v>
      </c>
      <c r="R646" s="2">
        <v>6380864</v>
      </c>
      <c r="S646" s="2">
        <v>6499849</v>
      </c>
      <c r="T646" s="1">
        <f>(Table134[[#This Row],[2050_BUILDINGS]]/Table134[[#This Row],[2020_BUILDINGS]])-1</f>
        <v>0.18965517241379315</v>
      </c>
      <c r="U646" s="1">
        <f>(Table134[[#This Row],[2050_TOTAL_REPL_COST_USD]]/Table134[[#This Row],[2020_TOTAL_REPL_COST_USD]])-1</f>
        <v>0.17914280132016258</v>
      </c>
      <c r="V646"/>
      <c r="W646"/>
    </row>
    <row r="647" spans="1:23" x14ac:dyDescent="0.2">
      <c r="A647" t="s">
        <v>145</v>
      </c>
      <c r="B647" t="s">
        <v>313</v>
      </c>
      <c r="C647" t="s">
        <v>328</v>
      </c>
      <c r="D647" t="s">
        <v>2078</v>
      </c>
      <c r="E647" t="s">
        <v>1406</v>
      </c>
      <c r="F647" s="2">
        <v>45</v>
      </c>
      <c r="G647" s="2">
        <v>50</v>
      </c>
      <c r="H647" s="2">
        <v>52</v>
      </c>
      <c r="I647" s="2">
        <v>53</v>
      </c>
      <c r="J647" s="2">
        <v>54</v>
      </c>
      <c r="K647" s="2">
        <v>54</v>
      </c>
      <c r="L647" s="2">
        <v>56</v>
      </c>
      <c r="M647" s="2">
        <v>4632824</v>
      </c>
      <c r="N647" s="2">
        <v>4822015</v>
      </c>
      <c r="O647" s="2">
        <v>4985125</v>
      </c>
      <c r="P647" s="2">
        <v>5125529</v>
      </c>
      <c r="Q647" s="2">
        <v>5262770</v>
      </c>
      <c r="R647" s="2">
        <v>5362769</v>
      </c>
      <c r="S647" s="2">
        <v>5462764</v>
      </c>
      <c r="T647" s="1">
        <f>(Table134[[#This Row],[2050_BUILDINGS]]/Table134[[#This Row],[2020_BUILDINGS]])-1</f>
        <v>0.24444444444444446</v>
      </c>
      <c r="U647" s="1">
        <f>(Table134[[#This Row],[2050_TOTAL_REPL_COST_USD]]/Table134[[#This Row],[2020_TOTAL_REPL_COST_USD]])-1</f>
        <v>0.17914343389690601</v>
      </c>
      <c r="V647"/>
      <c r="W647"/>
    </row>
    <row r="648" spans="1:23" x14ac:dyDescent="0.2">
      <c r="A648" t="s">
        <v>145</v>
      </c>
      <c r="B648" t="s">
        <v>313</v>
      </c>
      <c r="C648" t="s">
        <v>329</v>
      </c>
      <c r="D648" t="s">
        <v>2079</v>
      </c>
      <c r="E648" t="s">
        <v>1406</v>
      </c>
      <c r="F648" s="2">
        <v>31</v>
      </c>
      <c r="G648" s="2">
        <v>33</v>
      </c>
      <c r="H648" s="2">
        <v>36</v>
      </c>
      <c r="I648" s="2">
        <v>36</v>
      </c>
      <c r="J648" s="2">
        <v>38</v>
      </c>
      <c r="K648" s="2">
        <v>40</v>
      </c>
      <c r="L648" s="2">
        <v>40</v>
      </c>
      <c r="M648" s="2">
        <v>3593847</v>
      </c>
      <c r="N648" s="2">
        <v>3740618</v>
      </c>
      <c r="O648" s="2">
        <v>3867142</v>
      </c>
      <c r="P648" s="2">
        <v>3976058</v>
      </c>
      <c r="Q648" s="2">
        <v>4082519</v>
      </c>
      <c r="R648" s="2">
        <v>4160089</v>
      </c>
      <c r="S648" s="2">
        <v>4237663</v>
      </c>
      <c r="T648" s="1">
        <f>(Table134[[#This Row],[2050_BUILDINGS]]/Table134[[#This Row],[2020_BUILDINGS]])-1</f>
        <v>0.29032258064516125</v>
      </c>
      <c r="U648" s="1">
        <f>(Table134[[#This Row],[2050_TOTAL_REPL_COST_USD]]/Table134[[#This Row],[2020_TOTAL_REPL_COST_USD]])-1</f>
        <v>0.17914396467072757</v>
      </c>
      <c r="V648"/>
      <c r="W648"/>
    </row>
    <row r="649" spans="1:23" x14ac:dyDescent="0.2">
      <c r="A649" t="s">
        <v>145</v>
      </c>
      <c r="B649" t="s">
        <v>313</v>
      </c>
      <c r="C649" t="s">
        <v>330</v>
      </c>
      <c r="D649" t="s">
        <v>2080</v>
      </c>
      <c r="E649" t="s">
        <v>1406</v>
      </c>
      <c r="F649" s="2">
        <v>26</v>
      </c>
      <c r="G649" s="2">
        <v>27</v>
      </c>
      <c r="H649" s="2">
        <v>27</v>
      </c>
      <c r="I649" s="2">
        <v>27</v>
      </c>
      <c r="J649" s="2">
        <v>27</v>
      </c>
      <c r="K649" s="2">
        <v>28</v>
      </c>
      <c r="L649" s="2">
        <v>28</v>
      </c>
      <c r="M649" s="2">
        <v>2890275</v>
      </c>
      <c r="N649" s="2">
        <v>3008311</v>
      </c>
      <c r="O649" s="2">
        <v>3110068</v>
      </c>
      <c r="P649" s="2">
        <v>3197655</v>
      </c>
      <c r="Q649" s="2">
        <v>3283277</v>
      </c>
      <c r="R649" s="2">
        <v>3345670</v>
      </c>
      <c r="S649" s="2">
        <v>3408051</v>
      </c>
      <c r="T649" s="1">
        <f>(Table134[[#This Row],[2050_BUILDINGS]]/Table134[[#This Row],[2020_BUILDINGS]])-1</f>
        <v>7.6923076923076872E-2</v>
      </c>
      <c r="U649" s="1">
        <f>(Table134[[#This Row],[2050_TOTAL_REPL_COST_USD]]/Table134[[#This Row],[2020_TOTAL_REPL_COST_USD]])-1</f>
        <v>0.17914419908140222</v>
      </c>
      <c r="V649"/>
      <c r="W649"/>
    </row>
    <row r="650" spans="1:23" x14ac:dyDescent="0.2">
      <c r="A650" t="s">
        <v>145</v>
      </c>
      <c r="B650" t="s">
        <v>313</v>
      </c>
      <c r="C650" t="s">
        <v>331</v>
      </c>
      <c r="D650" t="s">
        <v>2081</v>
      </c>
      <c r="E650" t="s">
        <v>1406</v>
      </c>
      <c r="F650" s="2">
        <v>20</v>
      </c>
      <c r="G650" s="2">
        <v>20</v>
      </c>
      <c r="H650" s="2">
        <v>20</v>
      </c>
      <c r="I650" s="2">
        <v>20</v>
      </c>
      <c r="J650" s="2">
        <v>21</v>
      </c>
      <c r="K650" s="2">
        <v>21</v>
      </c>
      <c r="L650" s="2">
        <v>22</v>
      </c>
      <c r="M650" s="2">
        <v>2364135</v>
      </c>
      <c r="N650" s="2">
        <v>2460682</v>
      </c>
      <c r="O650" s="2">
        <v>2543913</v>
      </c>
      <c r="P650" s="2">
        <v>2615560</v>
      </c>
      <c r="Q650" s="2">
        <v>2685598</v>
      </c>
      <c r="R650" s="2">
        <v>2736627</v>
      </c>
      <c r="S650" s="2">
        <v>2787654</v>
      </c>
      <c r="T650" s="1">
        <f>(Table134[[#This Row],[2050_BUILDINGS]]/Table134[[#This Row],[2020_BUILDINGS]])-1</f>
        <v>0.10000000000000009</v>
      </c>
      <c r="U650" s="1">
        <f>(Table134[[#This Row],[2050_TOTAL_REPL_COST_USD]]/Table134[[#This Row],[2020_TOTAL_REPL_COST_USD]])-1</f>
        <v>0.17914332303358305</v>
      </c>
      <c r="V650"/>
      <c r="W650"/>
    </row>
    <row r="651" spans="1:23" x14ac:dyDescent="0.2">
      <c r="A651" t="s">
        <v>145</v>
      </c>
      <c r="B651" t="s">
        <v>313</v>
      </c>
      <c r="C651" t="s">
        <v>332</v>
      </c>
      <c r="D651" t="s">
        <v>2082</v>
      </c>
      <c r="E651" t="s">
        <v>1406</v>
      </c>
      <c r="F651" s="2">
        <v>31</v>
      </c>
      <c r="G651" s="2">
        <v>35</v>
      </c>
      <c r="H651" s="2">
        <v>36</v>
      </c>
      <c r="I651" s="2">
        <v>38</v>
      </c>
      <c r="J651" s="2">
        <v>40</v>
      </c>
      <c r="K651" s="2">
        <v>40</v>
      </c>
      <c r="L651" s="2">
        <v>44</v>
      </c>
      <c r="M651" s="2">
        <v>3701372</v>
      </c>
      <c r="N651" s="2">
        <v>3852527</v>
      </c>
      <c r="O651" s="2">
        <v>3982842</v>
      </c>
      <c r="P651" s="2">
        <v>4095016</v>
      </c>
      <c r="Q651" s="2">
        <v>4204657</v>
      </c>
      <c r="R651" s="2">
        <v>4284559</v>
      </c>
      <c r="S651" s="2">
        <v>4364448</v>
      </c>
      <c r="T651" s="1">
        <f>(Table134[[#This Row],[2050_BUILDINGS]]/Table134[[#This Row],[2020_BUILDINGS]])-1</f>
        <v>0.41935483870967749</v>
      </c>
      <c r="U651" s="1">
        <f>(Table134[[#This Row],[2050_TOTAL_REPL_COST_USD]]/Table134[[#This Row],[2020_TOTAL_REPL_COST_USD]])-1</f>
        <v>0.17914330145686508</v>
      </c>
      <c r="V651"/>
      <c r="W651"/>
    </row>
    <row r="652" spans="1:23" x14ac:dyDescent="0.2">
      <c r="A652" t="s">
        <v>145</v>
      </c>
      <c r="B652" t="s">
        <v>313</v>
      </c>
      <c r="C652" t="s">
        <v>333</v>
      </c>
      <c r="D652" t="s">
        <v>2083</v>
      </c>
      <c r="E652" t="s">
        <v>1406</v>
      </c>
      <c r="F652" s="2">
        <v>51</v>
      </c>
      <c r="G652" s="2">
        <v>54</v>
      </c>
      <c r="H652" s="2">
        <v>55</v>
      </c>
      <c r="I652" s="2">
        <v>55</v>
      </c>
      <c r="J652" s="2">
        <v>59</v>
      </c>
      <c r="K652" s="2">
        <v>60</v>
      </c>
      <c r="L652" s="2">
        <v>63</v>
      </c>
      <c r="M652" s="2">
        <v>5031415</v>
      </c>
      <c r="N652" s="2">
        <v>5236892</v>
      </c>
      <c r="O652" s="2">
        <v>5414033</v>
      </c>
      <c r="P652" s="2">
        <v>5566507</v>
      </c>
      <c r="Q652" s="2">
        <v>5715560</v>
      </c>
      <c r="R652" s="2">
        <v>5824160</v>
      </c>
      <c r="S652" s="2">
        <v>5932767</v>
      </c>
      <c r="T652" s="1">
        <f>(Table134[[#This Row],[2050_BUILDINGS]]/Table134[[#This Row],[2020_BUILDINGS]])-1</f>
        <v>0.23529411764705888</v>
      </c>
      <c r="U652" s="1">
        <f>(Table134[[#This Row],[2050_TOTAL_REPL_COST_USD]]/Table134[[#This Row],[2020_TOTAL_REPL_COST_USD]])-1</f>
        <v>0.17914483301417206</v>
      </c>
      <c r="V652"/>
      <c r="W652"/>
    </row>
    <row r="653" spans="1:23" x14ac:dyDescent="0.2">
      <c r="A653" t="s">
        <v>145</v>
      </c>
      <c r="B653" t="s">
        <v>313</v>
      </c>
      <c r="C653" t="s">
        <v>334</v>
      </c>
      <c r="D653" t="s">
        <v>2084</v>
      </c>
      <c r="E653" t="s">
        <v>1406</v>
      </c>
      <c r="F653" s="2">
        <v>51</v>
      </c>
      <c r="G653" s="2">
        <v>54</v>
      </c>
      <c r="H653" s="2">
        <v>55</v>
      </c>
      <c r="I653" s="2">
        <v>55</v>
      </c>
      <c r="J653" s="2">
        <v>57</v>
      </c>
      <c r="K653" s="2">
        <v>60</v>
      </c>
      <c r="L653" s="2">
        <v>63</v>
      </c>
      <c r="M653" s="2">
        <v>4982799</v>
      </c>
      <c r="N653" s="2">
        <v>5186288</v>
      </c>
      <c r="O653" s="2">
        <v>5361709</v>
      </c>
      <c r="P653" s="2">
        <v>5512717</v>
      </c>
      <c r="Q653" s="2">
        <v>5660323</v>
      </c>
      <c r="R653" s="2">
        <v>5767879</v>
      </c>
      <c r="S653" s="2">
        <v>5875430</v>
      </c>
      <c r="T653" s="1">
        <f>(Table134[[#This Row],[2050_BUILDINGS]]/Table134[[#This Row],[2020_BUILDINGS]])-1</f>
        <v>0.23529411764705888</v>
      </c>
      <c r="U653" s="1">
        <f>(Table134[[#This Row],[2050_TOTAL_REPL_COST_USD]]/Table134[[#This Row],[2020_TOTAL_REPL_COST_USD]])-1</f>
        <v>0.17914248598026927</v>
      </c>
      <c r="V653"/>
      <c r="W653"/>
    </row>
    <row r="654" spans="1:23" x14ac:dyDescent="0.2">
      <c r="A654" t="s">
        <v>145</v>
      </c>
      <c r="B654" t="s">
        <v>313</v>
      </c>
      <c r="C654" t="s">
        <v>335</v>
      </c>
      <c r="D654" t="s">
        <v>2085</v>
      </c>
      <c r="E654" t="s">
        <v>1406</v>
      </c>
      <c r="F654" s="2">
        <v>45</v>
      </c>
      <c r="G654" s="2">
        <v>50</v>
      </c>
      <c r="H654" s="2">
        <v>52</v>
      </c>
      <c r="I654" s="2">
        <v>53</v>
      </c>
      <c r="J654" s="2">
        <v>54</v>
      </c>
      <c r="K654" s="2">
        <v>54</v>
      </c>
      <c r="L654" s="2">
        <v>56</v>
      </c>
      <c r="M654" s="2">
        <v>4643834</v>
      </c>
      <c r="N654" s="2">
        <v>4833474</v>
      </c>
      <c r="O654" s="2">
        <v>4996969</v>
      </c>
      <c r="P654" s="2">
        <v>5137701</v>
      </c>
      <c r="Q654" s="2">
        <v>5275271</v>
      </c>
      <c r="R654" s="2">
        <v>5375506</v>
      </c>
      <c r="S654" s="2">
        <v>5475741</v>
      </c>
      <c r="T654" s="1">
        <f>(Table134[[#This Row],[2050_BUILDINGS]]/Table134[[#This Row],[2020_BUILDINGS]])-1</f>
        <v>0.24444444444444446</v>
      </c>
      <c r="U654" s="1">
        <f>(Table134[[#This Row],[2050_TOTAL_REPL_COST_USD]]/Table134[[#This Row],[2020_TOTAL_REPL_COST_USD]])-1</f>
        <v>0.17914227769554203</v>
      </c>
      <c r="V654"/>
      <c r="W654"/>
    </row>
    <row r="655" spans="1:23" x14ac:dyDescent="0.2">
      <c r="A655" t="s">
        <v>145</v>
      </c>
      <c r="B655" t="s">
        <v>313</v>
      </c>
      <c r="C655" t="s">
        <v>336</v>
      </c>
      <c r="D655" t="s">
        <v>2086</v>
      </c>
      <c r="E655" t="s">
        <v>1406</v>
      </c>
      <c r="F655" s="2">
        <v>49</v>
      </c>
      <c r="G655" s="2">
        <v>51</v>
      </c>
      <c r="H655" s="2">
        <v>53</v>
      </c>
      <c r="I655" s="2">
        <v>54</v>
      </c>
      <c r="J655" s="2">
        <v>54</v>
      </c>
      <c r="K655" s="2">
        <v>56</v>
      </c>
      <c r="L655" s="2">
        <v>58</v>
      </c>
      <c r="M655" s="2">
        <v>4764968</v>
      </c>
      <c r="N655" s="2">
        <v>4959559</v>
      </c>
      <c r="O655" s="2">
        <v>5127321</v>
      </c>
      <c r="P655" s="2">
        <v>5271726</v>
      </c>
      <c r="Q655" s="2">
        <v>5412881</v>
      </c>
      <c r="R655" s="2">
        <v>5515734</v>
      </c>
      <c r="S655" s="2">
        <v>5618583</v>
      </c>
      <c r="T655" s="1">
        <f>(Table134[[#This Row],[2050_BUILDINGS]]/Table134[[#This Row],[2020_BUILDINGS]])-1</f>
        <v>0.18367346938775508</v>
      </c>
      <c r="U655" s="1">
        <f>(Table134[[#This Row],[2050_TOTAL_REPL_COST_USD]]/Table134[[#This Row],[2020_TOTAL_REPL_COST_USD]])-1</f>
        <v>0.17914391030537868</v>
      </c>
      <c r="V655"/>
      <c r="W655"/>
    </row>
    <row r="656" spans="1:23" x14ac:dyDescent="0.2">
      <c r="A656" t="s">
        <v>145</v>
      </c>
      <c r="B656" t="s">
        <v>313</v>
      </c>
      <c r="C656" t="s">
        <v>337</v>
      </c>
      <c r="D656" t="s">
        <v>2087</v>
      </c>
      <c r="E656" t="s">
        <v>1406</v>
      </c>
      <c r="F656" s="2">
        <v>55</v>
      </c>
      <c r="G656" s="2">
        <v>56</v>
      </c>
      <c r="H656" s="2">
        <v>58</v>
      </c>
      <c r="I656" s="2">
        <v>61</v>
      </c>
      <c r="J656" s="2">
        <v>64</v>
      </c>
      <c r="K656" s="2">
        <v>65</v>
      </c>
      <c r="L656" s="2">
        <v>67</v>
      </c>
      <c r="M656" s="2">
        <v>5327527</v>
      </c>
      <c r="N656" s="2">
        <v>5545095</v>
      </c>
      <c r="O656" s="2">
        <v>5732654</v>
      </c>
      <c r="P656" s="2">
        <v>5894110</v>
      </c>
      <c r="Q656" s="2">
        <v>6051927</v>
      </c>
      <c r="R656" s="2">
        <v>6166924</v>
      </c>
      <c r="S656" s="2">
        <v>6281914</v>
      </c>
      <c r="T656" s="1">
        <f>(Table134[[#This Row],[2050_BUILDINGS]]/Table134[[#This Row],[2020_BUILDINGS]])-1</f>
        <v>0.21818181818181825</v>
      </c>
      <c r="U656" s="1">
        <f>(Table134[[#This Row],[2050_TOTAL_REPL_COST_USD]]/Table134[[#This Row],[2020_TOTAL_REPL_COST_USD]])-1</f>
        <v>0.17914259280150069</v>
      </c>
      <c r="V656"/>
      <c r="W656"/>
    </row>
    <row r="657" spans="1:23" x14ac:dyDescent="0.2">
      <c r="A657" t="s">
        <v>145</v>
      </c>
      <c r="B657" t="s">
        <v>313</v>
      </c>
      <c r="C657" t="s">
        <v>338</v>
      </c>
      <c r="D657" t="s">
        <v>2088</v>
      </c>
      <c r="E657" t="s">
        <v>1406</v>
      </c>
      <c r="F657" s="2">
        <v>58</v>
      </c>
      <c r="G657" s="2">
        <v>60</v>
      </c>
      <c r="H657" s="2">
        <v>63</v>
      </c>
      <c r="I657" s="2">
        <v>66</v>
      </c>
      <c r="J657" s="2">
        <v>69</v>
      </c>
      <c r="K657" s="2">
        <v>69</v>
      </c>
      <c r="L657" s="2">
        <v>69</v>
      </c>
      <c r="M657" s="2">
        <v>5637800</v>
      </c>
      <c r="N657" s="2">
        <v>5868037</v>
      </c>
      <c r="O657" s="2">
        <v>6066526</v>
      </c>
      <c r="P657" s="2">
        <v>6237379</v>
      </c>
      <c r="Q657" s="2">
        <v>6404396</v>
      </c>
      <c r="R657" s="2">
        <v>6526080</v>
      </c>
      <c r="S657" s="2">
        <v>6647769</v>
      </c>
      <c r="T657" s="1">
        <f>(Table134[[#This Row],[2050_BUILDINGS]]/Table134[[#This Row],[2020_BUILDINGS]])-1</f>
        <v>0.18965517241379315</v>
      </c>
      <c r="U657" s="1">
        <f>(Table134[[#This Row],[2050_TOTAL_REPL_COST_USD]]/Table134[[#This Row],[2020_TOTAL_REPL_COST_USD]])-1</f>
        <v>0.17914239597005932</v>
      </c>
      <c r="V657"/>
      <c r="W657"/>
    </row>
    <row r="658" spans="1:23" x14ac:dyDescent="0.2">
      <c r="A658" t="s">
        <v>145</v>
      </c>
      <c r="B658" t="s">
        <v>313</v>
      </c>
      <c r="C658" t="s">
        <v>339</v>
      </c>
      <c r="D658" t="s">
        <v>2089</v>
      </c>
      <c r="E658" t="s">
        <v>1406</v>
      </c>
      <c r="F658" s="2">
        <v>76</v>
      </c>
      <c r="G658" s="2">
        <v>77</v>
      </c>
      <c r="H658" s="2">
        <v>80</v>
      </c>
      <c r="I658" s="2">
        <v>83</v>
      </c>
      <c r="J658" s="2">
        <v>84</v>
      </c>
      <c r="K658" s="2">
        <v>87</v>
      </c>
      <c r="L658" s="2">
        <v>87</v>
      </c>
      <c r="M658" s="2">
        <v>7262483</v>
      </c>
      <c r="N658" s="2">
        <v>7559065</v>
      </c>
      <c r="O658" s="2">
        <v>7814754</v>
      </c>
      <c r="P658" s="2">
        <v>8034852</v>
      </c>
      <c r="Q658" s="2">
        <v>8249987</v>
      </c>
      <c r="R658" s="2">
        <v>8406747</v>
      </c>
      <c r="S658" s="2">
        <v>8563504</v>
      </c>
      <c r="T658" s="1">
        <f>(Table134[[#This Row],[2050_BUILDINGS]]/Table134[[#This Row],[2020_BUILDINGS]])-1</f>
        <v>0.14473684210526305</v>
      </c>
      <c r="U658" s="1">
        <f>(Table134[[#This Row],[2050_TOTAL_REPL_COST_USD]]/Table134[[#This Row],[2020_TOTAL_REPL_COST_USD]])-1</f>
        <v>0.17914272570414269</v>
      </c>
      <c r="V658"/>
      <c r="W658"/>
    </row>
    <row r="659" spans="1:23" x14ac:dyDescent="0.2">
      <c r="A659" t="s">
        <v>12</v>
      </c>
      <c r="B659" t="s">
        <v>121</v>
      </c>
      <c r="C659" t="s">
        <v>122</v>
      </c>
      <c r="D659" t="s">
        <v>2090</v>
      </c>
      <c r="E659" t="s">
        <v>2091</v>
      </c>
      <c r="F659" s="2">
        <v>182</v>
      </c>
      <c r="G659" s="2">
        <v>215</v>
      </c>
      <c r="H659" s="2">
        <v>246</v>
      </c>
      <c r="I659" s="2">
        <v>281</v>
      </c>
      <c r="J659" s="2">
        <v>311</v>
      </c>
      <c r="K659" s="2">
        <v>351</v>
      </c>
      <c r="L659" s="2">
        <v>381</v>
      </c>
      <c r="M659" s="2">
        <v>9794972</v>
      </c>
      <c r="N659" s="2">
        <v>11394180</v>
      </c>
      <c r="O659" s="2">
        <v>13087450</v>
      </c>
      <c r="P659" s="2">
        <v>14944463</v>
      </c>
      <c r="Q659" s="2">
        <v>16901598</v>
      </c>
      <c r="R659" s="2">
        <v>19021457</v>
      </c>
      <c r="S659" s="2">
        <v>21180145</v>
      </c>
      <c r="T659" s="1">
        <f>(Table134[[#This Row],[2050_BUILDINGS]]/Table134[[#This Row],[2020_BUILDINGS]])-1</f>
        <v>1.0934065934065935</v>
      </c>
      <c r="U659" s="1">
        <f>(Table134[[#This Row],[2050_TOTAL_REPL_COST_USD]]/Table134[[#This Row],[2020_TOTAL_REPL_COST_USD]])-1</f>
        <v>1.1623487029876145</v>
      </c>
      <c r="V659"/>
      <c r="W659"/>
    </row>
    <row r="660" spans="1:23" x14ac:dyDescent="0.2">
      <c r="A660" t="s">
        <v>12</v>
      </c>
      <c r="B660" t="s">
        <v>121</v>
      </c>
      <c r="C660" t="s">
        <v>123</v>
      </c>
      <c r="D660" t="s">
        <v>2092</v>
      </c>
      <c r="E660" t="s">
        <v>2093</v>
      </c>
      <c r="F660" s="2">
        <v>2251</v>
      </c>
      <c r="G660" s="2">
        <v>2604</v>
      </c>
      <c r="H660" s="2">
        <v>2969</v>
      </c>
      <c r="I660" s="2">
        <v>3366</v>
      </c>
      <c r="J660" s="2">
        <v>3779</v>
      </c>
      <c r="K660" s="2">
        <v>4207</v>
      </c>
      <c r="L660" s="2">
        <v>4638</v>
      </c>
      <c r="M660" s="2">
        <v>114749612</v>
      </c>
      <c r="N660" s="2">
        <v>133484519</v>
      </c>
      <c r="O660" s="2">
        <v>153321423</v>
      </c>
      <c r="P660" s="2">
        <v>175076604</v>
      </c>
      <c r="Q660" s="2">
        <v>198004653</v>
      </c>
      <c r="R660" s="2">
        <v>222839172</v>
      </c>
      <c r="S660" s="2">
        <v>248128571</v>
      </c>
      <c r="T660" s="1">
        <f>(Table134[[#This Row],[2050_BUILDINGS]]/Table134[[#This Row],[2020_BUILDINGS]])-1</f>
        <v>1.0604175921812526</v>
      </c>
      <c r="U660" s="1">
        <f>(Table134[[#This Row],[2050_TOTAL_REPL_COST_USD]]/Table134[[#This Row],[2020_TOTAL_REPL_COST_USD]])-1</f>
        <v>1.1623477994853699</v>
      </c>
      <c r="V660"/>
      <c r="W660"/>
    </row>
    <row r="661" spans="1:23" x14ac:dyDescent="0.2">
      <c r="A661" t="s">
        <v>12</v>
      </c>
      <c r="B661" t="s">
        <v>121</v>
      </c>
      <c r="C661" t="s">
        <v>124</v>
      </c>
      <c r="D661" t="s">
        <v>2094</v>
      </c>
      <c r="E661" t="s">
        <v>2095</v>
      </c>
      <c r="F661" s="2">
        <v>1265</v>
      </c>
      <c r="G661" s="2">
        <v>1466</v>
      </c>
      <c r="H661" s="2">
        <v>1672</v>
      </c>
      <c r="I661" s="2">
        <v>1897</v>
      </c>
      <c r="J661" s="2">
        <v>2124</v>
      </c>
      <c r="K661" s="2">
        <v>2372</v>
      </c>
      <c r="L661" s="2">
        <v>2613</v>
      </c>
      <c r="M661" s="2">
        <v>64715150</v>
      </c>
      <c r="N661" s="2">
        <v>75281044</v>
      </c>
      <c r="O661" s="2">
        <v>86468422</v>
      </c>
      <c r="P661" s="2">
        <v>98737654</v>
      </c>
      <c r="Q661" s="2">
        <v>111668347</v>
      </c>
      <c r="R661" s="2">
        <v>125674231</v>
      </c>
      <c r="S661" s="2">
        <v>139936644</v>
      </c>
      <c r="T661" s="1">
        <f>(Table134[[#This Row],[2050_BUILDINGS]]/Table134[[#This Row],[2020_BUILDINGS]])-1</f>
        <v>1.0656126482213439</v>
      </c>
      <c r="U661" s="1">
        <f>(Table134[[#This Row],[2050_TOTAL_REPL_COST_USD]]/Table134[[#This Row],[2020_TOTAL_REPL_COST_USD]])-1</f>
        <v>1.1623475183168082</v>
      </c>
      <c r="V661"/>
      <c r="W661"/>
    </row>
    <row r="662" spans="1:23" x14ac:dyDescent="0.2">
      <c r="A662" t="s">
        <v>12</v>
      </c>
      <c r="B662" t="s">
        <v>121</v>
      </c>
      <c r="C662" t="s">
        <v>125</v>
      </c>
      <c r="D662" t="s">
        <v>2096</v>
      </c>
      <c r="E662" t="s">
        <v>2097</v>
      </c>
      <c r="F662" s="2">
        <v>1639</v>
      </c>
      <c r="G662" s="2">
        <v>1896</v>
      </c>
      <c r="H662" s="2">
        <v>2160</v>
      </c>
      <c r="I662" s="2">
        <v>2449</v>
      </c>
      <c r="J662" s="2">
        <v>2745</v>
      </c>
      <c r="K662" s="2">
        <v>3068</v>
      </c>
      <c r="L662" s="2">
        <v>3380</v>
      </c>
      <c r="M662" s="2">
        <v>83628021</v>
      </c>
      <c r="N662" s="2">
        <v>97281770</v>
      </c>
      <c r="O662" s="2">
        <v>111738655</v>
      </c>
      <c r="P662" s="2">
        <v>127593542</v>
      </c>
      <c r="Q662" s="2">
        <v>144303213</v>
      </c>
      <c r="R662" s="2">
        <v>162402270</v>
      </c>
      <c r="S662" s="2">
        <v>180832868</v>
      </c>
      <c r="T662" s="1">
        <f>(Table134[[#This Row],[2050_BUILDINGS]]/Table134[[#This Row],[2020_BUILDINGS]])-1</f>
        <v>1.0622330689444786</v>
      </c>
      <c r="U662" s="1">
        <f>(Table134[[#This Row],[2050_TOTAL_REPL_COST_USD]]/Table134[[#This Row],[2020_TOTAL_REPL_COST_USD]])-1</f>
        <v>1.1623478092348973</v>
      </c>
      <c r="V662"/>
      <c r="W662"/>
    </row>
    <row r="663" spans="1:23" x14ac:dyDescent="0.2">
      <c r="A663" t="s">
        <v>12</v>
      </c>
      <c r="B663" t="s">
        <v>121</v>
      </c>
      <c r="C663" t="s">
        <v>126</v>
      </c>
      <c r="D663" t="s">
        <v>2098</v>
      </c>
      <c r="E663" t="s">
        <v>2099</v>
      </c>
      <c r="F663" s="2">
        <v>2512</v>
      </c>
      <c r="G663" s="2">
        <v>2913</v>
      </c>
      <c r="H663" s="2">
        <v>3324</v>
      </c>
      <c r="I663" s="2">
        <v>3767</v>
      </c>
      <c r="J663" s="2">
        <v>4219</v>
      </c>
      <c r="K663" s="2">
        <v>4712</v>
      </c>
      <c r="L663" s="2">
        <v>5186</v>
      </c>
      <c r="M663" s="2">
        <v>128370512</v>
      </c>
      <c r="N663" s="2">
        <v>149329267</v>
      </c>
      <c r="O663" s="2">
        <v>171520825</v>
      </c>
      <c r="P663" s="2">
        <v>195858374</v>
      </c>
      <c r="Q663" s="2">
        <v>221508007</v>
      </c>
      <c r="R663" s="2">
        <v>249290410</v>
      </c>
      <c r="S663" s="2">
        <v>277581681</v>
      </c>
      <c r="T663" s="1">
        <f>(Table134[[#This Row],[2050_BUILDINGS]]/Table134[[#This Row],[2020_BUILDINGS]])-1</f>
        <v>1.0644904458598727</v>
      </c>
      <c r="U663" s="1">
        <f>(Table134[[#This Row],[2050_TOTAL_REPL_COST_USD]]/Table134[[#This Row],[2020_TOTAL_REPL_COST_USD]])-1</f>
        <v>1.1623476971097535</v>
      </c>
      <c r="V663"/>
      <c r="W663"/>
    </row>
    <row r="664" spans="1:23" x14ac:dyDescent="0.2">
      <c r="A664" t="s">
        <v>12</v>
      </c>
      <c r="B664" t="s">
        <v>121</v>
      </c>
      <c r="C664" t="s">
        <v>127</v>
      </c>
      <c r="D664" t="s">
        <v>2100</v>
      </c>
      <c r="E664" t="s">
        <v>2101</v>
      </c>
      <c r="F664" s="2">
        <v>1845</v>
      </c>
      <c r="G664" s="2">
        <v>2145</v>
      </c>
      <c r="H664" s="2">
        <v>2445</v>
      </c>
      <c r="I664" s="2">
        <v>2768</v>
      </c>
      <c r="J664" s="2">
        <v>3104</v>
      </c>
      <c r="K664" s="2">
        <v>3464</v>
      </c>
      <c r="L664" s="2">
        <v>3818</v>
      </c>
      <c r="M664" s="2">
        <v>94424750</v>
      </c>
      <c r="N664" s="2">
        <v>109841270</v>
      </c>
      <c r="O664" s="2">
        <v>126164588</v>
      </c>
      <c r="P664" s="2">
        <v>144066416</v>
      </c>
      <c r="Q664" s="2">
        <v>162933359</v>
      </c>
      <c r="R664" s="2">
        <v>183369099</v>
      </c>
      <c r="S664" s="2">
        <v>204179151</v>
      </c>
      <c r="T664" s="1">
        <f>(Table134[[#This Row],[2050_BUILDINGS]]/Table134[[#This Row],[2020_BUILDINGS]])-1</f>
        <v>1.0693766937669378</v>
      </c>
      <c r="U664" s="1">
        <f>(Table134[[#This Row],[2050_TOTAL_REPL_COST_USD]]/Table134[[#This Row],[2020_TOTAL_REPL_COST_USD]])-1</f>
        <v>1.1623478060572041</v>
      </c>
      <c r="V664"/>
      <c r="W664"/>
    </row>
    <row r="665" spans="1:23" x14ac:dyDescent="0.2">
      <c r="A665" t="s">
        <v>12</v>
      </c>
      <c r="B665" t="s">
        <v>121</v>
      </c>
      <c r="C665" t="s">
        <v>128</v>
      </c>
      <c r="D665" t="s">
        <v>2102</v>
      </c>
      <c r="E665" t="s">
        <v>2103</v>
      </c>
      <c r="F665" s="2">
        <v>2703</v>
      </c>
      <c r="G665" s="2">
        <v>3122</v>
      </c>
      <c r="H665" s="2">
        <v>3562</v>
      </c>
      <c r="I665" s="2">
        <v>4036</v>
      </c>
      <c r="J665" s="2">
        <v>4534</v>
      </c>
      <c r="K665" s="2">
        <v>5048</v>
      </c>
      <c r="L665" s="2">
        <v>5558</v>
      </c>
      <c r="M665" s="2">
        <v>137673486</v>
      </c>
      <c r="N665" s="2">
        <v>160151112</v>
      </c>
      <c r="O665" s="2">
        <v>183950899</v>
      </c>
      <c r="P665" s="2">
        <v>210052185</v>
      </c>
      <c r="Q665" s="2">
        <v>237560633</v>
      </c>
      <c r="R665" s="2">
        <v>267356412</v>
      </c>
      <c r="S665" s="2">
        <v>297697952</v>
      </c>
      <c r="T665" s="1">
        <f>(Table134[[#This Row],[2050_BUILDINGS]]/Table134[[#This Row],[2020_BUILDINGS]])-1</f>
        <v>1.0562338142804291</v>
      </c>
      <c r="U665" s="1">
        <f>(Table134[[#This Row],[2050_TOTAL_REPL_COST_USD]]/Table134[[#This Row],[2020_TOTAL_REPL_COST_USD]])-1</f>
        <v>1.1623477450117012</v>
      </c>
      <c r="V665"/>
      <c r="W665"/>
    </row>
    <row r="666" spans="1:23" x14ac:dyDescent="0.2">
      <c r="A666" t="s">
        <v>12</v>
      </c>
      <c r="B666" t="s">
        <v>121</v>
      </c>
      <c r="C666" t="s">
        <v>129</v>
      </c>
      <c r="D666" t="s">
        <v>2104</v>
      </c>
      <c r="E666" t="s">
        <v>2105</v>
      </c>
      <c r="F666" s="2">
        <v>3467</v>
      </c>
      <c r="G666" s="2">
        <v>4018</v>
      </c>
      <c r="H666" s="2">
        <v>4587</v>
      </c>
      <c r="I666" s="2">
        <v>5188</v>
      </c>
      <c r="J666" s="2">
        <v>5818</v>
      </c>
      <c r="K666" s="2">
        <v>6479</v>
      </c>
      <c r="L666" s="2">
        <v>7139</v>
      </c>
      <c r="M666" s="2">
        <v>176786247</v>
      </c>
      <c r="N666" s="2">
        <v>205649735</v>
      </c>
      <c r="O666" s="2">
        <v>236210983</v>
      </c>
      <c r="P666" s="2">
        <v>269727595</v>
      </c>
      <c r="Q666" s="2">
        <v>305051144</v>
      </c>
      <c r="R666" s="2">
        <v>343311848</v>
      </c>
      <c r="S666" s="2">
        <v>382273356</v>
      </c>
      <c r="T666" s="1">
        <f>(Table134[[#This Row],[2050_BUILDINGS]]/Table134[[#This Row],[2020_BUILDINGS]])-1</f>
        <v>1.0591289299105857</v>
      </c>
      <c r="U666" s="1">
        <f>(Table134[[#This Row],[2050_TOTAL_REPL_COST_USD]]/Table134[[#This Row],[2020_TOTAL_REPL_COST_USD]])-1</f>
        <v>1.1623478210949294</v>
      </c>
      <c r="V666"/>
      <c r="W666"/>
    </row>
    <row r="667" spans="1:23" x14ac:dyDescent="0.2">
      <c r="A667" t="s">
        <v>12</v>
      </c>
      <c r="B667" t="s">
        <v>121</v>
      </c>
      <c r="C667" t="s">
        <v>130</v>
      </c>
      <c r="D667" t="s">
        <v>2106</v>
      </c>
      <c r="E667" t="s">
        <v>2107</v>
      </c>
      <c r="F667" s="2">
        <v>2591</v>
      </c>
      <c r="G667" s="2">
        <v>2993</v>
      </c>
      <c r="H667" s="2">
        <v>3419</v>
      </c>
      <c r="I667" s="2">
        <v>3878</v>
      </c>
      <c r="J667" s="2">
        <v>4351</v>
      </c>
      <c r="K667" s="2">
        <v>4845</v>
      </c>
      <c r="L667" s="2">
        <v>5343</v>
      </c>
      <c r="M667" s="2">
        <v>132109642</v>
      </c>
      <c r="N667" s="2">
        <v>153678879</v>
      </c>
      <c r="O667" s="2">
        <v>176516832</v>
      </c>
      <c r="P667" s="2">
        <v>201563274</v>
      </c>
      <c r="Q667" s="2">
        <v>227960019</v>
      </c>
      <c r="R667" s="2">
        <v>256551648</v>
      </c>
      <c r="S667" s="2">
        <v>285666983</v>
      </c>
      <c r="T667" s="1">
        <f>(Table134[[#This Row],[2050_BUILDINGS]]/Table134[[#This Row],[2020_BUILDINGS]])-1</f>
        <v>1.0621381705905057</v>
      </c>
      <c r="U667" s="1">
        <f>(Table134[[#This Row],[2050_TOTAL_REPL_COST_USD]]/Table134[[#This Row],[2020_TOTAL_REPL_COST_USD]])-1</f>
        <v>1.1623477187229074</v>
      </c>
      <c r="V667"/>
      <c r="W667"/>
    </row>
    <row r="668" spans="1:23" x14ac:dyDescent="0.2">
      <c r="A668" t="s">
        <v>12</v>
      </c>
      <c r="B668" t="s">
        <v>121</v>
      </c>
      <c r="C668" t="s">
        <v>131</v>
      </c>
      <c r="D668" t="s">
        <v>2108</v>
      </c>
      <c r="E668" t="s">
        <v>2109</v>
      </c>
      <c r="F668" s="2">
        <v>3173</v>
      </c>
      <c r="G668" s="2">
        <v>3674</v>
      </c>
      <c r="H668" s="2">
        <v>4205</v>
      </c>
      <c r="I668" s="2">
        <v>4756</v>
      </c>
      <c r="J668" s="2">
        <v>5328</v>
      </c>
      <c r="K668" s="2">
        <v>5939</v>
      </c>
      <c r="L668" s="2">
        <v>6551</v>
      </c>
      <c r="M668" s="2">
        <v>161992094</v>
      </c>
      <c r="N668" s="2">
        <v>188440171</v>
      </c>
      <c r="O668" s="2">
        <v>216443945</v>
      </c>
      <c r="P668" s="2">
        <v>247155750</v>
      </c>
      <c r="Q668" s="2">
        <v>279523288</v>
      </c>
      <c r="R668" s="2">
        <v>314582186</v>
      </c>
      <c r="S668" s="2">
        <v>350283248</v>
      </c>
      <c r="T668" s="1">
        <f>(Table134[[#This Row],[2050_BUILDINGS]]/Table134[[#This Row],[2020_BUILDINGS]])-1</f>
        <v>1.0646076268515601</v>
      </c>
      <c r="U668" s="1">
        <f>(Table134[[#This Row],[2050_TOTAL_REPL_COST_USD]]/Table134[[#This Row],[2020_TOTAL_REPL_COST_USD]])-1</f>
        <v>1.1623477995166849</v>
      </c>
      <c r="V668"/>
      <c r="W668"/>
    </row>
    <row r="669" spans="1:23" x14ac:dyDescent="0.2">
      <c r="A669" t="s">
        <v>12</v>
      </c>
      <c r="B669" t="s">
        <v>121</v>
      </c>
      <c r="C669" t="s">
        <v>132</v>
      </c>
      <c r="D669" t="s">
        <v>2110</v>
      </c>
      <c r="E669" t="s">
        <v>2111</v>
      </c>
      <c r="F669" s="2">
        <v>2286</v>
      </c>
      <c r="G669" s="2">
        <v>2643</v>
      </c>
      <c r="H669" s="2">
        <v>3020</v>
      </c>
      <c r="I669" s="2">
        <v>3424</v>
      </c>
      <c r="J669" s="2">
        <v>3836</v>
      </c>
      <c r="K669" s="2">
        <v>4273</v>
      </c>
      <c r="L669" s="2">
        <v>4711</v>
      </c>
      <c r="M669" s="2">
        <v>116579113</v>
      </c>
      <c r="N669" s="2">
        <v>135612719</v>
      </c>
      <c r="O669" s="2">
        <v>155765895</v>
      </c>
      <c r="P669" s="2">
        <v>177867931</v>
      </c>
      <c r="Q669" s="2">
        <v>201161534</v>
      </c>
      <c r="R669" s="2">
        <v>226391995</v>
      </c>
      <c r="S669" s="2">
        <v>252084594</v>
      </c>
      <c r="T669" s="1">
        <f>(Table134[[#This Row],[2050_BUILDINGS]]/Table134[[#This Row],[2020_BUILDINGS]])-1</f>
        <v>1.0608048993875765</v>
      </c>
      <c r="U669" s="1">
        <f>(Table134[[#This Row],[2050_TOTAL_REPL_COST_USD]]/Table134[[#This Row],[2020_TOTAL_REPL_COST_USD]])-1</f>
        <v>1.1623478469938262</v>
      </c>
      <c r="V669"/>
      <c r="W669"/>
    </row>
    <row r="670" spans="1:23" x14ac:dyDescent="0.2">
      <c r="A670" t="s">
        <v>12</v>
      </c>
      <c r="B670" t="s">
        <v>121</v>
      </c>
      <c r="C670" t="s">
        <v>133</v>
      </c>
      <c r="D670" t="s">
        <v>2112</v>
      </c>
      <c r="E670" t="s">
        <v>2113</v>
      </c>
      <c r="F670" s="2">
        <v>709</v>
      </c>
      <c r="G670" s="2">
        <v>824</v>
      </c>
      <c r="H670" s="2">
        <v>939</v>
      </c>
      <c r="I670" s="2">
        <v>1064</v>
      </c>
      <c r="J670" s="2">
        <v>1195</v>
      </c>
      <c r="K670" s="2">
        <v>1337</v>
      </c>
      <c r="L670" s="2">
        <v>1466</v>
      </c>
      <c r="M670" s="2">
        <v>36478645</v>
      </c>
      <c r="N670" s="2">
        <v>42434424</v>
      </c>
      <c r="O670" s="2">
        <v>48740544</v>
      </c>
      <c r="P670" s="2">
        <v>55656461</v>
      </c>
      <c r="Q670" s="2">
        <v>62945238</v>
      </c>
      <c r="R670" s="2">
        <v>70840070</v>
      </c>
      <c r="S670" s="2">
        <v>78879514</v>
      </c>
      <c r="T670" s="1">
        <f>(Table134[[#This Row],[2050_BUILDINGS]]/Table134[[#This Row],[2020_BUILDINGS]])-1</f>
        <v>1.0677009873060648</v>
      </c>
      <c r="U670" s="1">
        <f>(Table134[[#This Row],[2050_TOTAL_REPL_COST_USD]]/Table134[[#This Row],[2020_TOTAL_REPL_COST_USD]])-1</f>
        <v>1.1623476968511302</v>
      </c>
      <c r="V670"/>
      <c r="W670"/>
    </row>
    <row r="671" spans="1:23" x14ac:dyDescent="0.2">
      <c r="A671" t="s">
        <v>12</v>
      </c>
      <c r="B671" t="s">
        <v>121</v>
      </c>
      <c r="C671" t="s">
        <v>134</v>
      </c>
      <c r="D671" t="s">
        <v>2114</v>
      </c>
      <c r="E671" t="s">
        <v>2115</v>
      </c>
      <c r="F671" s="2">
        <v>2436</v>
      </c>
      <c r="G671" s="2">
        <v>2821</v>
      </c>
      <c r="H671" s="2">
        <v>3219</v>
      </c>
      <c r="I671" s="2">
        <v>3653</v>
      </c>
      <c r="J671" s="2">
        <v>4086</v>
      </c>
      <c r="K671" s="2">
        <v>4560</v>
      </c>
      <c r="L671" s="2">
        <v>5023</v>
      </c>
      <c r="M671" s="2">
        <v>124323226</v>
      </c>
      <c r="N671" s="2">
        <v>144621192</v>
      </c>
      <c r="O671" s="2">
        <v>166113106</v>
      </c>
      <c r="P671" s="2">
        <v>189683330</v>
      </c>
      <c r="Q671" s="2">
        <v>214524282</v>
      </c>
      <c r="R671" s="2">
        <v>241430747</v>
      </c>
      <c r="S671" s="2">
        <v>268830050</v>
      </c>
      <c r="T671" s="1">
        <f>(Table134[[#This Row],[2050_BUILDINGS]]/Table134[[#This Row],[2020_BUILDINGS]])-1</f>
        <v>1.0619868637110015</v>
      </c>
      <c r="U671" s="1">
        <f>(Table134[[#This Row],[2050_TOTAL_REPL_COST_USD]]/Table134[[#This Row],[2020_TOTAL_REPL_COST_USD]])-1</f>
        <v>1.1623477659757637</v>
      </c>
      <c r="V671"/>
      <c r="W671"/>
    </row>
    <row r="672" spans="1:23" x14ac:dyDescent="0.2">
      <c r="A672" t="s">
        <v>12</v>
      </c>
      <c r="B672" t="s">
        <v>121</v>
      </c>
      <c r="C672" t="s">
        <v>135</v>
      </c>
      <c r="D672" t="s">
        <v>2116</v>
      </c>
      <c r="E672" t="s">
        <v>2117</v>
      </c>
      <c r="F672" s="2">
        <v>2502</v>
      </c>
      <c r="G672" s="2">
        <v>2901</v>
      </c>
      <c r="H672" s="2">
        <v>3315</v>
      </c>
      <c r="I672" s="2">
        <v>3756</v>
      </c>
      <c r="J672" s="2">
        <v>4206</v>
      </c>
      <c r="K672" s="2">
        <v>4694</v>
      </c>
      <c r="L672" s="2">
        <v>5171</v>
      </c>
      <c r="M672" s="2">
        <v>127915545</v>
      </c>
      <c r="N672" s="2">
        <v>148800021</v>
      </c>
      <c r="O672" s="2">
        <v>170912937</v>
      </c>
      <c r="P672" s="2">
        <v>195164228</v>
      </c>
      <c r="Q672" s="2">
        <v>220722962</v>
      </c>
      <c r="R672" s="2">
        <v>248406895</v>
      </c>
      <c r="S672" s="2">
        <v>276597899</v>
      </c>
      <c r="T672" s="1">
        <f>(Table134[[#This Row],[2050_BUILDINGS]]/Table134[[#This Row],[2020_BUILDINGS]])-1</f>
        <v>1.0667466027178256</v>
      </c>
      <c r="U672" s="1">
        <f>(Table134[[#This Row],[2050_TOTAL_REPL_COST_USD]]/Table134[[#This Row],[2020_TOTAL_REPL_COST_USD]])-1</f>
        <v>1.1623478131606286</v>
      </c>
      <c r="V672"/>
      <c r="W672"/>
    </row>
    <row r="673" spans="1:23" x14ac:dyDescent="0.2">
      <c r="A673" t="s">
        <v>12</v>
      </c>
      <c r="B673" t="s">
        <v>121</v>
      </c>
      <c r="C673" t="s">
        <v>136</v>
      </c>
      <c r="D673" t="s">
        <v>2118</v>
      </c>
      <c r="E673" t="s">
        <v>2119</v>
      </c>
      <c r="F673" s="2">
        <v>4034</v>
      </c>
      <c r="G673" s="2">
        <v>4664</v>
      </c>
      <c r="H673" s="2">
        <v>5325</v>
      </c>
      <c r="I673" s="2">
        <v>6027</v>
      </c>
      <c r="J673" s="2">
        <v>6745</v>
      </c>
      <c r="K673" s="2">
        <v>7517</v>
      </c>
      <c r="L673" s="2">
        <v>8270</v>
      </c>
      <c r="M673" s="2">
        <v>210904693</v>
      </c>
      <c r="N673" s="2">
        <v>245611032</v>
      </c>
      <c r="O673" s="2">
        <v>282544682</v>
      </c>
      <c r="P673" s="2">
        <v>323264392</v>
      </c>
      <c r="Q673" s="2">
        <v>366377218</v>
      </c>
      <c r="R673" s="2">
        <v>413248474</v>
      </c>
      <c r="S673" s="2">
        <v>461184061</v>
      </c>
      <c r="T673" s="1">
        <f>(Table134[[#This Row],[2050_BUILDINGS]]/Table134[[#This Row],[2020_BUILDINGS]])-1</f>
        <v>1.0500743678730786</v>
      </c>
      <c r="U673" s="1">
        <f>(Table134[[#This Row],[2050_TOTAL_REPL_COST_USD]]/Table134[[#This Row],[2020_TOTAL_REPL_COST_USD]])-1</f>
        <v>1.1866941623721954</v>
      </c>
      <c r="V673"/>
      <c r="W673"/>
    </row>
    <row r="674" spans="1:23" x14ac:dyDescent="0.2">
      <c r="A674" t="s">
        <v>12</v>
      </c>
      <c r="B674" t="s">
        <v>121</v>
      </c>
      <c r="C674" t="s">
        <v>137</v>
      </c>
      <c r="D674" t="s">
        <v>2120</v>
      </c>
      <c r="E674" t="s">
        <v>2121</v>
      </c>
      <c r="F674" s="2">
        <v>649</v>
      </c>
      <c r="G674" s="2">
        <v>762</v>
      </c>
      <c r="H674" s="2">
        <v>869</v>
      </c>
      <c r="I674" s="2">
        <v>987</v>
      </c>
      <c r="J674" s="2">
        <v>1107</v>
      </c>
      <c r="K674" s="2">
        <v>1236</v>
      </c>
      <c r="L674" s="2">
        <v>1363</v>
      </c>
      <c r="M674" s="2">
        <v>33786042</v>
      </c>
      <c r="N674" s="2">
        <v>39302211</v>
      </c>
      <c r="O674" s="2">
        <v>45142849</v>
      </c>
      <c r="P674" s="2">
        <v>51548281</v>
      </c>
      <c r="Q674" s="2">
        <v>58299058</v>
      </c>
      <c r="R674" s="2">
        <v>65611149</v>
      </c>
      <c r="S674" s="2">
        <v>73057187</v>
      </c>
      <c r="T674" s="1">
        <f>(Table134[[#This Row],[2050_BUILDINGS]]/Table134[[#This Row],[2020_BUILDINGS]])-1</f>
        <v>1.1001540832049308</v>
      </c>
      <c r="U674" s="1">
        <f>(Table134[[#This Row],[2050_TOTAL_REPL_COST_USD]]/Table134[[#This Row],[2020_TOTAL_REPL_COST_USD]])-1</f>
        <v>1.1623481969270033</v>
      </c>
      <c r="V674"/>
      <c r="W674"/>
    </row>
    <row r="675" spans="1:23" x14ac:dyDescent="0.2">
      <c r="A675" t="s">
        <v>12</v>
      </c>
      <c r="B675" t="s">
        <v>121</v>
      </c>
      <c r="C675" t="s">
        <v>138</v>
      </c>
      <c r="D675" t="s">
        <v>2122</v>
      </c>
      <c r="E675" t="s">
        <v>2123</v>
      </c>
      <c r="F675" s="2">
        <v>385</v>
      </c>
      <c r="G675" s="2">
        <v>443</v>
      </c>
      <c r="H675" s="2">
        <v>512</v>
      </c>
      <c r="I675" s="2">
        <v>582</v>
      </c>
      <c r="J675" s="2">
        <v>655</v>
      </c>
      <c r="K675" s="2">
        <v>722</v>
      </c>
      <c r="L675" s="2">
        <v>798</v>
      </c>
      <c r="M675" s="2">
        <v>20003228</v>
      </c>
      <c r="N675" s="2">
        <v>23269104</v>
      </c>
      <c r="O675" s="2">
        <v>26727087</v>
      </c>
      <c r="P675" s="2">
        <v>30519459</v>
      </c>
      <c r="Q675" s="2">
        <v>34516296</v>
      </c>
      <c r="R675" s="2">
        <v>38845466</v>
      </c>
      <c r="S675" s="2">
        <v>43253921</v>
      </c>
      <c r="T675" s="1">
        <f>(Table134[[#This Row],[2050_BUILDINGS]]/Table134[[#This Row],[2020_BUILDINGS]])-1</f>
        <v>1.0727272727272728</v>
      </c>
      <c r="U675" s="1">
        <f>(Table134[[#This Row],[2050_TOTAL_REPL_COST_USD]]/Table134[[#This Row],[2020_TOTAL_REPL_COST_USD]])-1</f>
        <v>1.162347047186584</v>
      </c>
      <c r="V675"/>
      <c r="W675"/>
    </row>
    <row r="676" spans="1:23" x14ac:dyDescent="0.2">
      <c r="A676" t="s">
        <v>12</v>
      </c>
      <c r="B676" t="s">
        <v>121</v>
      </c>
      <c r="C676" t="s">
        <v>139</v>
      </c>
      <c r="D676" t="s">
        <v>2124</v>
      </c>
      <c r="E676" t="s">
        <v>2125</v>
      </c>
      <c r="F676" s="2">
        <v>3193</v>
      </c>
      <c r="G676" s="2">
        <v>3700</v>
      </c>
      <c r="H676" s="2">
        <v>4233</v>
      </c>
      <c r="I676" s="2">
        <v>4790</v>
      </c>
      <c r="J676" s="2">
        <v>5365</v>
      </c>
      <c r="K676" s="2">
        <v>5978</v>
      </c>
      <c r="L676" s="2">
        <v>6590</v>
      </c>
      <c r="M676" s="2">
        <v>163135429</v>
      </c>
      <c r="N676" s="2">
        <v>189770174</v>
      </c>
      <c r="O676" s="2">
        <v>217971599</v>
      </c>
      <c r="P676" s="2">
        <v>248900165</v>
      </c>
      <c r="Q676" s="2">
        <v>281496147</v>
      </c>
      <c r="R676" s="2">
        <v>316802506</v>
      </c>
      <c r="S676" s="2">
        <v>352755525</v>
      </c>
      <c r="T676" s="1">
        <f>(Table134[[#This Row],[2050_BUILDINGS]]/Table134[[#This Row],[2020_BUILDINGS]])-1</f>
        <v>1.0638897588474787</v>
      </c>
      <c r="U676" s="1">
        <f>(Table134[[#This Row],[2050_TOTAL_REPL_COST_USD]]/Table134[[#This Row],[2020_TOTAL_REPL_COST_USD]])-1</f>
        <v>1.1623477325700966</v>
      </c>
      <c r="V676"/>
      <c r="W676"/>
    </row>
    <row r="677" spans="1:23" x14ac:dyDescent="0.2">
      <c r="A677" t="s">
        <v>12</v>
      </c>
      <c r="B677" t="s">
        <v>121</v>
      </c>
      <c r="C677" t="s">
        <v>140</v>
      </c>
      <c r="D677" t="s">
        <v>2126</v>
      </c>
      <c r="E677" t="s">
        <v>2127</v>
      </c>
      <c r="F677" s="2">
        <v>1229</v>
      </c>
      <c r="G677" s="2">
        <v>1423</v>
      </c>
      <c r="H677" s="2">
        <v>1621</v>
      </c>
      <c r="I677" s="2">
        <v>1840</v>
      </c>
      <c r="J677" s="2">
        <v>2062</v>
      </c>
      <c r="K677" s="2">
        <v>2297</v>
      </c>
      <c r="L677" s="2">
        <v>2537</v>
      </c>
      <c r="M677" s="2">
        <v>62796439</v>
      </c>
      <c r="N677" s="2">
        <v>73049071</v>
      </c>
      <c r="O677" s="2">
        <v>83904766</v>
      </c>
      <c r="P677" s="2">
        <v>95810235</v>
      </c>
      <c r="Q677" s="2">
        <v>108357563</v>
      </c>
      <c r="R677" s="2">
        <v>121948186</v>
      </c>
      <c r="S677" s="2">
        <v>135787745</v>
      </c>
      <c r="T677" s="1">
        <f>(Table134[[#This Row],[2050_BUILDINGS]]/Table134[[#This Row],[2020_BUILDINGS]])-1</f>
        <v>1.0642799023596421</v>
      </c>
      <c r="U677" s="1">
        <f>(Table134[[#This Row],[2050_TOTAL_REPL_COST_USD]]/Table134[[#This Row],[2020_TOTAL_REPL_COST_USD]])-1</f>
        <v>1.1623478522404751</v>
      </c>
      <c r="V677"/>
      <c r="W677"/>
    </row>
    <row r="678" spans="1:23" x14ac:dyDescent="0.2">
      <c r="A678" t="s">
        <v>12</v>
      </c>
      <c r="B678" t="s">
        <v>121</v>
      </c>
      <c r="C678" t="s">
        <v>141</v>
      </c>
      <c r="D678" t="s">
        <v>2128</v>
      </c>
      <c r="E678" t="s">
        <v>2129</v>
      </c>
      <c r="F678" s="2">
        <v>1846</v>
      </c>
      <c r="G678" s="2">
        <v>2147</v>
      </c>
      <c r="H678" s="2">
        <v>2448</v>
      </c>
      <c r="I678" s="2">
        <v>2770</v>
      </c>
      <c r="J678" s="2">
        <v>3105</v>
      </c>
      <c r="K678" s="2">
        <v>3464</v>
      </c>
      <c r="L678" s="2">
        <v>3822</v>
      </c>
      <c r="M678" s="2">
        <v>94508174</v>
      </c>
      <c r="N678" s="2">
        <v>109938298</v>
      </c>
      <c r="O678" s="2">
        <v>126276047</v>
      </c>
      <c r="P678" s="2">
        <v>144193685</v>
      </c>
      <c r="Q678" s="2">
        <v>163077313</v>
      </c>
      <c r="R678" s="2">
        <v>183531097</v>
      </c>
      <c r="S678" s="2">
        <v>204359535</v>
      </c>
      <c r="T678" s="1">
        <f>(Table134[[#This Row],[2050_BUILDINGS]]/Table134[[#This Row],[2020_BUILDINGS]])-1</f>
        <v>1.0704225352112675</v>
      </c>
      <c r="U678" s="1">
        <f>(Table134[[#This Row],[2050_TOTAL_REPL_COST_USD]]/Table134[[#This Row],[2020_TOTAL_REPL_COST_USD]])-1</f>
        <v>1.162347724547085</v>
      </c>
      <c r="V678"/>
      <c r="W678"/>
    </row>
    <row r="679" spans="1:23" x14ac:dyDescent="0.2">
      <c r="A679" t="s">
        <v>12</v>
      </c>
      <c r="B679" t="s">
        <v>121</v>
      </c>
      <c r="C679" t="s">
        <v>142</v>
      </c>
      <c r="D679" t="s">
        <v>2130</v>
      </c>
      <c r="E679" t="s">
        <v>2131</v>
      </c>
      <c r="F679" s="2">
        <v>3484</v>
      </c>
      <c r="G679" s="2">
        <v>4035</v>
      </c>
      <c r="H679" s="2">
        <v>4608</v>
      </c>
      <c r="I679" s="2">
        <v>5212</v>
      </c>
      <c r="J679" s="2">
        <v>5846</v>
      </c>
      <c r="K679" s="2">
        <v>6515</v>
      </c>
      <c r="L679" s="2">
        <v>7179</v>
      </c>
      <c r="M679" s="2">
        <v>177638808</v>
      </c>
      <c r="N679" s="2">
        <v>206641479</v>
      </c>
      <c r="O679" s="2">
        <v>237350119</v>
      </c>
      <c r="P679" s="2">
        <v>271028351</v>
      </c>
      <c r="Q679" s="2">
        <v>306522262</v>
      </c>
      <c r="R679" s="2">
        <v>344967467</v>
      </c>
      <c r="S679" s="2">
        <v>384116876</v>
      </c>
      <c r="T679" s="1">
        <f>(Table134[[#This Row],[2050_BUILDINGS]]/Table134[[#This Row],[2020_BUILDINGS]])-1</f>
        <v>1.0605625717566016</v>
      </c>
      <c r="U679" s="1">
        <f>(Table134[[#This Row],[2050_TOTAL_REPL_COST_USD]]/Table134[[#This Row],[2020_TOTAL_REPL_COST_USD]])-1</f>
        <v>1.1623477455444307</v>
      </c>
      <c r="V679"/>
      <c r="W679"/>
    </row>
    <row r="680" spans="1:23" x14ac:dyDescent="0.2">
      <c r="A680" t="s">
        <v>12</v>
      </c>
      <c r="B680" t="s">
        <v>121</v>
      </c>
      <c r="C680" t="s">
        <v>143</v>
      </c>
      <c r="D680" t="s">
        <v>2132</v>
      </c>
      <c r="E680" t="s">
        <v>2133</v>
      </c>
      <c r="F680" s="2">
        <v>2342</v>
      </c>
      <c r="G680" s="2">
        <v>2705</v>
      </c>
      <c r="H680" s="2">
        <v>3090</v>
      </c>
      <c r="I680" s="2">
        <v>3501</v>
      </c>
      <c r="J680" s="2">
        <v>3923</v>
      </c>
      <c r="K680" s="2">
        <v>4370</v>
      </c>
      <c r="L680" s="2">
        <v>4822</v>
      </c>
      <c r="M680" s="2">
        <v>119220088</v>
      </c>
      <c r="N680" s="2">
        <v>138684870</v>
      </c>
      <c r="O680" s="2">
        <v>159294594</v>
      </c>
      <c r="P680" s="2">
        <v>181897332</v>
      </c>
      <c r="Q680" s="2">
        <v>205718620</v>
      </c>
      <c r="R680" s="2">
        <v>231520656</v>
      </c>
      <c r="S680" s="2">
        <v>257795294</v>
      </c>
      <c r="T680" s="1">
        <f>(Table134[[#This Row],[2050_BUILDINGS]]/Table134[[#This Row],[2020_BUILDINGS]])-1</f>
        <v>1.0589239965841162</v>
      </c>
      <c r="U680" s="1">
        <f>(Table134[[#This Row],[2050_TOTAL_REPL_COST_USD]]/Table134[[#This Row],[2020_TOTAL_REPL_COST_USD]])-1</f>
        <v>1.1623477915902898</v>
      </c>
      <c r="V680"/>
      <c r="W680"/>
    </row>
    <row r="681" spans="1:23" x14ac:dyDescent="0.2">
      <c r="A681" t="s">
        <v>12</v>
      </c>
      <c r="B681" t="s">
        <v>121</v>
      </c>
      <c r="C681" t="s">
        <v>144</v>
      </c>
      <c r="D681" t="s">
        <v>2134</v>
      </c>
      <c r="E681" t="s">
        <v>2135</v>
      </c>
      <c r="F681" s="2">
        <v>2067</v>
      </c>
      <c r="G681" s="2">
        <v>2393</v>
      </c>
      <c r="H681" s="2">
        <v>2724</v>
      </c>
      <c r="I681" s="2">
        <v>3093</v>
      </c>
      <c r="J681" s="2">
        <v>3467</v>
      </c>
      <c r="K681" s="2">
        <v>3867</v>
      </c>
      <c r="L681" s="2">
        <v>4262</v>
      </c>
      <c r="M681" s="2">
        <v>105397539</v>
      </c>
      <c r="N681" s="2">
        <v>122605553</v>
      </c>
      <c r="O681" s="2">
        <v>140825754</v>
      </c>
      <c r="P681" s="2">
        <v>160807898</v>
      </c>
      <c r="Q681" s="2">
        <v>181867310</v>
      </c>
      <c r="R681" s="2">
        <v>204677823</v>
      </c>
      <c r="S681" s="2">
        <v>227906137</v>
      </c>
      <c r="T681" s="1">
        <f>(Table134[[#This Row],[2050_BUILDINGS]]/Table134[[#This Row],[2020_BUILDINGS]])-1</f>
        <v>1.0619254958877602</v>
      </c>
      <c r="U681" s="1">
        <f>(Table134[[#This Row],[2050_TOTAL_REPL_COST_USD]]/Table134[[#This Row],[2020_TOTAL_REPL_COST_USD]])-1</f>
        <v>1.1623478039653277</v>
      </c>
      <c r="V681"/>
      <c r="W681"/>
    </row>
    <row r="682" spans="1:23" x14ac:dyDescent="0.2">
      <c r="A682" t="s">
        <v>638</v>
      </c>
      <c r="B682" t="s">
        <v>836</v>
      </c>
      <c r="C682" t="s">
        <v>837</v>
      </c>
      <c r="D682" t="s">
        <v>2136</v>
      </c>
      <c r="E682" t="s">
        <v>2137</v>
      </c>
      <c r="F682" s="2">
        <v>7154</v>
      </c>
      <c r="G682" s="2">
        <v>8036</v>
      </c>
      <c r="H682" s="2">
        <v>8971</v>
      </c>
      <c r="I682" s="2">
        <v>10006</v>
      </c>
      <c r="J682" s="2">
        <v>11028</v>
      </c>
      <c r="K682" s="2">
        <v>12142</v>
      </c>
      <c r="L682" s="2">
        <v>13253</v>
      </c>
      <c r="M682" s="2">
        <v>271487315</v>
      </c>
      <c r="N682" s="2">
        <v>306717248</v>
      </c>
      <c r="O682" s="2">
        <v>344372228</v>
      </c>
      <c r="P682" s="2">
        <v>386053849</v>
      </c>
      <c r="Q682" s="2">
        <v>428209741</v>
      </c>
      <c r="R682" s="2">
        <v>473986752</v>
      </c>
      <c r="S682" s="2">
        <v>520271616</v>
      </c>
      <c r="T682" s="1">
        <f>(Table134[[#This Row],[2050_BUILDINGS]]/Table134[[#This Row],[2020_BUILDINGS]])-1</f>
        <v>0.85253005311713737</v>
      </c>
      <c r="U682" s="1">
        <f>(Table134[[#This Row],[2050_TOTAL_REPL_COST_USD]]/Table134[[#This Row],[2020_TOTAL_REPL_COST_USD]])-1</f>
        <v>0.91637541518284205</v>
      </c>
      <c r="V682"/>
      <c r="W682"/>
    </row>
    <row r="683" spans="1:23" x14ac:dyDescent="0.2">
      <c r="A683" t="s">
        <v>638</v>
      </c>
      <c r="B683" t="s">
        <v>836</v>
      </c>
      <c r="C683" t="s">
        <v>838</v>
      </c>
      <c r="D683" t="s">
        <v>2138</v>
      </c>
      <c r="E683" t="s">
        <v>2139</v>
      </c>
      <c r="F683" s="2">
        <v>5623</v>
      </c>
      <c r="G683" s="2">
        <v>6319</v>
      </c>
      <c r="H683" s="2">
        <v>7054</v>
      </c>
      <c r="I683" s="2">
        <v>7860</v>
      </c>
      <c r="J683" s="2">
        <v>8666</v>
      </c>
      <c r="K683" s="2">
        <v>9535</v>
      </c>
      <c r="L683" s="2">
        <v>10419</v>
      </c>
      <c r="M683" s="2">
        <v>213376048</v>
      </c>
      <c r="N683" s="2">
        <v>241065099</v>
      </c>
      <c r="O683" s="2">
        <v>270660110</v>
      </c>
      <c r="P683" s="2">
        <v>303419864</v>
      </c>
      <c r="Q683" s="2">
        <v>336552383</v>
      </c>
      <c r="R683" s="2">
        <v>372530932</v>
      </c>
      <c r="S683" s="2">
        <v>408908618</v>
      </c>
      <c r="T683" s="1">
        <f>(Table134[[#This Row],[2050_BUILDINGS]]/Table134[[#This Row],[2020_BUILDINGS]])-1</f>
        <v>0.85292548461675266</v>
      </c>
      <c r="U683" s="1">
        <f>(Table134[[#This Row],[2050_TOTAL_REPL_COST_USD]]/Table134[[#This Row],[2020_TOTAL_REPL_COST_USD]])-1</f>
        <v>0.91637544060240539</v>
      </c>
      <c r="V683"/>
      <c r="W683"/>
    </row>
    <row r="684" spans="1:23" x14ac:dyDescent="0.2">
      <c r="A684" t="s">
        <v>638</v>
      </c>
      <c r="B684" t="s">
        <v>836</v>
      </c>
      <c r="C684" t="s">
        <v>839</v>
      </c>
      <c r="D684" t="s">
        <v>2140</v>
      </c>
      <c r="E684" t="s">
        <v>2141</v>
      </c>
      <c r="F684" s="2">
        <v>5029</v>
      </c>
      <c r="G684" s="2">
        <v>5648</v>
      </c>
      <c r="H684" s="2">
        <v>6310</v>
      </c>
      <c r="I684" s="2">
        <v>7026</v>
      </c>
      <c r="J684" s="2">
        <v>7750</v>
      </c>
      <c r="K684" s="2">
        <v>8539</v>
      </c>
      <c r="L684" s="2">
        <v>9313</v>
      </c>
      <c r="M684" s="2">
        <v>190858747</v>
      </c>
      <c r="N684" s="2">
        <v>215625811</v>
      </c>
      <c r="O684" s="2">
        <v>242097703</v>
      </c>
      <c r="P684" s="2">
        <v>271400355</v>
      </c>
      <c r="Q684" s="2">
        <v>301036444</v>
      </c>
      <c r="R684" s="2">
        <v>333218223</v>
      </c>
      <c r="S684" s="2">
        <v>365757016</v>
      </c>
      <c r="T684" s="1">
        <f>(Table134[[#This Row],[2050_BUILDINGS]]/Table134[[#This Row],[2020_BUILDINGS]])-1</f>
        <v>0.85185921654404462</v>
      </c>
      <c r="U684" s="1">
        <f>(Table134[[#This Row],[2050_TOTAL_REPL_COST_USD]]/Table134[[#This Row],[2020_TOTAL_REPL_COST_USD]])-1</f>
        <v>0.91637544387735081</v>
      </c>
      <c r="V684"/>
      <c r="W684"/>
    </row>
    <row r="685" spans="1:23" x14ac:dyDescent="0.2">
      <c r="A685" t="s">
        <v>638</v>
      </c>
      <c r="B685" t="s">
        <v>836</v>
      </c>
      <c r="C685" t="s">
        <v>840</v>
      </c>
      <c r="D685" t="s">
        <v>2142</v>
      </c>
      <c r="E685" t="s">
        <v>2143</v>
      </c>
      <c r="F685" s="2">
        <v>10593</v>
      </c>
      <c r="G685" s="2">
        <v>11908</v>
      </c>
      <c r="H685" s="2">
        <v>13294</v>
      </c>
      <c r="I685" s="2">
        <v>14813</v>
      </c>
      <c r="J685" s="2">
        <v>16334</v>
      </c>
      <c r="K685" s="2">
        <v>17987</v>
      </c>
      <c r="L685" s="2">
        <v>19624</v>
      </c>
      <c r="M685" s="2">
        <v>402114507</v>
      </c>
      <c r="N685" s="2">
        <v>454295484</v>
      </c>
      <c r="O685" s="2">
        <v>510068303</v>
      </c>
      <c r="P685" s="2">
        <v>571805183</v>
      </c>
      <c r="Q685" s="2">
        <v>634244560</v>
      </c>
      <c r="R685" s="2">
        <v>702047367</v>
      </c>
      <c r="S685" s="2">
        <v>770602369</v>
      </c>
      <c r="T685" s="1">
        <f>(Table134[[#This Row],[2050_BUILDINGS]]/Table134[[#This Row],[2020_BUILDINGS]])-1</f>
        <v>0.8525441329179646</v>
      </c>
      <c r="U685" s="1">
        <f>(Table134[[#This Row],[2050_TOTAL_REPL_COST_USD]]/Table134[[#This Row],[2020_TOTAL_REPL_COST_USD]])-1</f>
        <v>0.91637544924485903</v>
      </c>
      <c r="V685"/>
      <c r="W685"/>
    </row>
    <row r="686" spans="1:23" x14ac:dyDescent="0.2">
      <c r="A686" t="s">
        <v>638</v>
      </c>
      <c r="B686" t="s">
        <v>836</v>
      </c>
      <c r="C686" t="s">
        <v>841</v>
      </c>
      <c r="D686" t="s">
        <v>2144</v>
      </c>
      <c r="E686" t="s">
        <v>2145</v>
      </c>
      <c r="F686" s="2">
        <v>23306</v>
      </c>
      <c r="G686" s="2">
        <v>26184</v>
      </c>
      <c r="H686" s="2">
        <v>29237</v>
      </c>
      <c r="I686" s="2">
        <v>32587</v>
      </c>
      <c r="J686" s="2">
        <v>35925</v>
      </c>
      <c r="K686" s="2">
        <v>39539</v>
      </c>
      <c r="L686" s="2">
        <v>43159</v>
      </c>
      <c r="M686" s="2">
        <v>884250093</v>
      </c>
      <c r="N686" s="2">
        <v>998996099</v>
      </c>
      <c r="O686" s="2">
        <v>1121640565</v>
      </c>
      <c r="P686" s="2">
        <v>1257400024</v>
      </c>
      <c r="Q686" s="2">
        <v>1394704244</v>
      </c>
      <c r="R686" s="2">
        <v>1543802677</v>
      </c>
      <c r="S686" s="2">
        <v>1694555181</v>
      </c>
      <c r="T686" s="1">
        <f>(Table134[[#This Row],[2050_BUILDINGS]]/Table134[[#This Row],[2020_BUILDINGS]])-1</f>
        <v>0.85184072770960273</v>
      </c>
      <c r="U686" s="1">
        <f>(Table134[[#This Row],[2050_TOTAL_REPL_COST_USD]]/Table134[[#This Row],[2020_TOTAL_REPL_COST_USD]])-1</f>
        <v>0.91637546256950175</v>
      </c>
      <c r="V686"/>
      <c r="W686"/>
    </row>
    <row r="687" spans="1:23" x14ac:dyDescent="0.2">
      <c r="A687" t="s">
        <v>376</v>
      </c>
      <c r="B687" t="s">
        <v>504</v>
      </c>
      <c r="C687" t="s">
        <v>505</v>
      </c>
      <c r="D687" t="s">
        <v>2146</v>
      </c>
      <c r="E687" t="s">
        <v>2147</v>
      </c>
      <c r="F687" s="2">
        <v>8565</v>
      </c>
      <c r="G687" s="2">
        <v>8944</v>
      </c>
      <c r="H687" s="2">
        <v>9350</v>
      </c>
      <c r="I687" s="2">
        <v>9657</v>
      </c>
      <c r="J687" s="2">
        <v>9989</v>
      </c>
      <c r="K687" s="2">
        <v>10259</v>
      </c>
      <c r="L687" s="2">
        <v>10535</v>
      </c>
      <c r="M687" s="2">
        <v>848317870</v>
      </c>
      <c r="N687" s="2">
        <v>892718002</v>
      </c>
      <c r="O687" s="2">
        <v>940508442</v>
      </c>
      <c r="P687" s="2">
        <v>977573750</v>
      </c>
      <c r="Q687" s="2">
        <v>1016611312</v>
      </c>
      <c r="R687" s="2">
        <v>1049063828</v>
      </c>
      <c r="S687" s="2">
        <v>1080978453</v>
      </c>
      <c r="T687" s="1">
        <f>(Table134[[#This Row],[2050_BUILDINGS]]/Table134[[#This Row],[2020_BUILDINGS]])-1</f>
        <v>0.23000583771161698</v>
      </c>
      <c r="U687" s="1">
        <f>(Table134[[#This Row],[2050_TOTAL_REPL_COST_USD]]/Table134[[#This Row],[2020_TOTAL_REPL_COST_USD]])-1</f>
        <v>0.27426108918346848</v>
      </c>
      <c r="V687"/>
      <c r="W687"/>
    </row>
    <row r="688" spans="1:23" x14ac:dyDescent="0.2">
      <c r="A688" t="s">
        <v>376</v>
      </c>
      <c r="B688" t="s">
        <v>504</v>
      </c>
      <c r="C688" t="s">
        <v>506</v>
      </c>
      <c r="D688" t="s">
        <v>2148</v>
      </c>
      <c r="E688" t="s">
        <v>2149</v>
      </c>
      <c r="F688" s="2">
        <v>4086</v>
      </c>
      <c r="G688" s="2">
        <v>4274</v>
      </c>
      <c r="H688" s="2">
        <v>4461</v>
      </c>
      <c r="I688" s="2">
        <v>4611</v>
      </c>
      <c r="J688" s="2">
        <v>4772</v>
      </c>
      <c r="K688" s="2">
        <v>4895</v>
      </c>
      <c r="L688" s="2">
        <v>5035</v>
      </c>
      <c r="M688" s="2">
        <v>405148950</v>
      </c>
      <c r="N688" s="2">
        <v>426354051</v>
      </c>
      <c r="O688" s="2">
        <v>449178336</v>
      </c>
      <c r="P688" s="2">
        <v>466880385</v>
      </c>
      <c r="Q688" s="2">
        <v>485524372</v>
      </c>
      <c r="R688" s="2">
        <v>501023395</v>
      </c>
      <c r="S688" s="2">
        <v>516265538</v>
      </c>
      <c r="T688" s="1">
        <f>(Table134[[#This Row],[2050_BUILDINGS]]/Table134[[#This Row],[2020_BUILDINGS]])-1</f>
        <v>0.23225648556045031</v>
      </c>
      <c r="U688" s="1">
        <f>(Table134[[#This Row],[2050_TOTAL_REPL_COST_USD]]/Table134[[#This Row],[2020_TOTAL_REPL_COST_USD]])-1</f>
        <v>0.27426107854901272</v>
      </c>
      <c r="V688"/>
      <c r="W688"/>
    </row>
    <row r="689" spans="1:23" x14ac:dyDescent="0.2">
      <c r="A689" t="s">
        <v>376</v>
      </c>
      <c r="B689" t="s">
        <v>504</v>
      </c>
      <c r="C689" t="s">
        <v>507</v>
      </c>
      <c r="D689" t="s">
        <v>2150</v>
      </c>
      <c r="E689" t="s">
        <v>2151</v>
      </c>
      <c r="F689" s="2">
        <v>3879</v>
      </c>
      <c r="G689" s="2">
        <v>4053</v>
      </c>
      <c r="H689" s="2">
        <v>4238</v>
      </c>
      <c r="I689" s="2">
        <v>4375</v>
      </c>
      <c r="J689" s="2">
        <v>4525</v>
      </c>
      <c r="K689" s="2">
        <v>4650</v>
      </c>
      <c r="L689" s="2">
        <v>4777</v>
      </c>
      <c r="M689" s="2">
        <v>384805254</v>
      </c>
      <c r="N689" s="2">
        <v>404945586</v>
      </c>
      <c r="O689" s="2">
        <v>426623796</v>
      </c>
      <c r="P689" s="2">
        <v>443436980</v>
      </c>
      <c r="Q689" s="2">
        <v>461144795</v>
      </c>
      <c r="R689" s="2">
        <v>475865572</v>
      </c>
      <c r="S689" s="2">
        <v>490342363</v>
      </c>
      <c r="T689" s="1">
        <f>(Table134[[#This Row],[2050_BUILDINGS]]/Table134[[#This Row],[2020_BUILDINGS]])-1</f>
        <v>0.23150296468161891</v>
      </c>
      <c r="U689" s="1">
        <f>(Table134[[#This Row],[2050_TOTAL_REPL_COST_USD]]/Table134[[#This Row],[2020_TOTAL_REPL_COST_USD]])-1</f>
        <v>0.27426109155983625</v>
      </c>
      <c r="V689"/>
      <c r="W689"/>
    </row>
    <row r="690" spans="1:23" x14ac:dyDescent="0.2">
      <c r="A690" t="s">
        <v>376</v>
      </c>
      <c r="B690" t="s">
        <v>504</v>
      </c>
      <c r="C690" t="s">
        <v>508</v>
      </c>
      <c r="D690" t="s">
        <v>2152</v>
      </c>
      <c r="E690" t="s">
        <v>2153</v>
      </c>
      <c r="F690" s="2">
        <v>1425</v>
      </c>
      <c r="G690" s="2">
        <v>1487</v>
      </c>
      <c r="H690" s="2">
        <v>1547</v>
      </c>
      <c r="I690" s="2">
        <v>1608</v>
      </c>
      <c r="J690" s="2">
        <v>1661</v>
      </c>
      <c r="K690" s="2">
        <v>1707</v>
      </c>
      <c r="L690" s="2">
        <v>1744</v>
      </c>
      <c r="M690" s="2">
        <v>141177637</v>
      </c>
      <c r="N690" s="2">
        <v>148566739</v>
      </c>
      <c r="O690" s="2">
        <v>156520056</v>
      </c>
      <c r="P690" s="2">
        <v>162688488</v>
      </c>
      <c r="Q690" s="2">
        <v>169185143</v>
      </c>
      <c r="R690" s="2">
        <v>174585911</v>
      </c>
      <c r="S690" s="2">
        <v>179897167</v>
      </c>
      <c r="T690" s="1">
        <f>(Table134[[#This Row],[2050_BUILDINGS]]/Table134[[#This Row],[2020_BUILDINGS]])-1</f>
        <v>0.22385964912280709</v>
      </c>
      <c r="U690" s="1">
        <f>(Table134[[#This Row],[2050_TOTAL_REPL_COST_USD]]/Table134[[#This Row],[2020_TOTAL_REPL_COST_USD]])-1</f>
        <v>0.27426107153217183</v>
      </c>
      <c r="V690"/>
      <c r="W690"/>
    </row>
    <row r="691" spans="1:23" x14ac:dyDescent="0.2">
      <c r="A691" t="s">
        <v>376</v>
      </c>
      <c r="B691" t="s">
        <v>504</v>
      </c>
      <c r="C691" t="s">
        <v>509</v>
      </c>
      <c r="D691" t="s">
        <v>2154</v>
      </c>
      <c r="E691" t="s">
        <v>2155</v>
      </c>
      <c r="F691" s="2">
        <v>2618</v>
      </c>
      <c r="G691" s="2">
        <v>2738</v>
      </c>
      <c r="H691" s="2">
        <v>2863</v>
      </c>
      <c r="I691" s="2">
        <v>2960</v>
      </c>
      <c r="J691" s="2">
        <v>3064</v>
      </c>
      <c r="K691" s="2">
        <v>3148</v>
      </c>
      <c r="L691" s="2">
        <v>3226</v>
      </c>
      <c r="M691" s="2">
        <v>260107522</v>
      </c>
      <c r="N691" s="2">
        <v>273721294</v>
      </c>
      <c r="O691" s="2">
        <v>288374594</v>
      </c>
      <c r="P691" s="2">
        <v>299739387</v>
      </c>
      <c r="Q691" s="2">
        <v>311708917</v>
      </c>
      <c r="R691" s="2">
        <v>321659367</v>
      </c>
      <c r="S691" s="2">
        <v>331444899</v>
      </c>
      <c r="T691" s="1">
        <f>(Table134[[#This Row],[2050_BUILDINGS]]/Table134[[#This Row],[2020_BUILDINGS]])-1</f>
        <v>0.23223834988540881</v>
      </c>
      <c r="U691" s="1">
        <f>(Table134[[#This Row],[2050_TOTAL_REPL_COST_USD]]/Table134[[#This Row],[2020_TOTAL_REPL_COST_USD]])-1</f>
        <v>0.2742611072970047</v>
      </c>
      <c r="V691"/>
      <c r="W691"/>
    </row>
    <row r="692" spans="1:23" x14ac:dyDescent="0.2">
      <c r="A692" t="s">
        <v>376</v>
      </c>
      <c r="B692" t="s">
        <v>504</v>
      </c>
      <c r="C692" t="s">
        <v>510</v>
      </c>
      <c r="D692" t="s">
        <v>2156</v>
      </c>
      <c r="E692" t="s">
        <v>2157</v>
      </c>
      <c r="F692" s="2">
        <v>1318</v>
      </c>
      <c r="G692" s="2">
        <v>1381</v>
      </c>
      <c r="H692" s="2">
        <v>1439</v>
      </c>
      <c r="I692" s="2">
        <v>1491</v>
      </c>
      <c r="J692" s="2">
        <v>1534</v>
      </c>
      <c r="K692" s="2">
        <v>1586</v>
      </c>
      <c r="L692" s="2">
        <v>1628</v>
      </c>
      <c r="M692" s="2">
        <v>130677706</v>
      </c>
      <c r="N692" s="2">
        <v>137517247</v>
      </c>
      <c r="O692" s="2">
        <v>144879045</v>
      </c>
      <c r="P692" s="2">
        <v>150588713</v>
      </c>
      <c r="Q692" s="2">
        <v>156602180</v>
      </c>
      <c r="R692" s="2">
        <v>161601278</v>
      </c>
      <c r="S692" s="2">
        <v>166517514</v>
      </c>
      <c r="T692" s="1">
        <f>(Table134[[#This Row],[2050_BUILDINGS]]/Table134[[#This Row],[2020_BUILDINGS]])-1</f>
        <v>0.23520485584218509</v>
      </c>
      <c r="U692" s="1">
        <f>(Table134[[#This Row],[2050_TOTAL_REPL_COST_USD]]/Table134[[#This Row],[2020_TOTAL_REPL_COST_USD]])-1</f>
        <v>0.27426107403507682</v>
      </c>
      <c r="V692"/>
      <c r="W692"/>
    </row>
    <row r="693" spans="1:23" x14ac:dyDescent="0.2">
      <c r="A693" t="s">
        <v>376</v>
      </c>
      <c r="B693" t="s">
        <v>504</v>
      </c>
      <c r="C693" t="s">
        <v>511</v>
      </c>
      <c r="D693" t="s">
        <v>2158</v>
      </c>
      <c r="E693" t="s">
        <v>2159</v>
      </c>
      <c r="F693" s="2">
        <v>3396</v>
      </c>
      <c r="G693" s="2">
        <v>3547</v>
      </c>
      <c r="H693" s="2">
        <v>3700</v>
      </c>
      <c r="I693" s="2">
        <v>3824</v>
      </c>
      <c r="J693" s="2">
        <v>3961</v>
      </c>
      <c r="K693" s="2">
        <v>4065</v>
      </c>
      <c r="L693" s="2">
        <v>4172</v>
      </c>
      <c r="M693" s="2">
        <v>336074073</v>
      </c>
      <c r="N693" s="2">
        <v>353663858</v>
      </c>
      <c r="O693" s="2">
        <v>372596781</v>
      </c>
      <c r="P693" s="2">
        <v>387280766</v>
      </c>
      <c r="Q693" s="2">
        <v>402746089</v>
      </c>
      <c r="R693" s="2">
        <v>415602647</v>
      </c>
      <c r="S693" s="2">
        <v>428246112</v>
      </c>
      <c r="T693" s="1">
        <f>(Table134[[#This Row],[2050_BUILDINGS]]/Table134[[#This Row],[2020_BUILDINGS]])-1</f>
        <v>0.22850412249705543</v>
      </c>
      <c r="U693" s="1">
        <f>(Table134[[#This Row],[2050_TOTAL_REPL_COST_USD]]/Table134[[#This Row],[2020_TOTAL_REPL_COST_USD]])-1</f>
        <v>0.27426108231800428</v>
      </c>
      <c r="V693"/>
      <c r="W693"/>
    </row>
    <row r="694" spans="1:23" x14ac:dyDescent="0.2">
      <c r="A694" t="s">
        <v>376</v>
      </c>
      <c r="B694" t="s">
        <v>504</v>
      </c>
      <c r="C694" t="s">
        <v>512</v>
      </c>
      <c r="D694" t="s">
        <v>2160</v>
      </c>
      <c r="E694" t="s">
        <v>2161</v>
      </c>
      <c r="F694" s="2">
        <v>5122</v>
      </c>
      <c r="G694" s="2">
        <v>5351</v>
      </c>
      <c r="H694" s="2">
        <v>5584</v>
      </c>
      <c r="I694" s="2">
        <v>5777</v>
      </c>
      <c r="J694" s="2">
        <v>5971</v>
      </c>
      <c r="K694" s="2">
        <v>6137</v>
      </c>
      <c r="L694" s="2">
        <v>6303</v>
      </c>
      <c r="M694" s="2">
        <v>507458889</v>
      </c>
      <c r="N694" s="2">
        <v>534018793</v>
      </c>
      <c r="O694" s="2">
        <v>562606761</v>
      </c>
      <c r="P694" s="2">
        <v>584779009</v>
      </c>
      <c r="Q694" s="2">
        <v>608131055</v>
      </c>
      <c r="R694" s="2">
        <v>627543964</v>
      </c>
      <c r="S694" s="2">
        <v>646635114</v>
      </c>
      <c r="T694" s="1">
        <f>(Table134[[#This Row],[2050_BUILDINGS]]/Table134[[#This Row],[2020_BUILDINGS]])-1</f>
        <v>0.23057399453338534</v>
      </c>
      <c r="U694" s="1">
        <f>(Table134[[#This Row],[2050_TOTAL_REPL_COST_USD]]/Table134[[#This Row],[2020_TOTAL_REPL_COST_USD]])-1</f>
        <v>0.27426108403433647</v>
      </c>
      <c r="V694"/>
      <c r="W694"/>
    </row>
    <row r="695" spans="1:23" x14ac:dyDescent="0.2">
      <c r="A695" t="s">
        <v>376</v>
      </c>
      <c r="B695" t="s">
        <v>504</v>
      </c>
      <c r="C695" t="s">
        <v>513</v>
      </c>
      <c r="D695" t="s">
        <v>2162</v>
      </c>
      <c r="E695" t="s">
        <v>2163</v>
      </c>
      <c r="F695" s="2">
        <v>6828</v>
      </c>
      <c r="G695" s="2">
        <v>7138</v>
      </c>
      <c r="H695" s="2">
        <v>7448</v>
      </c>
      <c r="I695" s="2">
        <v>7707</v>
      </c>
      <c r="J695" s="2">
        <v>7969</v>
      </c>
      <c r="K695" s="2">
        <v>8190</v>
      </c>
      <c r="L695" s="2">
        <v>8406</v>
      </c>
      <c r="M695" s="2">
        <v>676501267</v>
      </c>
      <c r="N695" s="2">
        <v>711908682</v>
      </c>
      <c r="O695" s="2">
        <v>750019747</v>
      </c>
      <c r="P695" s="2">
        <v>779577913</v>
      </c>
      <c r="Q695" s="2">
        <v>810708884</v>
      </c>
      <c r="R695" s="2">
        <v>836588531</v>
      </c>
      <c r="S695" s="2">
        <v>862039239</v>
      </c>
      <c r="T695" s="1">
        <f>(Table134[[#This Row],[2050_BUILDINGS]]/Table134[[#This Row],[2020_BUILDINGS]])-1</f>
        <v>0.23110720562390163</v>
      </c>
      <c r="U695" s="1">
        <f>(Table134[[#This Row],[2050_TOTAL_REPL_COST_USD]]/Table134[[#This Row],[2020_TOTAL_REPL_COST_USD]])-1</f>
        <v>0.27426108575196495</v>
      </c>
      <c r="V695"/>
      <c r="W695"/>
    </row>
    <row r="696" spans="1:23" x14ac:dyDescent="0.2">
      <c r="A696" t="s">
        <v>376</v>
      </c>
      <c r="B696" t="s">
        <v>504</v>
      </c>
      <c r="C696" t="s">
        <v>514</v>
      </c>
      <c r="D696" t="s">
        <v>2164</v>
      </c>
      <c r="E696" t="s">
        <v>2165</v>
      </c>
      <c r="F696" s="2">
        <v>7239</v>
      </c>
      <c r="G696" s="2">
        <v>7553</v>
      </c>
      <c r="H696" s="2">
        <v>7902</v>
      </c>
      <c r="I696" s="2">
        <v>8169</v>
      </c>
      <c r="J696" s="2">
        <v>8444</v>
      </c>
      <c r="K696" s="2">
        <v>8671</v>
      </c>
      <c r="L696" s="2">
        <v>8902</v>
      </c>
      <c r="M696" s="2">
        <v>717088797</v>
      </c>
      <c r="N696" s="2">
        <v>754620522</v>
      </c>
      <c r="O696" s="2">
        <v>795018113</v>
      </c>
      <c r="P696" s="2">
        <v>826349667</v>
      </c>
      <c r="Q696" s="2">
        <v>859348374</v>
      </c>
      <c r="R696" s="2">
        <v>886780702</v>
      </c>
      <c r="S696" s="2">
        <v>913758352</v>
      </c>
      <c r="T696" s="1">
        <f>(Table134[[#This Row],[2050_BUILDINGS]]/Table134[[#This Row],[2020_BUILDINGS]])-1</f>
        <v>0.22972786296449788</v>
      </c>
      <c r="U696" s="1">
        <f>(Table134[[#This Row],[2050_TOTAL_REPL_COST_USD]]/Table134[[#This Row],[2020_TOTAL_REPL_COST_USD]])-1</f>
        <v>0.27426108987169129</v>
      </c>
      <c r="V696"/>
      <c r="W696"/>
    </row>
    <row r="697" spans="1:23" x14ac:dyDescent="0.2">
      <c r="A697" t="s">
        <v>376</v>
      </c>
      <c r="B697" t="s">
        <v>504</v>
      </c>
      <c r="C697" t="s">
        <v>515</v>
      </c>
      <c r="D697" t="s">
        <v>2166</v>
      </c>
      <c r="E697" t="s">
        <v>2167</v>
      </c>
      <c r="F697" s="2">
        <v>5239</v>
      </c>
      <c r="G697" s="2">
        <v>5465</v>
      </c>
      <c r="H697" s="2">
        <v>5710</v>
      </c>
      <c r="I697" s="2">
        <v>5902</v>
      </c>
      <c r="J697" s="2">
        <v>6102</v>
      </c>
      <c r="K697" s="2">
        <v>6270</v>
      </c>
      <c r="L697" s="2">
        <v>6441</v>
      </c>
      <c r="M697" s="2">
        <v>518405810</v>
      </c>
      <c r="N697" s="2">
        <v>545538666</v>
      </c>
      <c r="O697" s="2">
        <v>574743337</v>
      </c>
      <c r="P697" s="2">
        <v>597393896</v>
      </c>
      <c r="Q697" s="2">
        <v>621249688</v>
      </c>
      <c r="R697" s="2">
        <v>641081368</v>
      </c>
      <c r="S697" s="2">
        <v>660584354</v>
      </c>
      <c r="T697" s="1">
        <f>(Table134[[#This Row],[2050_BUILDINGS]]/Table134[[#This Row],[2020_BUILDINGS]])-1</f>
        <v>0.22943309791945032</v>
      </c>
      <c r="U697" s="1">
        <f>(Table134[[#This Row],[2050_TOTAL_REPL_COST_USD]]/Table134[[#This Row],[2020_TOTAL_REPL_COST_USD]])-1</f>
        <v>0.27426109286853873</v>
      </c>
      <c r="V697"/>
      <c r="W697"/>
    </row>
    <row r="698" spans="1:23" x14ac:dyDescent="0.2">
      <c r="A698" t="s">
        <v>376</v>
      </c>
      <c r="B698" t="s">
        <v>504</v>
      </c>
      <c r="C698" t="s">
        <v>516</v>
      </c>
      <c r="D698" t="s">
        <v>2168</v>
      </c>
      <c r="E698" t="s">
        <v>2169</v>
      </c>
      <c r="F698" s="2">
        <v>5833</v>
      </c>
      <c r="G698" s="2">
        <v>6090</v>
      </c>
      <c r="H698" s="2">
        <v>6367</v>
      </c>
      <c r="I698" s="2">
        <v>6587</v>
      </c>
      <c r="J698" s="2">
        <v>6807</v>
      </c>
      <c r="K698" s="2">
        <v>6997</v>
      </c>
      <c r="L698" s="2">
        <v>7176</v>
      </c>
      <c r="M698" s="2">
        <v>578038535</v>
      </c>
      <c r="N698" s="2">
        <v>608292516</v>
      </c>
      <c r="O698" s="2">
        <v>640856621</v>
      </c>
      <c r="P698" s="2">
        <v>666112690</v>
      </c>
      <c r="Q698" s="2">
        <v>692712642</v>
      </c>
      <c r="R698" s="2">
        <v>714825585</v>
      </c>
      <c r="S698" s="2">
        <v>736572014</v>
      </c>
      <c r="T698" s="1">
        <f>(Table134[[#This Row],[2050_BUILDINGS]]/Table134[[#This Row],[2020_BUILDINGS]])-1</f>
        <v>0.23024172809874854</v>
      </c>
      <c r="U698" s="1">
        <f>(Table134[[#This Row],[2050_TOTAL_REPL_COST_USD]]/Table134[[#This Row],[2020_TOTAL_REPL_COST_USD]])-1</f>
        <v>0.27426109056898773</v>
      </c>
      <c r="V698"/>
      <c r="W698"/>
    </row>
    <row r="699" spans="1:23" x14ac:dyDescent="0.2">
      <c r="A699" t="s">
        <v>376</v>
      </c>
      <c r="B699" t="s">
        <v>504</v>
      </c>
      <c r="C699" t="s">
        <v>517</v>
      </c>
      <c r="D699" t="s">
        <v>2170</v>
      </c>
      <c r="E699" t="s">
        <v>2171</v>
      </c>
      <c r="F699" s="2">
        <v>1865</v>
      </c>
      <c r="G699" s="2">
        <v>1946</v>
      </c>
      <c r="H699" s="2">
        <v>2032</v>
      </c>
      <c r="I699" s="2">
        <v>2105</v>
      </c>
      <c r="J699" s="2">
        <v>2182</v>
      </c>
      <c r="K699" s="2">
        <v>2248</v>
      </c>
      <c r="L699" s="2">
        <v>2296</v>
      </c>
      <c r="M699" s="2">
        <v>185532535</v>
      </c>
      <c r="N699" s="2">
        <v>195243131</v>
      </c>
      <c r="O699" s="2">
        <v>205695209</v>
      </c>
      <c r="P699" s="2">
        <v>213801627</v>
      </c>
      <c r="Q699" s="2">
        <v>222339387</v>
      </c>
      <c r="R699" s="2">
        <v>229436964</v>
      </c>
      <c r="S699" s="2">
        <v>236416894</v>
      </c>
      <c r="T699" s="1">
        <f>(Table134[[#This Row],[2050_BUILDINGS]]/Table134[[#This Row],[2020_BUILDINGS]])-1</f>
        <v>0.23109919571045578</v>
      </c>
      <c r="U699" s="1">
        <f>(Table134[[#This Row],[2050_TOTAL_REPL_COST_USD]]/Table134[[#This Row],[2020_TOTAL_REPL_COST_USD]])-1</f>
        <v>0.27426111005274634</v>
      </c>
      <c r="V699"/>
      <c r="W699"/>
    </row>
    <row r="700" spans="1:23" x14ac:dyDescent="0.2">
      <c r="A700" t="s">
        <v>376</v>
      </c>
      <c r="B700" t="s">
        <v>504</v>
      </c>
      <c r="C700" t="s">
        <v>518</v>
      </c>
      <c r="D700" t="s">
        <v>2172</v>
      </c>
      <c r="E700" t="s">
        <v>2173</v>
      </c>
      <c r="F700" s="2">
        <v>1674</v>
      </c>
      <c r="G700" s="2">
        <v>1747</v>
      </c>
      <c r="H700" s="2">
        <v>1822</v>
      </c>
      <c r="I700" s="2">
        <v>1882</v>
      </c>
      <c r="J700" s="2">
        <v>1948</v>
      </c>
      <c r="K700" s="2">
        <v>2004</v>
      </c>
      <c r="L700" s="2">
        <v>2064</v>
      </c>
      <c r="M700" s="2">
        <v>166433033</v>
      </c>
      <c r="N700" s="2">
        <v>175143973</v>
      </c>
      <c r="O700" s="2">
        <v>184520070</v>
      </c>
      <c r="P700" s="2">
        <v>191791986</v>
      </c>
      <c r="Q700" s="2">
        <v>199450830</v>
      </c>
      <c r="R700" s="2">
        <v>205817745</v>
      </c>
      <c r="S700" s="2">
        <v>212079140</v>
      </c>
      <c r="T700" s="1">
        <f>(Table134[[#This Row],[2050_BUILDINGS]]/Table134[[#This Row],[2020_BUILDINGS]])-1</f>
        <v>0.23297491039426532</v>
      </c>
      <c r="U700" s="1">
        <f>(Table134[[#This Row],[2050_TOTAL_REPL_COST_USD]]/Table134[[#This Row],[2020_TOTAL_REPL_COST_USD]])-1</f>
        <v>0.27426110176097063</v>
      </c>
      <c r="V700"/>
      <c r="W700"/>
    </row>
    <row r="701" spans="1:23" x14ac:dyDescent="0.2">
      <c r="A701" t="s">
        <v>376</v>
      </c>
      <c r="B701" t="s">
        <v>504</v>
      </c>
      <c r="C701" t="s">
        <v>519</v>
      </c>
      <c r="D701" t="s">
        <v>2174</v>
      </c>
      <c r="E701" t="s">
        <v>2175</v>
      </c>
      <c r="F701" s="2">
        <v>2979</v>
      </c>
      <c r="G701" s="2">
        <v>3111</v>
      </c>
      <c r="H701" s="2">
        <v>3252</v>
      </c>
      <c r="I701" s="2">
        <v>3355</v>
      </c>
      <c r="J701" s="2">
        <v>3473</v>
      </c>
      <c r="K701" s="2">
        <v>3569</v>
      </c>
      <c r="L701" s="2">
        <v>3659</v>
      </c>
      <c r="M701" s="2">
        <v>295105389</v>
      </c>
      <c r="N701" s="2">
        <v>310550916</v>
      </c>
      <c r="O701" s="2">
        <v>327175843</v>
      </c>
      <c r="P701" s="2">
        <v>340069798</v>
      </c>
      <c r="Q701" s="2">
        <v>353649838</v>
      </c>
      <c r="R701" s="2">
        <v>364939136</v>
      </c>
      <c r="S701" s="2">
        <v>376041317</v>
      </c>
      <c r="T701" s="1">
        <f>(Table134[[#This Row],[2050_BUILDINGS]]/Table134[[#This Row],[2020_BUILDINGS]])-1</f>
        <v>0.22826451829472982</v>
      </c>
      <c r="U701" s="1">
        <f>(Table134[[#This Row],[2050_TOTAL_REPL_COST_USD]]/Table134[[#This Row],[2020_TOTAL_REPL_COST_USD]])-1</f>
        <v>0.27426109795643216</v>
      </c>
      <c r="V701"/>
      <c r="W701"/>
    </row>
    <row r="702" spans="1:23" x14ac:dyDescent="0.2">
      <c r="A702" t="s">
        <v>376</v>
      </c>
      <c r="B702" t="s">
        <v>504</v>
      </c>
      <c r="C702" t="s">
        <v>520</v>
      </c>
      <c r="D702" t="s">
        <v>2176</v>
      </c>
      <c r="E702" t="s">
        <v>2177</v>
      </c>
      <c r="F702" s="2">
        <v>4372</v>
      </c>
      <c r="G702" s="2">
        <v>4564</v>
      </c>
      <c r="H702" s="2">
        <v>4762</v>
      </c>
      <c r="I702" s="2">
        <v>4936</v>
      </c>
      <c r="J702" s="2">
        <v>5105</v>
      </c>
      <c r="K702" s="2">
        <v>5242</v>
      </c>
      <c r="L702" s="2">
        <v>5377</v>
      </c>
      <c r="M702" s="2">
        <v>433310404</v>
      </c>
      <c r="N702" s="2">
        <v>455989440</v>
      </c>
      <c r="O702" s="2">
        <v>480400217</v>
      </c>
      <c r="P702" s="2">
        <v>499332716</v>
      </c>
      <c r="Q702" s="2">
        <v>519272627</v>
      </c>
      <c r="R702" s="2">
        <v>535848977</v>
      </c>
      <c r="S702" s="2">
        <v>552150577</v>
      </c>
      <c r="T702" s="1">
        <f>(Table134[[#This Row],[2050_BUILDINGS]]/Table134[[#This Row],[2020_BUILDINGS]])-1</f>
        <v>0.22987191216834391</v>
      </c>
      <c r="U702" s="1">
        <f>(Table134[[#This Row],[2050_TOTAL_REPL_COST_USD]]/Table134[[#This Row],[2020_TOTAL_REPL_COST_USD]])-1</f>
        <v>0.27426106528473748</v>
      </c>
      <c r="V702"/>
      <c r="W702"/>
    </row>
    <row r="703" spans="1:23" x14ac:dyDescent="0.2">
      <c r="A703" t="s">
        <v>376</v>
      </c>
      <c r="B703" t="s">
        <v>504</v>
      </c>
      <c r="C703" t="s">
        <v>521</v>
      </c>
      <c r="D703" t="s">
        <v>2178</v>
      </c>
      <c r="E703" t="s">
        <v>2179</v>
      </c>
      <c r="F703" s="2">
        <v>985</v>
      </c>
      <c r="G703" s="2">
        <v>1030</v>
      </c>
      <c r="H703" s="2">
        <v>1078</v>
      </c>
      <c r="I703" s="2">
        <v>1114</v>
      </c>
      <c r="J703" s="2">
        <v>1151</v>
      </c>
      <c r="K703" s="2">
        <v>1181</v>
      </c>
      <c r="L703" s="2">
        <v>1212</v>
      </c>
      <c r="M703" s="2">
        <v>97816692</v>
      </c>
      <c r="N703" s="2">
        <v>102936323</v>
      </c>
      <c r="O703" s="2">
        <v>108446876</v>
      </c>
      <c r="P703" s="2">
        <v>112720756</v>
      </c>
      <c r="Q703" s="2">
        <v>117222046</v>
      </c>
      <c r="R703" s="2">
        <v>120964038</v>
      </c>
      <c r="S703" s="2">
        <v>124644005</v>
      </c>
      <c r="T703" s="1">
        <f>(Table134[[#This Row],[2050_BUILDINGS]]/Table134[[#This Row],[2020_BUILDINGS]])-1</f>
        <v>0.23045685279187822</v>
      </c>
      <c r="U703" s="1">
        <f>(Table134[[#This Row],[2050_TOTAL_REPL_COST_USD]]/Table134[[#This Row],[2020_TOTAL_REPL_COST_USD]])-1</f>
        <v>0.27426109441525592</v>
      </c>
      <c r="V703"/>
      <c r="W703"/>
    </row>
    <row r="704" spans="1:23" x14ac:dyDescent="0.2">
      <c r="A704" t="s">
        <v>376</v>
      </c>
      <c r="B704" t="s">
        <v>504</v>
      </c>
      <c r="C704" t="s">
        <v>522</v>
      </c>
      <c r="D704" t="s">
        <v>2180</v>
      </c>
      <c r="E704" t="s">
        <v>2181</v>
      </c>
      <c r="F704" s="2">
        <v>2023</v>
      </c>
      <c r="G704" s="2">
        <v>2103</v>
      </c>
      <c r="H704" s="2">
        <v>2202</v>
      </c>
      <c r="I704" s="2">
        <v>2282</v>
      </c>
      <c r="J704" s="2">
        <v>2362</v>
      </c>
      <c r="K704" s="2">
        <v>2424</v>
      </c>
      <c r="L704" s="2">
        <v>2491</v>
      </c>
      <c r="M704" s="2">
        <v>200727288</v>
      </c>
      <c r="N704" s="2">
        <v>211233165</v>
      </c>
      <c r="O704" s="2">
        <v>222541237</v>
      </c>
      <c r="P704" s="2">
        <v>231311563</v>
      </c>
      <c r="Q704" s="2">
        <v>240548544</v>
      </c>
      <c r="R704" s="2">
        <v>248227401</v>
      </c>
      <c r="S704" s="2">
        <v>255778973</v>
      </c>
      <c r="T704" s="1">
        <f>(Table134[[#This Row],[2050_BUILDINGS]]/Table134[[#This Row],[2020_BUILDINGS]])-1</f>
        <v>0.23133959466139387</v>
      </c>
      <c r="U704" s="1">
        <f>(Table134[[#This Row],[2050_TOTAL_REPL_COST_USD]]/Table134[[#This Row],[2020_TOTAL_REPL_COST_USD]])-1</f>
        <v>0.27426109099825036</v>
      </c>
      <c r="V704"/>
      <c r="W704"/>
    </row>
    <row r="705" spans="1:23" x14ac:dyDescent="0.2">
      <c r="A705" t="s">
        <v>376</v>
      </c>
      <c r="B705" t="s">
        <v>504</v>
      </c>
      <c r="C705" t="s">
        <v>523</v>
      </c>
      <c r="D705" t="s">
        <v>2182</v>
      </c>
      <c r="E705" t="s">
        <v>2183</v>
      </c>
      <c r="F705" s="2">
        <v>6747</v>
      </c>
      <c r="G705" s="2">
        <v>7045</v>
      </c>
      <c r="H705" s="2">
        <v>7361</v>
      </c>
      <c r="I705" s="2">
        <v>7603</v>
      </c>
      <c r="J705" s="2">
        <v>7866</v>
      </c>
      <c r="K705" s="2">
        <v>8085</v>
      </c>
      <c r="L705" s="2">
        <v>8296</v>
      </c>
      <c r="M705" s="2">
        <v>667815108</v>
      </c>
      <c r="N705" s="2">
        <v>702767897</v>
      </c>
      <c r="O705" s="2">
        <v>740389616</v>
      </c>
      <c r="P705" s="2">
        <v>769568271</v>
      </c>
      <c r="Q705" s="2">
        <v>800299522</v>
      </c>
      <c r="R705" s="2">
        <v>825846876</v>
      </c>
      <c r="S705" s="2">
        <v>850970802</v>
      </c>
      <c r="T705" s="1">
        <f>(Table134[[#This Row],[2050_BUILDINGS]]/Table134[[#This Row],[2020_BUILDINGS]])-1</f>
        <v>0.22958351860085968</v>
      </c>
      <c r="U705" s="1">
        <f>(Table134[[#This Row],[2050_TOTAL_REPL_COST_USD]]/Table134[[#This Row],[2020_TOTAL_REPL_COST_USD]])-1</f>
        <v>0.27426108185620746</v>
      </c>
      <c r="V705"/>
      <c r="W705"/>
    </row>
    <row r="706" spans="1:23" x14ac:dyDescent="0.2">
      <c r="A706" t="s">
        <v>376</v>
      </c>
      <c r="B706" t="s">
        <v>504</v>
      </c>
      <c r="C706" t="s">
        <v>524</v>
      </c>
      <c r="D706" t="s">
        <v>2184</v>
      </c>
      <c r="E706" t="s">
        <v>2185</v>
      </c>
      <c r="F706" s="2">
        <v>8712</v>
      </c>
      <c r="G706" s="2">
        <v>9094</v>
      </c>
      <c r="H706" s="2">
        <v>9504</v>
      </c>
      <c r="I706" s="2">
        <v>9826</v>
      </c>
      <c r="J706" s="2">
        <v>10160</v>
      </c>
      <c r="K706" s="2">
        <v>10442</v>
      </c>
      <c r="L706" s="2">
        <v>10716</v>
      </c>
      <c r="M706" s="2">
        <v>863218247</v>
      </c>
      <c r="N706" s="2">
        <v>908398255</v>
      </c>
      <c r="O706" s="2">
        <v>957028119</v>
      </c>
      <c r="P706" s="2">
        <v>994744463</v>
      </c>
      <c r="Q706" s="2">
        <v>1034467708</v>
      </c>
      <c r="R706" s="2">
        <v>1067490234</v>
      </c>
      <c r="S706" s="2">
        <v>1099965433</v>
      </c>
      <c r="T706" s="1">
        <f>(Table134[[#This Row],[2050_BUILDINGS]]/Table134[[#This Row],[2020_BUILDINGS]])-1</f>
        <v>0.23002754820936633</v>
      </c>
      <c r="U706" s="1">
        <f>(Table134[[#This Row],[2050_TOTAL_REPL_COST_USD]]/Table134[[#This Row],[2020_TOTAL_REPL_COST_USD]])-1</f>
        <v>0.27426110004368343</v>
      </c>
      <c r="V706"/>
      <c r="W706"/>
    </row>
    <row r="707" spans="1:23" x14ac:dyDescent="0.2">
      <c r="A707" t="s">
        <v>376</v>
      </c>
      <c r="B707" t="s">
        <v>504</v>
      </c>
      <c r="C707" t="s">
        <v>525</v>
      </c>
      <c r="D707" t="s">
        <v>2186</v>
      </c>
      <c r="E707" t="s">
        <v>2187</v>
      </c>
      <c r="F707" s="2">
        <v>3374</v>
      </c>
      <c r="G707" s="2">
        <v>3520</v>
      </c>
      <c r="H707" s="2">
        <v>3681</v>
      </c>
      <c r="I707" s="2">
        <v>3805</v>
      </c>
      <c r="J707" s="2">
        <v>3936</v>
      </c>
      <c r="K707" s="2">
        <v>4042</v>
      </c>
      <c r="L707" s="2">
        <v>4152</v>
      </c>
      <c r="M707" s="2">
        <v>334427821</v>
      </c>
      <c r="N707" s="2">
        <v>351931441</v>
      </c>
      <c r="O707" s="2">
        <v>370771621</v>
      </c>
      <c r="P707" s="2">
        <v>385383677</v>
      </c>
      <c r="Q707" s="2">
        <v>400773239</v>
      </c>
      <c r="R707" s="2">
        <v>413566819</v>
      </c>
      <c r="S707" s="2">
        <v>426148358</v>
      </c>
      <c r="T707" s="1">
        <f>(Table134[[#This Row],[2050_BUILDINGS]]/Table134[[#This Row],[2020_BUILDINGS]])-1</f>
        <v>0.23058684054534684</v>
      </c>
      <c r="U707" s="1">
        <f>(Table134[[#This Row],[2050_TOTAL_REPL_COST_USD]]/Table134[[#This Row],[2020_TOTAL_REPL_COST_USD]])-1</f>
        <v>0.27426108487547163</v>
      </c>
      <c r="V707"/>
      <c r="W707"/>
    </row>
    <row r="708" spans="1:23" x14ac:dyDescent="0.2">
      <c r="A708" t="s">
        <v>376</v>
      </c>
      <c r="B708" t="s">
        <v>504</v>
      </c>
      <c r="C708" t="s">
        <v>526</v>
      </c>
      <c r="D708" t="s">
        <v>2188</v>
      </c>
      <c r="E708" t="s">
        <v>2189</v>
      </c>
      <c r="F708" s="2">
        <v>4942</v>
      </c>
      <c r="G708" s="2">
        <v>5159</v>
      </c>
      <c r="H708" s="2">
        <v>5392</v>
      </c>
      <c r="I708" s="2">
        <v>5573</v>
      </c>
      <c r="J708" s="2">
        <v>5764</v>
      </c>
      <c r="K708" s="2">
        <v>5920</v>
      </c>
      <c r="L708" s="2">
        <v>6082</v>
      </c>
      <c r="M708" s="2">
        <v>489842502</v>
      </c>
      <c r="N708" s="2">
        <v>515480377</v>
      </c>
      <c r="O708" s="2">
        <v>543075925</v>
      </c>
      <c r="P708" s="2">
        <v>564478471</v>
      </c>
      <c r="Q708" s="2">
        <v>587019849</v>
      </c>
      <c r="R708" s="2">
        <v>605758842</v>
      </c>
      <c r="S708" s="2">
        <v>624187245</v>
      </c>
      <c r="T708" s="1">
        <f>(Table134[[#This Row],[2050_BUILDINGS]]/Table134[[#This Row],[2020_BUILDINGS]])-1</f>
        <v>0.23067583974099559</v>
      </c>
      <c r="U708" s="1">
        <f>(Table134[[#This Row],[2050_TOTAL_REPL_COST_USD]]/Table134[[#This Row],[2020_TOTAL_REPL_COST_USD]])-1</f>
        <v>0.2742610991318184</v>
      </c>
      <c r="V708"/>
      <c r="W708"/>
    </row>
    <row r="709" spans="1:23" x14ac:dyDescent="0.2">
      <c r="A709" t="s">
        <v>376</v>
      </c>
      <c r="B709" t="s">
        <v>504</v>
      </c>
      <c r="C709" t="s">
        <v>527</v>
      </c>
      <c r="D709" t="s">
        <v>2190</v>
      </c>
      <c r="E709" t="s">
        <v>2191</v>
      </c>
      <c r="F709" s="2">
        <v>3911</v>
      </c>
      <c r="G709" s="2">
        <v>4079</v>
      </c>
      <c r="H709" s="2">
        <v>4271</v>
      </c>
      <c r="I709" s="2">
        <v>4410</v>
      </c>
      <c r="J709" s="2">
        <v>4562</v>
      </c>
      <c r="K709" s="2">
        <v>4686</v>
      </c>
      <c r="L709" s="2">
        <v>4812</v>
      </c>
      <c r="M709" s="2">
        <v>387532692</v>
      </c>
      <c r="N709" s="2">
        <v>407815779</v>
      </c>
      <c r="O709" s="2">
        <v>429647643</v>
      </c>
      <c r="P709" s="2">
        <v>446580000</v>
      </c>
      <c r="Q709" s="2">
        <v>464413318</v>
      </c>
      <c r="R709" s="2">
        <v>479238437</v>
      </c>
      <c r="S709" s="2">
        <v>493817835</v>
      </c>
      <c r="T709" s="1">
        <f>(Table134[[#This Row],[2050_BUILDINGS]]/Table134[[#This Row],[2020_BUILDINGS]])-1</f>
        <v>0.23037586295065204</v>
      </c>
      <c r="U709" s="1">
        <f>(Table134[[#This Row],[2050_TOTAL_REPL_COST_USD]]/Table134[[#This Row],[2020_TOTAL_REPL_COST_USD]])-1</f>
        <v>0.27426110156404571</v>
      </c>
      <c r="V709"/>
      <c r="W709"/>
    </row>
    <row r="710" spans="1:23" x14ac:dyDescent="0.2">
      <c r="A710" t="s">
        <v>376</v>
      </c>
      <c r="B710" t="s">
        <v>504</v>
      </c>
      <c r="C710" t="s">
        <v>528</v>
      </c>
      <c r="D710" t="s">
        <v>2192</v>
      </c>
      <c r="E710" t="s">
        <v>2193</v>
      </c>
      <c r="F710" s="2">
        <v>3568</v>
      </c>
      <c r="G710" s="2">
        <v>3722</v>
      </c>
      <c r="H710" s="2">
        <v>3888</v>
      </c>
      <c r="I710" s="2">
        <v>4026</v>
      </c>
      <c r="J710" s="2">
        <v>4155</v>
      </c>
      <c r="K710" s="2">
        <v>4269</v>
      </c>
      <c r="L710" s="2">
        <v>4387</v>
      </c>
      <c r="M710" s="2">
        <v>353333522</v>
      </c>
      <c r="N710" s="2">
        <v>371826656</v>
      </c>
      <c r="O710" s="2">
        <v>391731892</v>
      </c>
      <c r="P710" s="2">
        <v>407169985</v>
      </c>
      <c r="Q710" s="2">
        <v>423429552</v>
      </c>
      <c r="R710" s="2">
        <v>436946370</v>
      </c>
      <c r="S710" s="2">
        <v>450239157</v>
      </c>
      <c r="T710" s="1">
        <f>(Table134[[#This Row],[2050_BUILDINGS]]/Table134[[#This Row],[2020_BUILDINGS]])-1</f>
        <v>0.22954035874439471</v>
      </c>
      <c r="U710" s="1">
        <f>(Table134[[#This Row],[2050_TOTAL_REPL_COST_USD]]/Table134[[#This Row],[2020_TOTAL_REPL_COST_USD]])-1</f>
        <v>0.27426108468700572</v>
      </c>
      <c r="V710"/>
      <c r="W710"/>
    </row>
    <row r="711" spans="1:23" x14ac:dyDescent="0.2">
      <c r="A711" t="s">
        <v>145</v>
      </c>
      <c r="B711" t="s">
        <v>340</v>
      </c>
      <c r="C711" t="s">
        <v>341</v>
      </c>
      <c r="D711" t="s">
        <v>2194</v>
      </c>
      <c r="E711" t="s">
        <v>2195</v>
      </c>
      <c r="F711" s="2">
        <v>12045</v>
      </c>
      <c r="G711" s="2">
        <v>13859</v>
      </c>
      <c r="H711" s="2">
        <v>15886</v>
      </c>
      <c r="I711" s="2">
        <v>18080</v>
      </c>
      <c r="J711" s="2">
        <v>20536</v>
      </c>
      <c r="K711" s="2">
        <v>23058</v>
      </c>
      <c r="L711" s="2">
        <v>25579</v>
      </c>
      <c r="M711" s="2">
        <v>801042090</v>
      </c>
      <c r="N711" s="2">
        <v>936004110</v>
      </c>
      <c r="O711" s="2">
        <v>1088453810</v>
      </c>
      <c r="P711" s="2">
        <v>1256672280</v>
      </c>
      <c r="Q711" s="2">
        <v>1446720038</v>
      </c>
      <c r="R711" s="2">
        <v>1646087471</v>
      </c>
      <c r="S711" s="2">
        <v>1848631230</v>
      </c>
      <c r="T711" s="1">
        <f>(Table134[[#This Row],[2050_BUILDINGS]]/Table134[[#This Row],[2020_BUILDINGS]])-1</f>
        <v>1.1236197592361976</v>
      </c>
      <c r="U711" s="1">
        <f>(Table134[[#This Row],[2050_TOTAL_REPL_COST_USD]]/Table134[[#This Row],[2020_TOTAL_REPL_COST_USD]])-1</f>
        <v>1.3077828906593409</v>
      </c>
      <c r="V711"/>
      <c r="W711"/>
    </row>
    <row r="712" spans="1:23" x14ac:dyDescent="0.2">
      <c r="A712" t="s">
        <v>145</v>
      </c>
      <c r="B712" t="s">
        <v>340</v>
      </c>
      <c r="C712" t="s">
        <v>342</v>
      </c>
      <c r="D712" t="s">
        <v>2196</v>
      </c>
      <c r="E712" t="s">
        <v>2197</v>
      </c>
      <c r="F712" s="2">
        <v>44749</v>
      </c>
      <c r="G712" s="2">
        <v>51473</v>
      </c>
      <c r="H712" s="2">
        <v>59006</v>
      </c>
      <c r="I712" s="2">
        <v>67129</v>
      </c>
      <c r="J712" s="2">
        <v>76282</v>
      </c>
      <c r="K712" s="2">
        <v>85655</v>
      </c>
      <c r="L712" s="2">
        <v>95003</v>
      </c>
      <c r="M712" s="2">
        <v>2975284476</v>
      </c>
      <c r="N712" s="2">
        <v>3476569492</v>
      </c>
      <c r="O712" s="2">
        <v>4042808435</v>
      </c>
      <c r="P712" s="2">
        <v>4667616793</v>
      </c>
      <c r="Q712" s="2">
        <v>5373504994</v>
      </c>
      <c r="R712" s="2">
        <v>6114008950</v>
      </c>
      <c r="S712" s="2">
        <v>6866310614</v>
      </c>
      <c r="T712" s="1">
        <f>(Table134[[#This Row],[2050_BUILDINGS]]/Table134[[#This Row],[2020_BUILDINGS]])-1</f>
        <v>1.1230195088158395</v>
      </c>
      <c r="U712" s="1">
        <f>(Table134[[#This Row],[2050_TOTAL_REPL_COST_USD]]/Table134[[#This Row],[2020_TOTAL_REPL_COST_USD]])-1</f>
        <v>1.3077828924886981</v>
      </c>
      <c r="V712"/>
      <c r="W712"/>
    </row>
    <row r="713" spans="1:23" x14ac:dyDescent="0.2">
      <c r="A713" t="s">
        <v>145</v>
      </c>
      <c r="B713" t="s">
        <v>340</v>
      </c>
      <c r="C713" t="s">
        <v>343</v>
      </c>
      <c r="D713" t="s">
        <v>2198</v>
      </c>
      <c r="E713" t="s">
        <v>2199</v>
      </c>
      <c r="F713" s="2">
        <v>6060</v>
      </c>
      <c r="G713" s="2">
        <v>6975</v>
      </c>
      <c r="H713" s="2">
        <v>7999</v>
      </c>
      <c r="I713" s="2">
        <v>9095</v>
      </c>
      <c r="J713" s="2">
        <v>10337</v>
      </c>
      <c r="K713" s="2">
        <v>11610</v>
      </c>
      <c r="L713" s="2">
        <v>12876</v>
      </c>
      <c r="M713" s="2">
        <v>403220524</v>
      </c>
      <c r="N713" s="2">
        <v>471156342</v>
      </c>
      <c r="O713" s="2">
        <v>547894941</v>
      </c>
      <c r="P713" s="2">
        <v>632571068</v>
      </c>
      <c r="Q713" s="2">
        <v>728235403</v>
      </c>
      <c r="R713" s="2">
        <v>828590980</v>
      </c>
      <c r="S713" s="2">
        <v>930545426</v>
      </c>
      <c r="T713" s="1">
        <f>(Table134[[#This Row],[2050_BUILDINGS]]/Table134[[#This Row],[2020_BUILDINGS]])-1</f>
        <v>1.1247524752475249</v>
      </c>
      <c r="U713" s="1">
        <f>(Table134[[#This Row],[2050_TOTAL_REPL_COST_USD]]/Table134[[#This Row],[2020_TOTAL_REPL_COST_USD]])-1</f>
        <v>1.307782889543589</v>
      </c>
      <c r="V713"/>
      <c r="W713"/>
    </row>
    <row r="714" spans="1:23" x14ac:dyDescent="0.2">
      <c r="A714" t="s">
        <v>145</v>
      </c>
      <c r="B714" t="s">
        <v>340</v>
      </c>
      <c r="C714" t="s">
        <v>344</v>
      </c>
      <c r="D714" t="s">
        <v>2200</v>
      </c>
      <c r="E714" t="s">
        <v>2201</v>
      </c>
      <c r="F714" s="2">
        <v>19369</v>
      </c>
      <c r="G714" s="2">
        <v>22273</v>
      </c>
      <c r="H714" s="2">
        <v>25524</v>
      </c>
      <c r="I714" s="2">
        <v>29054</v>
      </c>
      <c r="J714" s="2">
        <v>33017</v>
      </c>
      <c r="K714" s="2">
        <v>37069</v>
      </c>
      <c r="L714" s="2">
        <v>41121</v>
      </c>
      <c r="M714" s="2">
        <v>1287592280</v>
      </c>
      <c r="N714" s="2">
        <v>1504529765</v>
      </c>
      <c r="O714" s="2">
        <v>1749576887</v>
      </c>
      <c r="P714" s="2">
        <v>2019970670</v>
      </c>
      <c r="Q714" s="2">
        <v>2325452786</v>
      </c>
      <c r="R714" s="2">
        <v>2645915314</v>
      </c>
      <c r="S714" s="2">
        <v>2971483448</v>
      </c>
      <c r="T714" s="1">
        <f>(Table134[[#This Row],[2050_BUILDINGS]]/Table134[[#This Row],[2020_BUILDINGS]])-1</f>
        <v>1.1230316485105063</v>
      </c>
      <c r="U714" s="1">
        <f>(Table134[[#This Row],[2050_TOTAL_REPL_COST_USD]]/Table134[[#This Row],[2020_TOTAL_REPL_COST_USD]])-1</f>
        <v>1.3077829015874496</v>
      </c>
      <c r="V714"/>
      <c r="W714"/>
    </row>
    <row r="715" spans="1:23" x14ac:dyDescent="0.2">
      <c r="A715" t="s">
        <v>145</v>
      </c>
      <c r="B715" t="s">
        <v>340</v>
      </c>
      <c r="C715" t="s">
        <v>345</v>
      </c>
      <c r="D715" t="s">
        <v>2202</v>
      </c>
      <c r="E715" t="s">
        <v>2203</v>
      </c>
      <c r="F715" s="2">
        <v>9110</v>
      </c>
      <c r="G715" s="2">
        <v>10473</v>
      </c>
      <c r="H715" s="2">
        <v>11997</v>
      </c>
      <c r="I715" s="2">
        <v>13662</v>
      </c>
      <c r="J715" s="2">
        <v>15528</v>
      </c>
      <c r="K715" s="2">
        <v>17426</v>
      </c>
      <c r="L715" s="2">
        <v>19333</v>
      </c>
      <c r="M715" s="2">
        <v>605541682</v>
      </c>
      <c r="N715" s="2">
        <v>707565193</v>
      </c>
      <c r="O715" s="2">
        <v>822808382</v>
      </c>
      <c r="P715" s="2">
        <v>949971856</v>
      </c>
      <c r="Q715" s="2">
        <v>1093637014</v>
      </c>
      <c r="R715" s="2">
        <v>1244347316</v>
      </c>
      <c r="S715" s="2">
        <v>1397458720</v>
      </c>
      <c r="T715" s="1">
        <f>(Table134[[#This Row],[2050_BUILDINGS]]/Table134[[#This Row],[2020_BUILDINGS]])-1</f>
        <v>1.1221734357848518</v>
      </c>
      <c r="U715" s="1">
        <f>(Table134[[#This Row],[2050_TOTAL_REPL_COST_USD]]/Table134[[#This Row],[2020_TOTAL_REPL_COST_USD]])-1</f>
        <v>1.3077828686944128</v>
      </c>
      <c r="V715"/>
      <c r="W715"/>
    </row>
    <row r="716" spans="1:23" x14ac:dyDescent="0.2">
      <c r="A716" t="s">
        <v>145</v>
      </c>
      <c r="B716" t="s">
        <v>340</v>
      </c>
      <c r="C716" t="s">
        <v>346</v>
      </c>
      <c r="D716" t="s">
        <v>2204</v>
      </c>
      <c r="E716" t="s">
        <v>2205</v>
      </c>
      <c r="F716" s="2">
        <v>10815</v>
      </c>
      <c r="G716" s="2">
        <v>12445</v>
      </c>
      <c r="H716" s="2">
        <v>14262</v>
      </c>
      <c r="I716" s="2">
        <v>16236</v>
      </c>
      <c r="J716" s="2">
        <v>18438</v>
      </c>
      <c r="K716" s="2">
        <v>20705</v>
      </c>
      <c r="L716" s="2">
        <v>22959</v>
      </c>
      <c r="M716" s="2">
        <v>719285234</v>
      </c>
      <c r="N716" s="2">
        <v>840472611</v>
      </c>
      <c r="O716" s="2">
        <v>977362818</v>
      </c>
      <c r="P716" s="2">
        <v>1128412386</v>
      </c>
      <c r="Q716" s="2">
        <v>1299063282</v>
      </c>
      <c r="R716" s="2">
        <v>1478082655</v>
      </c>
      <c r="S716" s="2">
        <v>1659954164</v>
      </c>
      <c r="T716" s="1">
        <f>(Table134[[#This Row],[2050_BUILDINGS]]/Table134[[#This Row],[2020_BUILDINGS]])-1</f>
        <v>1.1228848821081829</v>
      </c>
      <c r="U716" s="1">
        <f>(Table134[[#This Row],[2050_TOTAL_REPL_COST_USD]]/Table134[[#This Row],[2020_TOTAL_REPL_COST_USD]])-1</f>
        <v>1.3077829010459014</v>
      </c>
      <c r="V716"/>
      <c r="W716"/>
    </row>
    <row r="717" spans="1:23" x14ac:dyDescent="0.2">
      <c r="A717" t="s">
        <v>145</v>
      </c>
      <c r="B717" t="s">
        <v>340</v>
      </c>
      <c r="C717" t="s">
        <v>347</v>
      </c>
      <c r="D717" t="s">
        <v>2206</v>
      </c>
      <c r="E717" t="s">
        <v>2207</v>
      </c>
      <c r="F717" s="2">
        <v>17687</v>
      </c>
      <c r="G717" s="2">
        <v>20352</v>
      </c>
      <c r="H717" s="2">
        <v>23317</v>
      </c>
      <c r="I717" s="2">
        <v>26537</v>
      </c>
      <c r="J717" s="2">
        <v>30153</v>
      </c>
      <c r="K717" s="2">
        <v>33860</v>
      </c>
      <c r="L717" s="2">
        <v>37551</v>
      </c>
      <c r="M717" s="2">
        <v>1176205711</v>
      </c>
      <c r="N717" s="2">
        <v>1374376438</v>
      </c>
      <c r="O717" s="2">
        <v>1598225112</v>
      </c>
      <c r="P717" s="2">
        <v>1845227764</v>
      </c>
      <c r="Q717" s="2">
        <v>2124283346</v>
      </c>
      <c r="R717" s="2">
        <v>2417023411</v>
      </c>
      <c r="S717" s="2">
        <v>2714427414</v>
      </c>
      <c r="T717" s="1">
        <f>(Table134[[#This Row],[2050_BUILDINGS]]/Table134[[#This Row],[2020_BUILDINGS]])-1</f>
        <v>1.1230847515124101</v>
      </c>
      <c r="U717" s="1">
        <f>(Table134[[#This Row],[2050_TOTAL_REPL_COST_USD]]/Table134[[#This Row],[2020_TOTAL_REPL_COST_USD]])-1</f>
        <v>1.3077828891786432</v>
      </c>
      <c r="V717"/>
      <c r="W717"/>
    </row>
    <row r="718" spans="1:23" x14ac:dyDescent="0.2">
      <c r="A718" t="s">
        <v>145</v>
      </c>
      <c r="B718" t="s">
        <v>340</v>
      </c>
      <c r="C718" t="s">
        <v>348</v>
      </c>
      <c r="D718" t="s">
        <v>2208</v>
      </c>
      <c r="E718" t="s">
        <v>2209</v>
      </c>
      <c r="F718" s="2">
        <v>8430</v>
      </c>
      <c r="G718" s="2">
        <v>9694</v>
      </c>
      <c r="H718" s="2">
        <v>11117</v>
      </c>
      <c r="I718" s="2">
        <v>12638</v>
      </c>
      <c r="J718" s="2">
        <v>14365</v>
      </c>
      <c r="K718" s="2">
        <v>16137</v>
      </c>
      <c r="L718" s="2">
        <v>17899</v>
      </c>
      <c r="M718" s="2">
        <v>560505353</v>
      </c>
      <c r="N718" s="2">
        <v>654941007</v>
      </c>
      <c r="O718" s="2">
        <v>761613140</v>
      </c>
      <c r="P718" s="2">
        <v>879319008</v>
      </c>
      <c r="Q718" s="2">
        <v>1012299275</v>
      </c>
      <c r="R718" s="2">
        <v>1151800697</v>
      </c>
      <c r="S718" s="2">
        <v>1293524659</v>
      </c>
      <c r="T718" s="1">
        <f>(Table134[[#This Row],[2050_BUILDINGS]]/Table134[[#This Row],[2020_BUILDINGS]])-1</f>
        <v>1.1232502965599052</v>
      </c>
      <c r="U718" s="1">
        <f>(Table134[[#This Row],[2050_TOTAL_REPL_COST_USD]]/Table134[[#This Row],[2020_TOTAL_REPL_COST_USD]])-1</f>
        <v>1.3077828821377913</v>
      </c>
      <c r="V718"/>
      <c r="W718"/>
    </row>
    <row r="719" spans="1:23" x14ac:dyDescent="0.2">
      <c r="A719" t="s">
        <v>145</v>
      </c>
      <c r="B719" t="s">
        <v>340</v>
      </c>
      <c r="C719" t="s">
        <v>349</v>
      </c>
      <c r="D719" t="s">
        <v>2210</v>
      </c>
      <c r="E719" t="s">
        <v>2211</v>
      </c>
      <c r="F719" s="2">
        <v>16972</v>
      </c>
      <c r="G719" s="2">
        <v>19536</v>
      </c>
      <c r="H719" s="2">
        <v>22375</v>
      </c>
      <c r="I719" s="2">
        <v>25458</v>
      </c>
      <c r="J719" s="2">
        <v>28923</v>
      </c>
      <c r="K719" s="2">
        <v>32490</v>
      </c>
      <c r="L719" s="2">
        <v>36042</v>
      </c>
      <c r="M719" s="2">
        <v>1128587995</v>
      </c>
      <c r="N719" s="2">
        <v>1318735959</v>
      </c>
      <c r="O719" s="2">
        <v>1533522282</v>
      </c>
      <c r="P719" s="2">
        <v>1770525248</v>
      </c>
      <c r="Q719" s="2">
        <v>2038283500</v>
      </c>
      <c r="R719" s="2">
        <v>2319172231</v>
      </c>
      <c r="S719" s="2">
        <v>2604536077</v>
      </c>
      <c r="T719" s="1">
        <f>(Table134[[#This Row],[2050_BUILDINGS]]/Table134[[#This Row],[2020_BUILDINGS]])-1</f>
        <v>1.1236153664859767</v>
      </c>
      <c r="U719" s="1">
        <f>(Table134[[#This Row],[2050_TOTAL_REPL_COST_USD]]/Table134[[#This Row],[2020_TOTAL_REPL_COST_USD]])-1</f>
        <v>1.3077829008804938</v>
      </c>
      <c r="V719"/>
      <c r="W719"/>
    </row>
    <row r="720" spans="1:23" x14ac:dyDescent="0.2">
      <c r="A720" t="s">
        <v>145</v>
      </c>
      <c r="B720" t="s">
        <v>340</v>
      </c>
      <c r="C720" t="s">
        <v>350</v>
      </c>
      <c r="D720" t="s">
        <v>2212</v>
      </c>
      <c r="E720" t="s">
        <v>2213</v>
      </c>
      <c r="F720" s="2">
        <v>15997</v>
      </c>
      <c r="G720" s="2">
        <v>18400</v>
      </c>
      <c r="H720" s="2">
        <v>21079</v>
      </c>
      <c r="I720" s="2">
        <v>23986</v>
      </c>
      <c r="J720" s="2">
        <v>27258</v>
      </c>
      <c r="K720" s="2">
        <v>30612</v>
      </c>
      <c r="L720" s="2">
        <v>33946</v>
      </c>
      <c r="M720" s="2">
        <v>1063217721</v>
      </c>
      <c r="N720" s="2">
        <v>1242351885</v>
      </c>
      <c r="O720" s="2">
        <v>1444697337</v>
      </c>
      <c r="P720" s="2">
        <v>1667972566</v>
      </c>
      <c r="Q720" s="2">
        <v>1920221669</v>
      </c>
      <c r="R720" s="2">
        <v>2184840706</v>
      </c>
      <c r="S720" s="2">
        <v>2453675656</v>
      </c>
      <c r="T720" s="1">
        <f>(Table134[[#This Row],[2050_BUILDINGS]]/Table134[[#This Row],[2020_BUILDINGS]])-1</f>
        <v>1.122022879289867</v>
      </c>
      <c r="U720" s="1">
        <f>(Table134[[#This Row],[2050_TOTAL_REPL_COST_USD]]/Table134[[#This Row],[2020_TOTAL_REPL_COST_USD]])-1</f>
        <v>1.3077828816587229</v>
      </c>
      <c r="V720"/>
      <c r="W720"/>
    </row>
    <row r="721" spans="1:23" x14ac:dyDescent="0.2">
      <c r="A721" t="s">
        <v>145</v>
      </c>
      <c r="B721" t="s">
        <v>340</v>
      </c>
      <c r="C721" t="s">
        <v>351</v>
      </c>
      <c r="D721" t="s">
        <v>2214</v>
      </c>
      <c r="E721" t="s">
        <v>2215</v>
      </c>
      <c r="F721" s="2">
        <v>15937</v>
      </c>
      <c r="G721" s="2">
        <v>18343</v>
      </c>
      <c r="H721" s="2">
        <v>21015</v>
      </c>
      <c r="I721" s="2">
        <v>23903</v>
      </c>
      <c r="J721" s="2">
        <v>27167</v>
      </c>
      <c r="K721" s="2">
        <v>30499</v>
      </c>
      <c r="L721" s="2">
        <v>33837</v>
      </c>
      <c r="M721" s="2">
        <v>1059686973</v>
      </c>
      <c r="N721" s="2">
        <v>1238226279</v>
      </c>
      <c r="O721" s="2">
        <v>1439899771</v>
      </c>
      <c r="P721" s="2">
        <v>1662433546</v>
      </c>
      <c r="Q721" s="2">
        <v>1913844982</v>
      </c>
      <c r="R721" s="2">
        <v>2177585268</v>
      </c>
      <c r="S721" s="2">
        <v>2445527475</v>
      </c>
      <c r="T721" s="1">
        <f>(Table134[[#This Row],[2050_BUILDINGS]]/Table134[[#This Row],[2020_BUILDINGS]])-1</f>
        <v>1.1231724916860135</v>
      </c>
      <c r="U721" s="1">
        <f>(Table134[[#This Row],[2050_TOTAL_REPL_COST_USD]]/Table134[[#This Row],[2020_TOTAL_REPL_COST_USD]])-1</f>
        <v>1.3077828993940082</v>
      </c>
      <c r="V721"/>
      <c r="W721"/>
    </row>
    <row r="722" spans="1:23" x14ac:dyDescent="0.2">
      <c r="A722" t="s">
        <v>145</v>
      </c>
      <c r="B722" t="s">
        <v>340</v>
      </c>
      <c r="C722" t="s">
        <v>352</v>
      </c>
      <c r="D722" t="s">
        <v>2216</v>
      </c>
      <c r="E722" t="s">
        <v>2217</v>
      </c>
      <c r="F722" s="2">
        <v>13994</v>
      </c>
      <c r="G722" s="2">
        <v>16102</v>
      </c>
      <c r="H722" s="2">
        <v>18457</v>
      </c>
      <c r="I722" s="2">
        <v>20997</v>
      </c>
      <c r="J722" s="2">
        <v>23854</v>
      </c>
      <c r="K722" s="2">
        <v>26798</v>
      </c>
      <c r="L722" s="2">
        <v>29717</v>
      </c>
      <c r="M722" s="2">
        <v>930713493</v>
      </c>
      <c r="N722" s="2">
        <v>1087522941</v>
      </c>
      <c r="O722" s="2">
        <v>1264650954</v>
      </c>
      <c r="P722" s="2">
        <v>1460100358</v>
      </c>
      <c r="Q722" s="2">
        <v>1680912748</v>
      </c>
      <c r="R722" s="2">
        <v>1912553458</v>
      </c>
      <c r="S722" s="2">
        <v>2147884680</v>
      </c>
      <c r="T722" s="1">
        <f>(Table134[[#This Row],[2050_BUILDINGS]]/Table134[[#This Row],[2020_BUILDINGS]])-1</f>
        <v>1.1235529512648279</v>
      </c>
      <c r="U722" s="1">
        <f>(Table134[[#This Row],[2050_TOTAL_REPL_COST_USD]]/Table134[[#This Row],[2020_TOTAL_REPL_COST_USD]])-1</f>
        <v>1.3077828957616715</v>
      </c>
      <c r="V722"/>
      <c r="W722"/>
    </row>
    <row r="723" spans="1:23" x14ac:dyDescent="0.2">
      <c r="A723" t="s">
        <v>145</v>
      </c>
      <c r="B723" t="s">
        <v>340</v>
      </c>
      <c r="C723" t="s">
        <v>353</v>
      </c>
      <c r="D723" t="s">
        <v>2218</v>
      </c>
      <c r="E723" t="s">
        <v>2219</v>
      </c>
      <c r="F723" s="2">
        <v>837</v>
      </c>
      <c r="G723" s="2">
        <v>959</v>
      </c>
      <c r="H723" s="2">
        <v>1107</v>
      </c>
      <c r="I723" s="2">
        <v>1259</v>
      </c>
      <c r="J723" s="2">
        <v>1436</v>
      </c>
      <c r="K723" s="2">
        <v>1605</v>
      </c>
      <c r="L723" s="2">
        <v>1783</v>
      </c>
      <c r="M723" s="2">
        <v>56030150</v>
      </c>
      <c r="N723" s="2">
        <v>65470292</v>
      </c>
      <c r="O723" s="2">
        <v>76133620</v>
      </c>
      <c r="P723" s="2">
        <v>87899925</v>
      </c>
      <c r="Q723" s="2">
        <v>101193117</v>
      </c>
      <c r="R723" s="2">
        <v>115138192</v>
      </c>
      <c r="S723" s="2">
        <v>129305430</v>
      </c>
      <c r="T723" s="1">
        <f>(Table134[[#This Row],[2050_BUILDINGS]]/Table134[[#This Row],[2020_BUILDINGS]])-1</f>
        <v>1.1302270011947431</v>
      </c>
      <c r="U723" s="1">
        <f>(Table134[[#This Row],[2050_TOTAL_REPL_COST_USD]]/Table134[[#This Row],[2020_TOTAL_REPL_COST_USD]])-1</f>
        <v>1.3077830418087406</v>
      </c>
      <c r="V723"/>
      <c r="W723"/>
    </row>
    <row r="724" spans="1:23" x14ac:dyDescent="0.2">
      <c r="A724" t="s">
        <v>145</v>
      </c>
      <c r="B724" t="s">
        <v>340</v>
      </c>
      <c r="C724" t="s">
        <v>354</v>
      </c>
      <c r="D724" t="s">
        <v>2220</v>
      </c>
      <c r="E724" t="s">
        <v>2221</v>
      </c>
      <c r="F724" s="2">
        <v>1578</v>
      </c>
      <c r="G724" s="2">
        <v>1812</v>
      </c>
      <c r="H724" s="2">
        <v>2072</v>
      </c>
      <c r="I724" s="2">
        <v>2360</v>
      </c>
      <c r="J724" s="2">
        <v>2680</v>
      </c>
      <c r="K724" s="2">
        <v>3011</v>
      </c>
      <c r="L724" s="2">
        <v>3337</v>
      </c>
      <c r="M724" s="2">
        <v>104833998</v>
      </c>
      <c r="N724" s="2">
        <v>122496760</v>
      </c>
      <c r="O724" s="2">
        <v>142448156</v>
      </c>
      <c r="P724" s="2">
        <v>164463250</v>
      </c>
      <c r="Q724" s="2">
        <v>189335179</v>
      </c>
      <c r="R724" s="2">
        <v>215426806</v>
      </c>
      <c r="S724" s="2">
        <v>241934109</v>
      </c>
      <c r="T724" s="1">
        <f>(Table134[[#This Row],[2050_BUILDINGS]]/Table134[[#This Row],[2020_BUILDINGS]])-1</f>
        <v>1.1147021546261091</v>
      </c>
      <c r="U724" s="1">
        <f>(Table134[[#This Row],[2050_TOTAL_REPL_COST_USD]]/Table134[[#This Row],[2020_TOTAL_REPL_COST_USD]])-1</f>
        <v>1.3077829102730587</v>
      </c>
      <c r="V724"/>
      <c r="W724"/>
    </row>
    <row r="725" spans="1:23" x14ac:dyDescent="0.2">
      <c r="A725" t="s">
        <v>145</v>
      </c>
      <c r="B725" t="s">
        <v>340</v>
      </c>
      <c r="C725" t="s">
        <v>355</v>
      </c>
      <c r="D725" t="s">
        <v>2222</v>
      </c>
      <c r="E725" t="s">
        <v>2223</v>
      </c>
      <c r="F725" s="2">
        <v>1849</v>
      </c>
      <c r="G725" s="2">
        <v>2131</v>
      </c>
      <c r="H725" s="2">
        <v>2439</v>
      </c>
      <c r="I725" s="2">
        <v>2782</v>
      </c>
      <c r="J725" s="2">
        <v>3159</v>
      </c>
      <c r="K725" s="2">
        <v>3549</v>
      </c>
      <c r="L725" s="2">
        <v>3939</v>
      </c>
      <c r="M725" s="2">
        <v>123439062</v>
      </c>
      <c r="N725" s="2">
        <v>144236457</v>
      </c>
      <c r="O725" s="2">
        <v>167728658</v>
      </c>
      <c r="P725" s="2">
        <v>193650805</v>
      </c>
      <c r="Q725" s="2">
        <v>222936800</v>
      </c>
      <c r="R725" s="2">
        <v>253658951</v>
      </c>
      <c r="S725" s="2">
        <v>284870557</v>
      </c>
      <c r="T725" s="1">
        <f>(Table134[[#This Row],[2050_BUILDINGS]]/Table134[[#This Row],[2020_BUILDINGS]])-1</f>
        <v>1.1303407247160626</v>
      </c>
      <c r="U725" s="1">
        <f>(Table134[[#This Row],[2050_TOTAL_REPL_COST_USD]]/Table134[[#This Row],[2020_TOTAL_REPL_COST_USD]])-1</f>
        <v>1.3077829042479276</v>
      </c>
      <c r="V725"/>
      <c r="W725"/>
    </row>
    <row r="726" spans="1:23" x14ac:dyDescent="0.2">
      <c r="A726" t="s">
        <v>145</v>
      </c>
      <c r="B726" t="s">
        <v>340</v>
      </c>
      <c r="C726" t="s">
        <v>356</v>
      </c>
      <c r="D726" t="s">
        <v>2224</v>
      </c>
      <c r="E726" t="s">
        <v>2225</v>
      </c>
      <c r="F726" s="2">
        <v>5243</v>
      </c>
      <c r="G726" s="2">
        <v>6039</v>
      </c>
      <c r="H726" s="2">
        <v>6920</v>
      </c>
      <c r="I726" s="2">
        <v>7884</v>
      </c>
      <c r="J726" s="2">
        <v>8950</v>
      </c>
      <c r="K726" s="2">
        <v>10053</v>
      </c>
      <c r="L726" s="2">
        <v>11154</v>
      </c>
      <c r="M726" s="2">
        <v>349235161</v>
      </c>
      <c r="N726" s="2">
        <v>408075365</v>
      </c>
      <c r="O726" s="2">
        <v>474539784</v>
      </c>
      <c r="P726" s="2">
        <v>547879010</v>
      </c>
      <c r="Q726" s="2">
        <v>630735276</v>
      </c>
      <c r="R726" s="2">
        <v>717654704</v>
      </c>
      <c r="S726" s="2">
        <v>805958926</v>
      </c>
      <c r="T726" s="1">
        <f>(Table134[[#This Row],[2050_BUILDINGS]]/Table134[[#This Row],[2020_BUILDINGS]])-1</f>
        <v>1.1274079725348085</v>
      </c>
      <c r="U726" s="1">
        <f>(Table134[[#This Row],[2050_TOTAL_REPL_COST_USD]]/Table134[[#This Row],[2020_TOTAL_REPL_COST_USD]])-1</f>
        <v>1.3077828810026375</v>
      </c>
      <c r="V726"/>
      <c r="W726"/>
    </row>
    <row r="727" spans="1:23" x14ac:dyDescent="0.2">
      <c r="A727" t="s">
        <v>145</v>
      </c>
      <c r="B727" t="s">
        <v>340</v>
      </c>
      <c r="C727" t="s">
        <v>357</v>
      </c>
      <c r="D727" t="s">
        <v>2226</v>
      </c>
      <c r="E727" t="s">
        <v>2227</v>
      </c>
      <c r="F727" s="2">
        <v>1358</v>
      </c>
      <c r="G727" s="2">
        <v>1563</v>
      </c>
      <c r="H727" s="2">
        <v>1786</v>
      </c>
      <c r="I727" s="2">
        <v>2038</v>
      </c>
      <c r="J727" s="2">
        <v>2311</v>
      </c>
      <c r="K727" s="2">
        <v>2604</v>
      </c>
      <c r="L727" s="2">
        <v>2890</v>
      </c>
      <c r="M727" s="2">
        <v>90488459</v>
      </c>
      <c r="N727" s="2">
        <v>105734220</v>
      </c>
      <c r="O727" s="2">
        <v>122955462</v>
      </c>
      <c r="P727" s="2">
        <v>141957995</v>
      </c>
      <c r="Q727" s="2">
        <v>163426438</v>
      </c>
      <c r="R727" s="2">
        <v>185947669</v>
      </c>
      <c r="S727" s="2">
        <v>208827706</v>
      </c>
      <c r="T727" s="1">
        <f>(Table134[[#This Row],[2050_BUILDINGS]]/Table134[[#This Row],[2020_BUILDINGS]])-1</f>
        <v>1.1281296023564065</v>
      </c>
      <c r="U727" s="1">
        <f>(Table134[[#This Row],[2050_TOTAL_REPL_COST_USD]]/Table134[[#This Row],[2020_TOTAL_REPL_COST_USD]])-1</f>
        <v>1.3077827637665926</v>
      </c>
      <c r="V727"/>
      <c r="W727"/>
    </row>
    <row r="728" spans="1:23" x14ac:dyDescent="0.2">
      <c r="A728" t="s">
        <v>145</v>
      </c>
      <c r="B728" t="s">
        <v>340</v>
      </c>
      <c r="C728" t="s">
        <v>358</v>
      </c>
      <c r="D728" t="s">
        <v>2228</v>
      </c>
      <c r="E728" t="s">
        <v>2229</v>
      </c>
      <c r="F728" s="2">
        <v>4814</v>
      </c>
      <c r="G728" s="2">
        <v>5534</v>
      </c>
      <c r="H728" s="2">
        <v>6346</v>
      </c>
      <c r="I728" s="2">
        <v>7217</v>
      </c>
      <c r="J728" s="2">
        <v>8198</v>
      </c>
      <c r="K728" s="2">
        <v>9214</v>
      </c>
      <c r="L728" s="2">
        <v>10228</v>
      </c>
      <c r="M728" s="2">
        <v>320122437</v>
      </c>
      <c r="N728" s="2">
        <v>374057636</v>
      </c>
      <c r="O728" s="2">
        <v>434981495</v>
      </c>
      <c r="P728" s="2">
        <v>502207061</v>
      </c>
      <c r="Q728" s="2">
        <v>578156315</v>
      </c>
      <c r="R728" s="2">
        <v>657830019</v>
      </c>
      <c r="S728" s="2">
        <v>738773079</v>
      </c>
      <c r="T728" s="1">
        <f>(Table134[[#This Row],[2050_BUILDINGS]]/Table134[[#This Row],[2020_BUILDINGS]])-1</f>
        <v>1.1246364769422517</v>
      </c>
      <c r="U728" s="1">
        <f>(Table134[[#This Row],[2050_TOTAL_REPL_COST_USD]]/Table134[[#This Row],[2020_TOTAL_REPL_COST_USD]])-1</f>
        <v>1.3077828780867367</v>
      </c>
      <c r="V728"/>
      <c r="W728"/>
    </row>
    <row r="729" spans="1:23" x14ac:dyDescent="0.2">
      <c r="A729" t="s">
        <v>145</v>
      </c>
      <c r="B729" t="s">
        <v>340</v>
      </c>
      <c r="C729" t="s">
        <v>359</v>
      </c>
      <c r="D729" t="s">
        <v>2230</v>
      </c>
      <c r="E729" t="s">
        <v>2231</v>
      </c>
      <c r="F729" s="2">
        <v>4922</v>
      </c>
      <c r="G729" s="2">
        <v>5657</v>
      </c>
      <c r="H729" s="2">
        <v>6501</v>
      </c>
      <c r="I729" s="2">
        <v>7386</v>
      </c>
      <c r="J729" s="2">
        <v>8393</v>
      </c>
      <c r="K729" s="2">
        <v>9425</v>
      </c>
      <c r="L729" s="2">
        <v>10453</v>
      </c>
      <c r="M729" s="2">
        <v>327424246</v>
      </c>
      <c r="N729" s="2">
        <v>382589681</v>
      </c>
      <c r="O729" s="2">
        <v>444903173</v>
      </c>
      <c r="P729" s="2">
        <v>513662117</v>
      </c>
      <c r="Q729" s="2">
        <v>591343737</v>
      </c>
      <c r="R729" s="2">
        <v>672834748</v>
      </c>
      <c r="S729" s="2">
        <v>755624069</v>
      </c>
      <c r="T729" s="1">
        <f>(Table134[[#This Row],[2050_BUILDINGS]]/Table134[[#This Row],[2020_BUILDINGS]])-1</f>
        <v>1.1237301909792765</v>
      </c>
      <c r="U729" s="1">
        <f>(Table134[[#This Row],[2050_TOTAL_REPL_COST_USD]]/Table134[[#This Row],[2020_TOTAL_REPL_COST_USD]])-1</f>
        <v>1.3077828787303676</v>
      </c>
      <c r="V729"/>
      <c r="W729"/>
    </row>
    <row r="730" spans="1:23" x14ac:dyDescent="0.2">
      <c r="A730" t="s">
        <v>145</v>
      </c>
      <c r="B730" t="s">
        <v>340</v>
      </c>
      <c r="C730" t="s">
        <v>360</v>
      </c>
      <c r="D730" t="s">
        <v>2232</v>
      </c>
      <c r="E730" t="s">
        <v>2233</v>
      </c>
      <c r="F730" s="2">
        <v>16574</v>
      </c>
      <c r="G730" s="2">
        <v>19066</v>
      </c>
      <c r="H730" s="2">
        <v>21853</v>
      </c>
      <c r="I730" s="2">
        <v>24867</v>
      </c>
      <c r="J730" s="2">
        <v>28257</v>
      </c>
      <c r="K730" s="2">
        <v>31737</v>
      </c>
      <c r="L730" s="2">
        <v>35197</v>
      </c>
      <c r="M730" s="2">
        <v>1102296831</v>
      </c>
      <c r="N730" s="2">
        <v>1288015163</v>
      </c>
      <c r="O730" s="2">
        <v>1497797922</v>
      </c>
      <c r="P730" s="2">
        <v>1729279745</v>
      </c>
      <c r="Q730" s="2">
        <v>1990800397</v>
      </c>
      <c r="R730" s="2">
        <v>2265145648</v>
      </c>
      <c r="S730" s="2">
        <v>2543861766</v>
      </c>
      <c r="T730" s="1">
        <f>(Table134[[#This Row],[2050_BUILDINGS]]/Table134[[#This Row],[2020_BUILDINGS]])-1</f>
        <v>1.1236273681670084</v>
      </c>
      <c r="U730" s="1">
        <f>(Table134[[#This Row],[2050_TOTAL_REPL_COST_USD]]/Table134[[#This Row],[2020_TOTAL_REPL_COST_USD]])-1</f>
        <v>1.307782889743244</v>
      </c>
      <c r="V730"/>
      <c r="W730"/>
    </row>
    <row r="731" spans="1:23" x14ac:dyDescent="0.2">
      <c r="A731" t="s">
        <v>145</v>
      </c>
      <c r="B731" t="s">
        <v>340</v>
      </c>
      <c r="C731" t="s">
        <v>361</v>
      </c>
      <c r="D731" t="s">
        <v>2234</v>
      </c>
      <c r="E731" t="s">
        <v>2235</v>
      </c>
      <c r="F731" s="2">
        <v>13614</v>
      </c>
      <c r="G731" s="2">
        <v>15669</v>
      </c>
      <c r="H731" s="2">
        <v>17954</v>
      </c>
      <c r="I731" s="2">
        <v>20427</v>
      </c>
      <c r="J731" s="2">
        <v>23211</v>
      </c>
      <c r="K731" s="2">
        <v>26063</v>
      </c>
      <c r="L731" s="2">
        <v>28914</v>
      </c>
      <c r="M731" s="2">
        <v>905314855</v>
      </c>
      <c r="N731" s="2">
        <v>1057845069</v>
      </c>
      <c r="O731" s="2">
        <v>1230139356</v>
      </c>
      <c r="P731" s="2">
        <v>1420255061</v>
      </c>
      <c r="Q731" s="2">
        <v>1635041601</v>
      </c>
      <c r="R731" s="2">
        <v>1860360981</v>
      </c>
      <c r="S731" s="2">
        <v>2089270139</v>
      </c>
      <c r="T731" s="1">
        <f>(Table134[[#This Row],[2050_BUILDINGS]]/Table134[[#This Row],[2020_BUILDINGS]])-1</f>
        <v>1.1238431026884088</v>
      </c>
      <c r="U731" s="1">
        <f>(Table134[[#This Row],[2050_TOTAL_REPL_COST_USD]]/Table134[[#This Row],[2020_TOTAL_REPL_COST_USD]])-1</f>
        <v>1.3077828972551213</v>
      </c>
      <c r="V731"/>
      <c r="W731"/>
    </row>
    <row r="732" spans="1:23" x14ac:dyDescent="0.2">
      <c r="A732" t="s">
        <v>145</v>
      </c>
      <c r="B732" t="s">
        <v>340</v>
      </c>
      <c r="C732" t="s">
        <v>362</v>
      </c>
      <c r="D732" t="s">
        <v>2236</v>
      </c>
      <c r="E732" t="s">
        <v>2237</v>
      </c>
      <c r="F732" s="2">
        <v>22330</v>
      </c>
      <c r="G732" s="2">
        <v>25684</v>
      </c>
      <c r="H732" s="2">
        <v>29428</v>
      </c>
      <c r="I732" s="2">
        <v>33486</v>
      </c>
      <c r="J732" s="2">
        <v>38052</v>
      </c>
      <c r="K732" s="2">
        <v>42738</v>
      </c>
      <c r="L732" s="2">
        <v>47387</v>
      </c>
      <c r="M732" s="2">
        <v>1484181195</v>
      </c>
      <c r="N732" s="2">
        <v>1734240577</v>
      </c>
      <c r="O732" s="2">
        <v>2016701360</v>
      </c>
      <c r="P732" s="2">
        <v>2328378723</v>
      </c>
      <c r="Q732" s="2">
        <v>2680501693</v>
      </c>
      <c r="R732" s="2">
        <v>3049892262</v>
      </c>
      <c r="S732" s="2">
        <v>3425167968</v>
      </c>
      <c r="T732" s="1">
        <f>(Table134[[#This Row],[2050_BUILDINGS]]/Table134[[#This Row],[2020_BUILDINGS]])-1</f>
        <v>1.1221227048813254</v>
      </c>
      <c r="U732" s="1">
        <f>(Table134[[#This Row],[2050_TOTAL_REPL_COST_USD]]/Table134[[#This Row],[2020_TOTAL_REPL_COST_USD]])-1</f>
        <v>1.3077828903498538</v>
      </c>
      <c r="V732"/>
      <c r="W732"/>
    </row>
    <row r="733" spans="1:23" x14ac:dyDescent="0.2">
      <c r="A733" t="s">
        <v>145</v>
      </c>
      <c r="B733" t="s">
        <v>340</v>
      </c>
      <c r="C733" t="s">
        <v>363</v>
      </c>
      <c r="D733" t="s">
        <v>2238</v>
      </c>
      <c r="E733" t="s">
        <v>2239</v>
      </c>
      <c r="F733" s="2">
        <v>12494</v>
      </c>
      <c r="G733" s="2">
        <v>14373</v>
      </c>
      <c r="H733" s="2">
        <v>16475</v>
      </c>
      <c r="I733" s="2">
        <v>18741</v>
      </c>
      <c r="J733" s="2">
        <v>21293</v>
      </c>
      <c r="K733" s="2">
        <v>23921</v>
      </c>
      <c r="L733" s="2">
        <v>26526</v>
      </c>
      <c r="M733" s="2">
        <v>830712088</v>
      </c>
      <c r="N733" s="2">
        <v>970672999</v>
      </c>
      <c r="O733" s="2">
        <v>1128769323</v>
      </c>
      <c r="P733" s="2">
        <v>1303218475</v>
      </c>
      <c r="Q733" s="2">
        <v>1500305466</v>
      </c>
      <c r="R733" s="2">
        <v>1707057335</v>
      </c>
      <c r="S733" s="2">
        <v>1917103156</v>
      </c>
      <c r="T733" s="1">
        <f>(Table134[[#This Row],[2050_BUILDINGS]]/Table134[[#This Row],[2020_BUILDINGS]])-1</f>
        <v>1.1230990875620299</v>
      </c>
      <c r="U733" s="1">
        <f>(Table134[[#This Row],[2050_TOTAL_REPL_COST_USD]]/Table134[[#This Row],[2020_TOTAL_REPL_COST_USD]])-1</f>
        <v>1.3077829054053685</v>
      </c>
      <c r="V733"/>
      <c r="W733"/>
    </row>
    <row r="734" spans="1:23" x14ac:dyDescent="0.2">
      <c r="A734" t="s">
        <v>145</v>
      </c>
      <c r="B734" t="s">
        <v>340</v>
      </c>
      <c r="C734" t="s">
        <v>364</v>
      </c>
      <c r="D734" t="s">
        <v>2240</v>
      </c>
      <c r="E734" t="s">
        <v>2241</v>
      </c>
      <c r="F734" s="2">
        <v>11963</v>
      </c>
      <c r="G734" s="2">
        <v>13763</v>
      </c>
      <c r="H734" s="2">
        <v>15775</v>
      </c>
      <c r="I734" s="2">
        <v>17947</v>
      </c>
      <c r="J734" s="2">
        <v>20392</v>
      </c>
      <c r="K734" s="2">
        <v>22902</v>
      </c>
      <c r="L734" s="2">
        <v>25394</v>
      </c>
      <c r="M734" s="2">
        <v>795378195</v>
      </c>
      <c r="N734" s="2">
        <v>929385948</v>
      </c>
      <c r="O734" s="2">
        <v>1080757723</v>
      </c>
      <c r="P734" s="2">
        <v>1247786782</v>
      </c>
      <c r="Q734" s="2">
        <v>1436490781</v>
      </c>
      <c r="R734" s="2">
        <v>1634448553</v>
      </c>
      <c r="S734" s="2">
        <v>1835560197</v>
      </c>
      <c r="T734" s="1">
        <f>(Table134[[#This Row],[2050_BUILDINGS]]/Table134[[#This Row],[2020_BUILDINGS]])-1</f>
        <v>1.1227116943910391</v>
      </c>
      <c r="U734" s="1">
        <f>(Table134[[#This Row],[2050_TOTAL_REPL_COST_USD]]/Table134[[#This Row],[2020_TOTAL_REPL_COST_USD]])-1</f>
        <v>1.3077828994293714</v>
      </c>
      <c r="V734"/>
      <c r="W734"/>
    </row>
    <row r="735" spans="1:23" x14ac:dyDescent="0.2">
      <c r="A735" t="s">
        <v>145</v>
      </c>
      <c r="B735" t="s">
        <v>340</v>
      </c>
      <c r="C735" t="s">
        <v>365</v>
      </c>
      <c r="D735" t="s">
        <v>2242</v>
      </c>
      <c r="E735" t="s">
        <v>2243</v>
      </c>
      <c r="F735" s="2">
        <v>14405</v>
      </c>
      <c r="G735" s="2">
        <v>16569</v>
      </c>
      <c r="H735" s="2">
        <v>18998</v>
      </c>
      <c r="I735" s="2">
        <v>21615</v>
      </c>
      <c r="J735" s="2">
        <v>24554</v>
      </c>
      <c r="K735" s="2">
        <v>27576</v>
      </c>
      <c r="L735" s="2">
        <v>30580</v>
      </c>
      <c r="M735" s="2">
        <v>957869799</v>
      </c>
      <c r="N735" s="2">
        <v>1119254631</v>
      </c>
      <c r="O735" s="2">
        <v>1301550867</v>
      </c>
      <c r="P735" s="2">
        <v>1502703071</v>
      </c>
      <c r="Q735" s="2">
        <v>1729958311</v>
      </c>
      <c r="R735" s="2">
        <v>1968357831</v>
      </c>
      <c r="S735" s="2">
        <v>2210555523</v>
      </c>
      <c r="T735" s="1">
        <f>(Table134[[#This Row],[2050_BUILDINGS]]/Table134[[#This Row],[2020_BUILDINGS]])-1</f>
        <v>1.12287400208261</v>
      </c>
      <c r="U735" s="1">
        <f>(Table134[[#This Row],[2050_TOTAL_REPL_COST_USD]]/Table134[[#This Row],[2020_TOTAL_REPL_COST_USD]])-1</f>
        <v>1.3077828795811111</v>
      </c>
      <c r="V735"/>
      <c r="W735"/>
    </row>
    <row r="736" spans="1:23" x14ac:dyDescent="0.2">
      <c r="A736" t="s">
        <v>145</v>
      </c>
      <c r="B736" t="s">
        <v>340</v>
      </c>
      <c r="C736" t="s">
        <v>366</v>
      </c>
      <c r="D736" t="s">
        <v>2244</v>
      </c>
      <c r="E736" t="s">
        <v>2245</v>
      </c>
      <c r="F736" s="2">
        <v>18740</v>
      </c>
      <c r="G736" s="2">
        <v>21555</v>
      </c>
      <c r="H736" s="2">
        <v>24703</v>
      </c>
      <c r="I736" s="2">
        <v>28112</v>
      </c>
      <c r="J736" s="2">
        <v>31947</v>
      </c>
      <c r="K736" s="2">
        <v>35874</v>
      </c>
      <c r="L736" s="2">
        <v>39789</v>
      </c>
      <c r="M736" s="2">
        <v>1245945696</v>
      </c>
      <c r="N736" s="2">
        <v>1455866434</v>
      </c>
      <c r="O736" s="2">
        <v>1692987630</v>
      </c>
      <c r="P736" s="2">
        <v>1954635646</v>
      </c>
      <c r="Q736" s="2">
        <v>2250237081</v>
      </c>
      <c r="R736" s="2">
        <v>2560334395</v>
      </c>
      <c r="S736" s="2">
        <v>2875372172</v>
      </c>
      <c r="T736" s="1">
        <f>(Table134[[#This Row],[2050_BUILDINGS]]/Table134[[#This Row],[2020_BUILDINGS]])-1</f>
        <v>1.1232123799359659</v>
      </c>
      <c r="U736" s="1">
        <f>(Table134[[#This Row],[2050_TOTAL_REPL_COST_USD]]/Table134[[#This Row],[2020_TOTAL_REPL_COST_USD]])-1</f>
        <v>1.3077829003552335</v>
      </c>
      <c r="V736"/>
      <c r="W736"/>
    </row>
    <row r="737" spans="1:23" x14ac:dyDescent="0.2">
      <c r="A737" t="s">
        <v>145</v>
      </c>
      <c r="B737" t="s">
        <v>340</v>
      </c>
      <c r="C737" t="s">
        <v>367</v>
      </c>
      <c r="D737" t="s">
        <v>2246</v>
      </c>
      <c r="E737" t="s">
        <v>2247</v>
      </c>
      <c r="F737" s="2">
        <v>22284</v>
      </c>
      <c r="G737" s="2">
        <v>25634</v>
      </c>
      <c r="H737" s="2">
        <v>29384</v>
      </c>
      <c r="I737" s="2">
        <v>33430</v>
      </c>
      <c r="J737" s="2">
        <v>37986</v>
      </c>
      <c r="K737" s="2">
        <v>42657</v>
      </c>
      <c r="L737" s="2">
        <v>47305</v>
      </c>
      <c r="M737" s="2">
        <v>1481616097</v>
      </c>
      <c r="N737" s="2">
        <v>1731243303</v>
      </c>
      <c r="O737" s="2">
        <v>2013215917</v>
      </c>
      <c r="P737" s="2">
        <v>2324354603</v>
      </c>
      <c r="Q737" s="2">
        <v>2675869005</v>
      </c>
      <c r="R737" s="2">
        <v>3044621164</v>
      </c>
      <c r="S737" s="2">
        <v>3419248285</v>
      </c>
      <c r="T737" s="1">
        <f>(Table134[[#This Row],[2050_BUILDINGS]]/Table134[[#This Row],[2020_BUILDINGS]])-1</f>
        <v>1.1228235505295281</v>
      </c>
      <c r="U737" s="1">
        <f>(Table134[[#This Row],[2050_TOTAL_REPL_COST_USD]]/Table134[[#This Row],[2020_TOTAL_REPL_COST_USD]])-1</f>
        <v>1.3077828945860865</v>
      </c>
      <c r="V737"/>
      <c r="W737"/>
    </row>
    <row r="738" spans="1:23" x14ac:dyDescent="0.2">
      <c r="A738" t="s">
        <v>145</v>
      </c>
      <c r="B738" t="s">
        <v>340</v>
      </c>
      <c r="C738" t="s">
        <v>368</v>
      </c>
      <c r="D738" t="s">
        <v>2248</v>
      </c>
      <c r="E738" t="s">
        <v>2249</v>
      </c>
      <c r="F738" s="2">
        <v>11048</v>
      </c>
      <c r="G738" s="2">
        <v>12710</v>
      </c>
      <c r="H738" s="2">
        <v>14562</v>
      </c>
      <c r="I738" s="2">
        <v>16577</v>
      </c>
      <c r="J738" s="2">
        <v>18829</v>
      </c>
      <c r="K738" s="2">
        <v>21147</v>
      </c>
      <c r="L738" s="2">
        <v>23450</v>
      </c>
      <c r="M738" s="2">
        <v>734560658</v>
      </c>
      <c r="N738" s="2">
        <v>858321685</v>
      </c>
      <c r="O738" s="2">
        <v>998119030</v>
      </c>
      <c r="P738" s="2">
        <v>1152376421</v>
      </c>
      <c r="Q738" s="2">
        <v>1326651425</v>
      </c>
      <c r="R738" s="2">
        <v>1509472624</v>
      </c>
      <c r="S738" s="2">
        <v>1695206541</v>
      </c>
      <c r="T738" s="1">
        <f>(Table134[[#This Row],[2050_BUILDINGS]]/Table134[[#This Row],[2020_BUILDINGS]])-1</f>
        <v>1.1225561187545257</v>
      </c>
      <c r="U738" s="1">
        <f>(Table134[[#This Row],[2050_TOTAL_REPL_COST_USD]]/Table134[[#This Row],[2020_TOTAL_REPL_COST_USD]])-1</f>
        <v>1.3077829210395855</v>
      </c>
      <c r="V738"/>
      <c r="W738"/>
    </row>
    <row r="739" spans="1:23" x14ac:dyDescent="0.2">
      <c r="A739" t="s">
        <v>145</v>
      </c>
      <c r="B739" t="s">
        <v>340</v>
      </c>
      <c r="C739" t="s">
        <v>369</v>
      </c>
      <c r="D739" t="s">
        <v>2250</v>
      </c>
      <c r="E739" t="s">
        <v>2251</v>
      </c>
      <c r="F739" s="2">
        <v>9297</v>
      </c>
      <c r="G739" s="2">
        <v>10695</v>
      </c>
      <c r="H739" s="2">
        <v>12257</v>
      </c>
      <c r="I739" s="2">
        <v>13934</v>
      </c>
      <c r="J739" s="2">
        <v>15844</v>
      </c>
      <c r="K739" s="2">
        <v>17783</v>
      </c>
      <c r="L739" s="2">
        <v>19723</v>
      </c>
      <c r="M739" s="2">
        <v>617897931</v>
      </c>
      <c r="N739" s="2">
        <v>722003268</v>
      </c>
      <c r="O739" s="2">
        <v>839598028</v>
      </c>
      <c r="P739" s="2">
        <v>969356302</v>
      </c>
      <c r="Q739" s="2">
        <v>1115952999</v>
      </c>
      <c r="R739" s="2">
        <v>1269738581</v>
      </c>
      <c r="S739" s="2">
        <v>1425974275</v>
      </c>
      <c r="T739" s="1">
        <f>(Table134[[#This Row],[2050_BUILDINGS]]/Table134[[#This Row],[2020_BUILDINGS]])-1</f>
        <v>1.1214370226954933</v>
      </c>
      <c r="U739" s="1">
        <f>(Table134[[#This Row],[2050_TOTAL_REPL_COST_USD]]/Table134[[#This Row],[2020_TOTAL_REPL_COST_USD]])-1</f>
        <v>1.30778289335298</v>
      </c>
      <c r="V739"/>
      <c r="W739"/>
    </row>
    <row r="740" spans="1:23" x14ac:dyDescent="0.2">
      <c r="A740" t="s">
        <v>145</v>
      </c>
      <c r="B740" t="s">
        <v>340</v>
      </c>
      <c r="C740" t="s">
        <v>370</v>
      </c>
      <c r="D740" t="s">
        <v>2252</v>
      </c>
      <c r="E740" t="s">
        <v>2253</v>
      </c>
      <c r="F740" s="2">
        <v>6824</v>
      </c>
      <c r="G740" s="2">
        <v>7850</v>
      </c>
      <c r="H740" s="2">
        <v>9008</v>
      </c>
      <c r="I740" s="2">
        <v>10249</v>
      </c>
      <c r="J740" s="2">
        <v>11642</v>
      </c>
      <c r="K740" s="2">
        <v>13077</v>
      </c>
      <c r="L740" s="2">
        <v>14500</v>
      </c>
      <c r="M740" s="2">
        <v>454104922</v>
      </c>
      <c r="N740" s="2">
        <v>530613896</v>
      </c>
      <c r="O740" s="2">
        <v>617036519</v>
      </c>
      <c r="P740" s="2">
        <v>712398339</v>
      </c>
      <c r="Q740" s="2">
        <v>820135034</v>
      </c>
      <c r="R740" s="2">
        <v>933154980</v>
      </c>
      <c r="S740" s="2">
        <v>1047975549</v>
      </c>
      <c r="T740" s="1">
        <f>(Table134[[#This Row],[2050_BUILDINGS]]/Table134[[#This Row],[2020_BUILDINGS]])-1</f>
        <v>1.1248534583821805</v>
      </c>
      <c r="U740" s="1">
        <f>(Table134[[#This Row],[2050_TOTAL_REPL_COST_USD]]/Table134[[#This Row],[2020_TOTAL_REPL_COST_USD]])-1</f>
        <v>1.3077828453927216</v>
      </c>
      <c r="V740"/>
      <c r="W740"/>
    </row>
    <row r="741" spans="1:23" x14ac:dyDescent="0.2">
      <c r="A741" t="s">
        <v>145</v>
      </c>
      <c r="B741" t="s">
        <v>371</v>
      </c>
      <c r="C741" t="s">
        <v>372</v>
      </c>
      <c r="D741" t="s">
        <v>1798</v>
      </c>
      <c r="E741" t="s">
        <v>2254</v>
      </c>
      <c r="F741" s="2">
        <v>40738</v>
      </c>
      <c r="G741" s="2">
        <v>46529</v>
      </c>
      <c r="H741" s="2">
        <v>52715</v>
      </c>
      <c r="I741" s="2">
        <v>59242</v>
      </c>
      <c r="J741" s="2">
        <v>65815</v>
      </c>
      <c r="K741" s="2">
        <v>72265</v>
      </c>
      <c r="L741" s="2">
        <v>78610</v>
      </c>
      <c r="M741" s="2">
        <v>2450711520</v>
      </c>
      <c r="N741" s="2">
        <v>2833993170</v>
      </c>
      <c r="O741" s="2">
        <v>3254278835</v>
      </c>
      <c r="P741" s="2">
        <v>3705218225</v>
      </c>
      <c r="Q741" s="2">
        <v>4172128352</v>
      </c>
      <c r="R741" s="2">
        <v>4641225592</v>
      </c>
      <c r="S741" s="2">
        <v>5113581756</v>
      </c>
      <c r="T741" s="1">
        <f>(Table134[[#This Row],[2050_BUILDINGS]]/Table134[[#This Row],[2020_BUILDINGS]])-1</f>
        <v>0.92964799450144819</v>
      </c>
      <c r="U741" s="1">
        <f>(Table134[[#This Row],[2050_TOTAL_REPL_COST_USD]]/Table134[[#This Row],[2020_TOTAL_REPL_COST_USD]])-1</f>
        <v>1.0865702528708887</v>
      </c>
      <c r="V741"/>
      <c r="W741"/>
    </row>
    <row r="742" spans="1:23" x14ac:dyDescent="0.2">
      <c r="A742" t="s">
        <v>145</v>
      </c>
      <c r="B742" t="s">
        <v>371</v>
      </c>
      <c r="C742" t="s">
        <v>373</v>
      </c>
      <c r="D742" t="s">
        <v>2255</v>
      </c>
      <c r="E742" t="s">
        <v>2256</v>
      </c>
      <c r="F742" s="2">
        <v>51667</v>
      </c>
      <c r="G742" s="2">
        <v>58992</v>
      </c>
      <c r="H742" s="2">
        <v>66847</v>
      </c>
      <c r="I742" s="2">
        <v>75118</v>
      </c>
      <c r="J742" s="2">
        <v>83439</v>
      </c>
      <c r="K742" s="2">
        <v>91633</v>
      </c>
      <c r="L742" s="2">
        <v>99679</v>
      </c>
      <c r="M742" s="2">
        <v>3107379678</v>
      </c>
      <c r="N742" s="2">
        <v>3593361654</v>
      </c>
      <c r="O742" s="2">
        <v>4126262862</v>
      </c>
      <c r="P742" s="2">
        <v>4698031473</v>
      </c>
      <c r="Q742" s="2">
        <v>5290050181</v>
      </c>
      <c r="R742" s="2">
        <v>5884842009</v>
      </c>
      <c r="S742" s="2">
        <v>6483766017</v>
      </c>
      <c r="T742" s="1">
        <f>(Table134[[#This Row],[2050_BUILDINGS]]/Table134[[#This Row],[2020_BUILDINGS]])-1</f>
        <v>0.92925852091276839</v>
      </c>
      <c r="U742" s="1">
        <f>(Table134[[#This Row],[2050_TOTAL_REPL_COST_USD]]/Table134[[#This Row],[2020_TOTAL_REPL_COST_USD]])-1</f>
        <v>1.0865702581839436</v>
      </c>
      <c r="V742"/>
      <c r="W742"/>
    </row>
    <row r="743" spans="1:23" x14ac:dyDescent="0.2">
      <c r="A743" t="s">
        <v>145</v>
      </c>
      <c r="B743" t="s">
        <v>371</v>
      </c>
      <c r="C743" t="s">
        <v>374</v>
      </c>
      <c r="D743" t="s">
        <v>1794</v>
      </c>
      <c r="E743" t="s">
        <v>2257</v>
      </c>
      <c r="F743" s="2">
        <v>54976</v>
      </c>
      <c r="G743" s="2">
        <v>62774</v>
      </c>
      <c r="H743" s="2">
        <v>71135</v>
      </c>
      <c r="I743" s="2">
        <v>79927</v>
      </c>
      <c r="J743" s="2">
        <v>88798</v>
      </c>
      <c r="K743" s="2">
        <v>97514</v>
      </c>
      <c r="L743" s="2">
        <v>106066</v>
      </c>
      <c r="M743" s="2">
        <v>3306601180</v>
      </c>
      <c r="N743" s="2">
        <v>3823740608</v>
      </c>
      <c r="O743" s="2">
        <v>4390807382</v>
      </c>
      <c r="P743" s="2">
        <v>4999233447</v>
      </c>
      <c r="Q743" s="2">
        <v>5629207879</v>
      </c>
      <c r="R743" s="2">
        <v>6262133224</v>
      </c>
      <c r="S743" s="2">
        <v>6899455674</v>
      </c>
      <c r="T743" s="1">
        <f>(Table134[[#This Row],[2050_BUILDINGS]]/Table134[[#This Row],[2020_BUILDINGS]])-1</f>
        <v>0.9293146100116414</v>
      </c>
      <c r="U743" s="1">
        <f>(Table134[[#This Row],[2050_TOTAL_REPL_COST_USD]]/Table134[[#This Row],[2020_TOTAL_REPL_COST_USD]])-1</f>
        <v>1.0865702570153926</v>
      </c>
      <c r="V743"/>
      <c r="W743"/>
    </row>
    <row r="744" spans="1:23" x14ac:dyDescent="0.2">
      <c r="A744" t="s">
        <v>145</v>
      </c>
      <c r="B744" t="s">
        <v>371</v>
      </c>
      <c r="C744" t="s">
        <v>375</v>
      </c>
      <c r="D744" t="s">
        <v>2258</v>
      </c>
      <c r="E744" t="s">
        <v>2259</v>
      </c>
      <c r="F744" s="2">
        <v>50346</v>
      </c>
      <c r="G744" s="2">
        <v>57498</v>
      </c>
      <c r="H744" s="2">
        <v>65152</v>
      </c>
      <c r="I744" s="2">
        <v>73208</v>
      </c>
      <c r="J744" s="2">
        <v>81334</v>
      </c>
      <c r="K744" s="2">
        <v>89310</v>
      </c>
      <c r="L744" s="2">
        <v>97145</v>
      </c>
      <c r="M744" s="2">
        <v>3028559375</v>
      </c>
      <c r="N744" s="2">
        <v>3502214168</v>
      </c>
      <c r="O744" s="2">
        <v>4021598058</v>
      </c>
      <c r="P744" s="2">
        <v>4578863464</v>
      </c>
      <c r="Q744" s="2">
        <v>5155865303</v>
      </c>
      <c r="R744" s="2">
        <v>5735569927</v>
      </c>
      <c r="S744" s="2">
        <v>6319301920</v>
      </c>
      <c r="T744" s="1">
        <f>(Table134[[#This Row],[2050_BUILDINGS]]/Table134[[#This Row],[2020_BUILDINGS]])-1</f>
        <v>0.92954753108489263</v>
      </c>
      <c r="U744" s="1">
        <f>(Table134[[#This Row],[2050_TOTAL_REPL_COST_USD]]/Table134[[#This Row],[2020_TOTAL_REPL_COST_USD]])-1</f>
        <v>1.0865702591681896</v>
      </c>
      <c r="V744"/>
      <c r="W744"/>
    </row>
    <row r="745" spans="1:23" x14ac:dyDescent="0.2">
      <c r="A745" t="s">
        <v>529</v>
      </c>
      <c r="B745" t="s">
        <v>606</v>
      </c>
      <c r="C745" t="s">
        <v>607</v>
      </c>
      <c r="D745" t="s">
        <v>2260</v>
      </c>
      <c r="E745" t="s">
        <v>2261</v>
      </c>
      <c r="F745" s="2">
        <v>88658</v>
      </c>
      <c r="G745" s="2">
        <v>94218</v>
      </c>
      <c r="H745" s="2">
        <v>99617</v>
      </c>
      <c r="I745" s="2">
        <v>104607</v>
      </c>
      <c r="J745" s="2">
        <v>109437</v>
      </c>
      <c r="K745" s="2">
        <v>113750</v>
      </c>
      <c r="L745" s="2">
        <v>117845</v>
      </c>
      <c r="M745" s="2">
        <v>12433677203</v>
      </c>
      <c r="N745" s="2">
        <v>13352962700</v>
      </c>
      <c r="O745" s="2">
        <v>14244999178</v>
      </c>
      <c r="P745" s="2">
        <v>15068556482</v>
      </c>
      <c r="Q745" s="2">
        <v>15866814515</v>
      </c>
      <c r="R745" s="2">
        <v>16580424676</v>
      </c>
      <c r="S745" s="2">
        <v>17255943294</v>
      </c>
      <c r="T745" s="1">
        <f>(Table134[[#This Row],[2050_BUILDINGS]]/Table134[[#This Row],[2020_BUILDINGS]])-1</f>
        <v>0.32920887003992871</v>
      </c>
      <c r="U745" s="1">
        <f>(Table134[[#This Row],[2050_TOTAL_REPL_COST_USD]]/Table134[[#This Row],[2020_TOTAL_REPL_COST_USD]])-1</f>
        <v>0.38783909315552134</v>
      </c>
      <c r="V745"/>
      <c r="W745"/>
    </row>
    <row r="746" spans="1:23" x14ac:dyDescent="0.2">
      <c r="A746" t="s">
        <v>529</v>
      </c>
      <c r="B746" t="s">
        <v>606</v>
      </c>
      <c r="C746" t="s">
        <v>608</v>
      </c>
      <c r="D746" t="s">
        <v>2262</v>
      </c>
      <c r="E746" t="s">
        <v>2263</v>
      </c>
      <c r="F746" s="2">
        <v>16463</v>
      </c>
      <c r="G746" s="2">
        <v>17488</v>
      </c>
      <c r="H746" s="2">
        <v>18493</v>
      </c>
      <c r="I746" s="2">
        <v>19415</v>
      </c>
      <c r="J746" s="2">
        <v>20308</v>
      </c>
      <c r="K746" s="2">
        <v>21103</v>
      </c>
      <c r="L746" s="2">
        <v>21859</v>
      </c>
      <c r="M746" s="2">
        <v>2330245103</v>
      </c>
      <c r="N746" s="2">
        <v>2503664459</v>
      </c>
      <c r="O746" s="2">
        <v>2671943394</v>
      </c>
      <c r="P746" s="2">
        <v>2827304023</v>
      </c>
      <c r="Q746" s="2">
        <v>2977892056</v>
      </c>
      <c r="R746" s="2">
        <v>3112511625</v>
      </c>
      <c r="S746" s="2">
        <v>3239945372</v>
      </c>
      <c r="T746" s="1">
        <f>(Table134[[#This Row],[2050_BUILDINGS]]/Table134[[#This Row],[2020_BUILDINGS]])-1</f>
        <v>0.32776529186661008</v>
      </c>
      <c r="U746" s="1">
        <f>(Table134[[#This Row],[2050_TOTAL_REPL_COST_USD]]/Table134[[#This Row],[2020_TOTAL_REPL_COST_USD]])-1</f>
        <v>0.39038823333598494</v>
      </c>
      <c r="V746"/>
      <c r="W746"/>
    </row>
    <row r="747" spans="1:23" x14ac:dyDescent="0.2">
      <c r="A747" t="s">
        <v>529</v>
      </c>
      <c r="B747" t="s">
        <v>606</v>
      </c>
      <c r="C747" t="s">
        <v>609</v>
      </c>
      <c r="D747" t="s">
        <v>2264</v>
      </c>
      <c r="E747" t="s">
        <v>2265</v>
      </c>
      <c r="F747" s="2">
        <v>82610</v>
      </c>
      <c r="G747" s="2">
        <v>87822</v>
      </c>
      <c r="H747" s="2">
        <v>92866</v>
      </c>
      <c r="I747" s="2">
        <v>97537</v>
      </c>
      <c r="J747" s="2">
        <v>102065</v>
      </c>
      <c r="K747" s="2">
        <v>106101</v>
      </c>
      <c r="L747" s="2">
        <v>109937</v>
      </c>
      <c r="M747" s="2">
        <v>11709703984</v>
      </c>
      <c r="N747" s="2">
        <v>12563271612</v>
      </c>
      <c r="O747" s="2">
        <v>13391538200</v>
      </c>
      <c r="P747" s="2">
        <v>14156221046</v>
      </c>
      <c r="Q747" s="2">
        <v>14897413232</v>
      </c>
      <c r="R747" s="2">
        <v>15560008846</v>
      </c>
      <c r="S747" s="2">
        <v>16187235996</v>
      </c>
      <c r="T747" s="1">
        <f>(Table134[[#This Row],[2050_BUILDINGS]]/Table134[[#This Row],[2020_BUILDINGS]])-1</f>
        <v>0.33079530323205431</v>
      </c>
      <c r="U747" s="1">
        <f>(Table134[[#This Row],[2050_TOTAL_REPL_COST_USD]]/Table134[[#This Row],[2020_TOTAL_REPL_COST_USD]])-1</f>
        <v>0.38237789940019384</v>
      </c>
      <c r="V747"/>
      <c r="W747"/>
    </row>
    <row r="748" spans="1:23" x14ac:dyDescent="0.2">
      <c r="A748" t="s">
        <v>529</v>
      </c>
      <c r="B748" t="s">
        <v>606</v>
      </c>
      <c r="C748" t="s">
        <v>610</v>
      </c>
      <c r="D748" t="s">
        <v>2266</v>
      </c>
      <c r="E748" t="s">
        <v>2267</v>
      </c>
      <c r="F748" s="2">
        <v>33687</v>
      </c>
      <c r="G748" s="2">
        <v>35796</v>
      </c>
      <c r="H748" s="2">
        <v>37837</v>
      </c>
      <c r="I748" s="2">
        <v>39734</v>
      </c>
      <c r="J748" s="2">
        <v>41560</v>
      </c>
      <c r="K748" s="2">
        <v>43200</v>
      </c>
      <c r="L748" s="2">
        <v>44750</v>
      </c>
      <c r="M748" s="2">
        <v>4785455094</v>
      </c>
      <c r="N748" s="2">
        <v>5141427085</v>
      </c>
      <c r="O748" s="2">
        <v>5486847528</v>
      </c>
      <c r="P748" s="2">
        <v>5805750998</v>
      </c>
      <c r="Q748" s="2">
        <v>6114857918</v>
      </c>
      <c r="R748" s="2">
        <v>6391186914</v>
      </c>
      <c r="S748" s="2">
        <v>6652765831</v>
      </c>
      <c r="T748" s="1">
        <f>(Table134[[#This Row],[2050_BUILDINGS]]/Table134[[#This Row],[2020_BUILDINGS]])-1</f>
        <v>0.32840561640989097</v>
      </c>
      <c r="U748" s="1">
        <f>(Table134[[#This Row],[2050_TOTAL_REPL_COST_USD]]/Table134[[#This Row],[2020_TOTAL_REPL_COST_USD]])-1</f>
        <v>0.39020546642287646</v>
      </c>
      <c r="V748"/>
      <c r="W748"/>
    </row>
    <row r="749" spans="1:23" x14ac:dyDescent="0.2">
      <c r="A749" t="s">
        <v>529</v>
      </c>
      <c r="B749" t="s">
        <v>606</v>
      </c>
      <c r="C749" t="s">
        <v>611</v>
      </c>
      <c r="D749" t="s">
        <v>2268</v>
      </c>
      <c r="E749" t="s">
        <v>2269</v>
      </c>
      <c r="F749" s="2">
        <v>188408</v>
      </c>
      <c r="G749" s="2">
        <v>200197</v>
      </c>
      <c r="H749" s="2">
        <v>211641</v>
      </c>
      <c r="I749" s="2">
        <v>222206</v>
      </c>
      <c r="J749" s="2">
        <v>232447</v>
      </c>
      <c r="K749" s="2">
        <v>241598</v>
      </c>
      <c r="L749" s="2">
        <v>250265</v>
      </c>
      <c r="M749" s="2">
        <v>26637202600</v>
      </c>
      <c r="N749" s="2">
        <v>28620815015</v>
      </c>
      <c r="O749" s="2">
        <v>30545630162</v>
      </c>
      <c r="P749" s="2">
        <v>32322682553</v>
      </c>
      <c r="Q749" s="2">
        <v>34045144818</v>
      </c>
      <c r="R749" s="2">
        <v>35584955893</v>
      </c>
      <c r="S749" s="2">
        <v>37042573931</v>
      </c>
      <c r="T749" s="1">
        <f>(Table134[[#This Row],[2050_BUILDINGS]]/Table134[[#This Row],[2020_BUILDINGS]])-1</f>
        <v>0.32831408432762932</v>
      </c>
      <c r="U749" s="1">
        <f>(Table134[[#This Row],[2050_TOTAL_REPL_COST_USD]]/Table134[[#This Row],[2020_TOTAL_REPL_COST_USD]])-1</f>
        <v>0.39063303633092472</v>
      </c>
      <c r="V749"/>
      <c r="W749"/>
    </row>
    <row r="750" spans="1:23" x14ac:dyDescent="0.2">
      <c r="A750" t="s">
        <v>529</v>
      </c>
      <c r="B750" t="s">
        <v>606</v>
      </c>
      <c r="C750" t="s">
        <v>612</v>
      </c>
      <c r="D750" t="s">
        <v>2270</v>
      </c>
      <c r="E750" t="s">
        <v>2271</v>
      </c>
      <c r="F750" s="2">
        <v>131900</v>
      </c>
      <c r="G750" s="2">
        <v>140203</v>
      </c>
      <c r="H750" s="2">
        <v>148276</v>
      </c>
      <c r="I750" s="2">
        <v>155710</v>
      </c>
      <c r="J750" s="2">
        <v>162932</v>
      </c>
      <c r="K750" s="2">
        <v>169388</v>
      </c>
      <c r="L750" s="2">
        <v>175489</v>
      </c>
      <c r="M750" s="2">
        <v>18894922573</v>
      </c>
      <c r="N750" s="2">
        <v>20272539857</v>
      </c>
      <c r="O750" s="2">
        <v>21609322496</v>
      </c>
      <c r="P750" s="2">
        <v>22843484009</v>
      </c>
      <c r="Q750" s="2">
        <v>24039732716</v>
      </c>
      <c r="R750" s="2">
        <v>25109130316</v>
      </c>
      <c r="S750" s="2">
        <v>26121444924</v>
      </c>
      <c r="T750" s="1">
        <f>(Table134[[#This Row],[2050_BUILDINGS]]/Table134[[#This Row],[2020_BUILDINGS]])-1</f>
        <v>0.33047005307050803</v>
      </c>
      <c r="U750" s="1">
        <f>(Table134[[#This Row],[2050_TOTAL_REPL_COST_USD]]/Table134[[#This Row],[2020_TOTAL_REPL_COST_USD]])-1</f>
        <v>0.38245842622961468</v>
      </c>
      <c r="V750"/>
      <c r="W750"/>
    </row>
    <row r="751" spans="1:23" x14ac:dyDescent="0.2">
      <c r="A751" t="s">
        <v>529</v>
      </c>
      <c r="B751" t="s">
        <v>606</v>
      </c>
      <c r="C751" t="s">
        <v>613</v>
      </c>
      <c r="D751" t="s">
        <v>2272</v>
      </c>
      <c r="E751" t="s">
        <v>2273</v>
      </c>
      <c r="F751" s="2">
        <v>49461</v>
      </c>
      <c r="G751" s="2">
        <v>52567</v>
      </c>
      <c r="H751" s="2">
        <v>55563</v>
      </c>
      <c r="I751" s="2">
        <v>58339</v>
      </c>
      <c r="J751" s="2">
        <v>61035</v>
      </c>
      <c r="K751" s="2">
        <v>63433</v>
      </c>
      <c r="L751" s="2">
        <v>65710</v>
      </c>
      <c r="M751" s="2">
        <v>7023141794</v>
      </c>
      <c r="N751" s="2">
        <v>7545519781</v>
      </c>
      <c r="O751" s="2">
        <v>8052413704</v>
      </c>
      <c r="P751" s="2">
        <v>8520394773</v>
      </c>
      <c r="Q751" s="2">
        <v>8973999704</v>
      </c>
      <c r="R751" s="2">
        <v>9379504036</v>
      </c>
      <c r="S751" s="2">
        <v>9763363094</v>
      </c>
      <c r="T751" s="1">
        <f>(Table134[[#This Row],[2050_BUILDINGS]]/Table134[[#This Row],[2020_BUILDINGS]])-1</f>
        <v>0.32852146135338955</v>
      </c>
      <c r="U751" s="1">
        <f>(Table134[[#This Row],[2050_TOTAL_REPL_COST_USD]]/Table134[[#This Row],[2020_TOTAL_REPL_COST_USD]])-1</f>
        <v>0.39017029420380234</v>
      </c>
      <c r="V751"/>
      <c r="W751"/>
    </row>
    <row r="752" spans="1:23" x14ac:dyDescent="0.2">
      <c r="A752" t="s">
        <v>529</v>
      </c>
      <c r="B752" t="s">
        <v>606</v>
      </c>
      <c r="C752" t="s">
        <v>614</v>
      </c>
      <c r="D752" t="s">
        <v>2274</v>
      </c>
      <c r="E752" t="s">
        <v>2275</v>
      </c>
      <c r="F752" s="2">
        <v>70041</v>
      </c>
      <c r="G752" s="2">
        <v>74419</v>
      </c>
      <c r="H752" s="2">
        <v>78681</v>
      </c>
      <c r="I752" s="2">
        <v>82610</v>
      </c>
      <c r="J752" s="2">
        <v>86418</v>
      </c>
      <c r="K752" s="2">
        <v>89817</v>
      </c>
      <c r="L752" s="2">
        <v>93040</v>
      </c>
      <c r="M752" s="2">
        <v>9974471406</v>
      </c>
      <c r="N752" s="2">
        <v>10715308839</v>
      </c>
      <c r="O752" s="2">
        <v>11434186720</v>
      </c>
      <c r="P752" s="2">
        <v>12097878333</v>
      </c>
      <c r="Q752" s="2">
        <v>12741181686</v>
      </c>
      <c r="R752" s="2">
        <v>13316268668</v>
      </c>
      <c r="S752" s="2">
        <v>13860658279</v>
      </c>
      <c r="T752" s="1">
        <f>(Table134[[#This Row],[2050_BUILDINGS]]/Table134[[#This Row],[2020_BUILDINGS]])-1</f>
        <v>0.32836481489413338</v>
      </c>
      <c r="U752" s="1">
        <f>(Table134[[#This Row],[2050_TOTAL_REPL_COST_USD]]/Table134[[#This Row],[2020_TOTAL_REPL_COST_USD]])-1</f>
        <v>0.38961331531436549</v>
      </c>
      <c r="V752"/>
      <c r="W752"/>
    </row>
    <row r="753" spans="1:23" x14ac:dyDescent="0.2">
      <c r="A753" t="s">
        <v>529</v>
      </c>
      <c r="B753" t="s">
        <v>606</v>
      </c>
      <c r="C753" t="s">
        <v>615</v>
      </c>
      <c r="D753" t="s">
        <v>2276</v>
      </c>
      <c r="E753" t="s">
        <v>2277</v>
      </c>
      <c r="F753" s="2">
        <v>57773</v>
      </c>
      <c r="G753" s="2">
        <v>61389</v>
      </c>
      <c r="H753" s="2">
        <v>64898</v>
      </c>
      <c r="I753" s="2">
        <v>68138</v>
      </c>
      <c r="J753" s="2">
        <v>71286</v>
      </c>
      <c r="K753" s="2">
        <v>74089</v>
      </c>
      <c r="L753" s="2">
        <v>76752</v>
      </c>
      <c r="M753" s="2">
        <v>8170933541</v>
      </c>
      <c r="N753" s="2">
        <v>8779020344</v>
      </c>
      <c r="O753" s="2">
        <v>9369082539</v>
      </c>
      <c r="P753" s="2">
        <v>9913847278</v>
      </c>
      <c r="Q753" s="2">
        <v>10441877133</v>
      </c>
      <c r="R753" s="2">
        <v>10913914301</v>
      </c>
      <c r="S753" s="2">
        <v>11360754765</v>
      </c>
      <c r="T753" s="1">
        <f>(Table134[[#This Row],[2050_BUILDINGS]]/Table134[[#This Row],[2020_BUILDINGS]])-1</f>
        <v>0.32850985754591244</v>
      </c>
      <c r="U753" s="1">
        <f>(Table134[[#This Row],[2050_TOTAL_REPL_COST_USD]]/Table134[[#This Row],[2020_TOTAL_REPL_COST_USD]])-1</f>
        <v>0.39038638706264805</v>
      </c>
      <c r="V753"/>
      <c r="W753"/>
    </row>
    <row r="754" spans="1:23" x14ac:dyDescent="0.2">
      <c r="A754" t="s">
        <v>529</v>
      </c>
      <c r="B754" t="s">
        <v>616</v>
      </c>
      <c r="C754" t="s">
        <v>617</v>
      </c>
      <c r="D754" t="s">
        <v>12</v>
      </c>
      <c r="E754" t="s">
        <v>2278</v>
      </c>
      <c r="F754" s="2">
        <v>9709</v>
      </c>
      <c r="G754" s="2">
        <v>11175</v>
      </c>
      <c r="H754" s="2">
        <v>12800</v>
      </c>
      <c r="I754" s="2">
        <v>14576</v>
      </c>
      <c r="J754" s="2">
        <v>16442</v>
      </c>
      <c r="K754" s="2">
        <v>18421</v>
      </c>
      <c r="L754" s="2">
        <v>20491</v>
      </c>
      <c r="M754" s="2">
        <v>928479342</v>
      </c>
      <c r="N754" s="2">
        <v>1076282421</v>
      </c>
      <c r="O754" s="2">
        <v>1241385842</v>
      </c>
      <c r="P754" s="2">
        <v>1423880702</v>
      </c>
      <c r="Q754" s="2">
        <v>1618880876</v>
      </c>
      <c r="R754" s="2">
        <v>1826577045</v>
      </c>
      <c r="S754" s="2">
        <v>2046745690</v>
      </c>
      <c r="T754" s="1">
        <f>(Table134[[#This Row],[2050_BUILDINGS]]/Table134[[#This Row],[2020_BUILDINGS]])-1</f>
        <v>1.110516016067566</v>
      </c>
      <c r="U754" s="1">
        <f>(Table134[[#This Row],[2050_TOTAL_REPL_COST_USD]]/Table134[[#This Row],[2020_TOTAL_REPL_COST_USD]])-1</f>
        <v>1.2044062774635216</v>
      </c>
      <c r="V754"/>
      <c r="W754"/>
    </row>
    <row r="755" spans="1:23" x14ac:dyDescent="0.2">
      <c r="A755" t="s">
        <v>529</v>
      </c>
      <c r="B755" t="s">
        <v>616</v>
      </c>
      <c r="C755" t="s">
        <v>618</v>
      </c>
      <c r="D755" t="s">
        <v>1420</v>
      </c>
      <c r="E755" t="s">
        <v>2279</v>
      </c>
      <c r="F755" s="2">
        <v>4764</v>
      </c>
      <c r="G755" s="2">
        <v>5487</v>
      </c>
      <c r="H755" s="2">
        <v>6280</v>
      </c>
      <c r="I755" s="2">
        <v>7146</v>
      </c>
      <c r="J755" s="2">
        <v>8066</v>
      </c>
      <c r="K755" s="2">
        <v>9037</v>
      </c>
      <c r="L755" s="2">
        <v>10051</v>
      </c>
      <c r="M755" s="2">
        <v>455651500</v>
      </c>
      <c r="N755" s="2">
        <v>528185907</v>
      </c>
      <c r="O755" s="2">
        <v>609210454</v>
      </c>
      <c r="P755" s="2">
        <v>698769860</v>
      </c>
      <c r="Q755" s="2">
        <v>794466246</v>
      </c>
      <c r="R755" s="2">
        <v>896393206</v>
      </c>
      <c r="S755" s="2">
        <v>1004441027</v>
      </c>
      <c r="T755" s="1">
        <f>(Table134[[#This Row],[2050_BUILDINGS]]/Table134[[#This Row],[2020_BUILDINGS]])-1</f>
        <v>1.1097816960537363</v>
      </c>
      <c r="U755" s="1">
        <f>(Table134[[#This Row],[2050_TOTAL_REPL_COST_USD]]/Table134[[#This Row],[2020_TOTAL_REPL_COST_USD]])-1</f>
        <v>1.2044062776047046</v>
      </c>
      <c r="V755"/>
      <c r="W755"/>
    </row>
    <row r="756" spans="1:23" x14ac:dyDescent="0.2">
      <c r="A756" t="s">
        <v>529</v>
      </c>
      <c r="B756" t="s">
        <v>616</v>
      </c>
      <c r="C756" t="s">
        <v>619</v>
      </c>
      <c r="D756" t="s">
        <v>2280</v>
      </c>
      <c r="E756" t="s">
        <v>2281</v>
      </c>
      <c r="F756" s="2">
        <v>11126</v>
      </c>
      <c r="G756" s="2">
        <v>12804</v>
      </c>
      <c r="H756" s="2">
        <v>14660</v>
      </c>
      <c r="I756" s="2">
        <v>16686</v>
      </c>
      <c r="J756" s="2">
        <v>18828</v>
      </c>
      <c r="K756" s="2">
        <v>21088</v>
      </c>
      <c r="L756" s="2">
        <v>23467</v>
      </c>
      <c r="M756" s="2">
        <v>1063329902</v>
      </c>
      <c r="N756" s="2">
        <v>1232599622</v>
      </c>
      <c r="O756" s="2">
        <v>1421682342</v>
      </c>
      <c r="P756" s="2">
        <v>1630682412</v>
      </c>
      <c r="Q756" s="2">
        <v>1854004037</v>
      </c>
      <c r="R756" s="2">
        <v>2091865602</v>
      </c>
      <c r="S756" s="2">
        <v>2344011124</v>
      </c>
      <c r="T756" s="1">
        <f>(Table134[[#This Row],[2050_BUILDINGS]]/Table134[[#This Row],[2020_BUILDINGS]])-1</f>
        <v>1.1092036670861045</v>
      </c>
      <c r="U756" s="1">
        <f>(Table134[[#This Row],[2050_TOTAL_REPL_COST_USD]]/Table134[[#This Row],[2020_TOTAL_REPL_COST_USD]])-1</f>
        <v>1.2044062897048109</v>
      </c>
      <c r="V756"/>
      <c r="W756"/>
    </row>
    <row r="757" spans="1:23" x14ac:dyDescent="0.2">
      <c r="A757" t="s">
        <v>529</v>
      </c>
      <c r="B757" t="s">
        <v>616</v>
      </c>
      <c r="C757" t="s">
        <v>620</v>
      </c>
      <c r="D757" t="s">
        <v>1422</v>
      </c>
      <c r="E757" t="s">
        <v>2282</v>
      </c>
      <c r="F757" s="2">
        <v>9495</v>
      </c>
      <c r="G757" s="2">
        <v>10918</v>
      </c>
      <c r="H757" s="2">
        <v>12507</v>
      </c>
      <c r="I757" s="2">
        <v>14236</v>
      </c>
      <c r="J757" s="2">
        <v>16065</v>
      </c>
      <c r="K757" s="2">
        <v>17998</v>
      </c>
      <c r="L757" s="2">
        <v>20023</v>
      </c>
      <c r="M757" s="2">
        <v>907210232</v>
      </c>
      <c r="N757" s="2">
        <v>1051627515</v>
      </c>
      <c r="O757" s="2">
        <v>1212948840</v>
      </c>
      <c r="P757" s="2">
        <v>1391263198</v>
      </c>
      <c r="Q757" s="2">
        <v>1581796410</v>
      </c>
      <c r="R757" s="2">
        <v>1784734800</v>
      </c>
      <c r="S757" s="2">
        <v>1999859933</v>
      </c>
      <c r="T757" s="1">
        <f>(Table134[[#This Row],[2050_BUILDINGS]]/Table134[[#This Row],[2020_BUILDINGS]])-1</f>
        <v>1.1087941021590311</v>
      </c>
      <c r="U757" s="1">
        <f>(Table134[[#This Row],[2050_TOTAL_REPL_COST_USD]]/Table134[[#This Row],[2020_TOTAL_REPL_COST_USD]])-1</f>
        <v>1.2044062803295192</v>
      </c>
      <c r="V757"/>
      <c r="W757"/>
    </row>
    <row r="758" spans="1:23" x14ac:dyDescent="0.2">
      <c r="A758" t="s">
        <v>529</v>
      </c>
      <c r="B758" t="s">
        <v>616</v>
      </c>
      <c r="C758" t="s">
        <v>621</v>
      </c>
      <c r="D758" t="s">
        <v>2283</v>
      </c>
      <c r="E758" t="s">
        <v>2284</v>
      </c>
      <c r="F758" s="2">
        <v>7377</v>
      </c>
      <c r="G758" s="2">
        <v>8482</v>
      </c>
      <c r="H758" s="2">
        <v>9714</v>
      </c>
      <c r="I758" s="2">
        <v>11063</v>
      </c>
      <c r="J758" s="2">
        <v>12484</v>
      </c>
      <c r="K758" s="2">
        <v>13985</v>
      </c>
      <c r="L758" s="2">
        <v>15555</v>
      </c>
      <c r="M758" s="2">
        <v>705130660</v>
      </c>
      <c r="N758" s="2">
        <v>817379235</v>
      </c>
      <c r="O758" s="2">
        <v>942766498</v>
      </c>
      <c r="P758" s="2">
        <v>1081361634</v>
      </c>
      <c r="Q758" s="2">
        <v>1229453891</v>
      </c>
      <c r="R758" s="2">
        <v>1387188083</v>
      </c>
      <c r="S758" s="2">
        <v>1554394464</v>
      </c>
      <c r="T758" s="1">
        <f>(Table134[[#This Row],[2050_BUILDINGS]]/Table134[[#This Row],[2020_BUILDINGS]])-1</f>
        <v>1.1085807238714924</v>
      </c>
      <c r="U758" s="1">
        <f>(Table134[[#This Row],[2050_TOTAL_REPL_COST_USD]]/Table134[[#This Row],[2020_TOTAL_REPL_COST_USD]])-1</f>
        <v>1.2044062925869654</v>
      </c>
      <c r="V758"/>
      <c r="W758"/>
    </row>
    <row r="759" spans="1:23" x14ac:dyDescent="0.2">
      <c r="A759" t="s">
        <v>529</v>
      </c>
      <c r="B759" t="s">
        <v>616</v>
      </c>
      <c r="C759" t="s">
        <v>622</v>
      </c>
      <c r="D759" t="s">
        <v>2285</v>
      </c>
      <c r="E759" t="s">
        <v>2286</v>
      </c>
      <c r="F759" s="2">
        <v>13472</v>
      </c>
      <c r="G759" s="2">
        <v>15508</v>
      </c>
      <c r="H759" s="2">
        <v>17746</v>
      </c>
      <c r="I759" s="2">
        <v>20207</v>
      </c>
      <c r="J759" s="2">
        <v>22802</v>
      </c>
      <c r="K759" s="2">
        <v>25537</v>
      </c>
      <c r="L759" s="2">
        <v>28406</v>
      </c>
      <c r="M759" s="2">
        <v>1287280084</v>
      </c>
      <c r="N759" s="2">
        <v>1492200053</v>
      </c>
      <c r="O759" s="2">
        <v>1721105900</v>
      </c>
      <c r="P759" s="2">
        <v>1974123914</v>
      </c>
      <c r="Q759" s="2">
        <v>2244479782</v>
      </c>
      <c r="R759" s="2">
        <v>2532437877</v>
      </c>
      <c r="S759" s="2">
        <v>2837688300</v>
      </c>
      <c r="T759" s="1">
        <f>(Table134[[#This Row],[2050_BUILDINGS]]/Table134[[#This Row],[2020_BUILDINGS]])-1</f>
        <v>1.1085213776722092</v>
      </c>
      <c r="U759" s="1">
        <f>(Table134[[#This Row],[2050_TOTAL_REPL_COST_USD]]/Table134[[#This Row],[2020_TOTAL_REPL_COST_USD]])-1</f>
        <v>1.2044062789990311</v>
      </c>
      <c r="V759"/>
      <c r="W759"/>
    </row>
    <row r="760" spans="1:23" x14ac:dyDescent="0.2">
      <c r="A760" t="s">
        <v>529</v>
      </c>
      <c r="B760" t="s">
        <v>616</v>
      </c>
      <c r="C760" t="s">
        <v>623</v>
      </c>
      <c r="D760" t="s">
        <v>2287</v>
      </c>
      <c r="E760" t="s">
        <v>2288</v>
      </c>
      <c r="F760" s="2">
        <v>4416</v>
      </c>
      <c r="G760" s="2">
        <v>5083</v>
      </c>
      <c r="H760" s="2">
        <v>5820</v>
      </c>
      <c r="I760" s="2">
        <v>6619</v>
      </c>
      <c r="J760" s="2">
        <v>7477</v>
      </c>
      <c r="K760" s="2">
        <v>8370</v>
      </c>
      <c r="L760" s="2">
        <v>9317</v>
      </c>
      <c r="M760" s="2">
        <v>422205581</v>
      </c>
      <c r="N760" s="2">
        <v>489415781</v>
      </c>
      <c r="O760" s="2">
        <v>564492942</v>
      </c>
      <c r="P760" s="2">
        <v>647478463</v>
      </c>
      <c r="Q760" s="2">
        <v>736150512</v>
      </c>
      <c r="R760" s="2">
        <v>830595777</v>
      </c>
      <c r="S760" s="2">
        <v>930712633</v>
      </c>
      <c r="T760" s="1">
        <f>(Table134[[#This Row],[2050_BUILDINGS]]/Table134[[#This Row],[2020_BUILDINGS]])-1</f>
        <v>1.1098278985507246</v>
      </c>
      <c r="U760" s="1">
        <f>(Table134[[#This Row],[2050_TOTAL_REPL_COST_USD]]/Table134[[#This Row],[2020_TOTAL_REPL_COST_USD]])-1</f>
        <v>1.2044062771401403</v>
      </c>
      <c r="V760"/>
      <c r="W760"/>
    </row>
    <row r="761" spans="1:23" x14ac:dyDescent="0.2">
      <c r="A761" t="s">
        <v>529</v>
      </c>
      <c r="B761" t="s">
        <v>616</v>
      </c>
      <c r="C761" t="s">
        <v>624</v>
      </c>
      <c r="D761" t="s">
        <v>2289</v>
      </c>
      <c r="E761" t="s">
        <v>2290</v>
      </c>
      <c r="F761" s="2">
        <v>4649</v>
      </c>
      <c r="G761" s="2">
        <v>5355</v>
      </c>
      <c r="H761" s="2">
        <v>6130</v>
      </c>
      <c r="I761" s="2">
        <v>6972</v>
      </c>
      <c r="J761" s="2">
        <v>7871</v>
      </c>
      <c r="K761" s="2">
        <v>8818</v>
      </c>
      <c r="L761" s="2">
        <v>9810</v>
      </c>
      <c r="M761" s="2">
        <v>444627585</v>
      </c>
      <c r="N761" s="2">
        <v>515407104</v>
      </c>
      <c r="O761" s="2">
        <v>594471370</v>
      </c>
      <c r="P761" s="2">
        <v>681863995</v>
      </c>
      <c r="Q761" s="2">
        <v>775245129</v>
      </c>
      <c r="R761" s="2">
        <v>874706095</v>
      </c>
      <c r="S761" s="2">
        <v>980139836</v>
      </c>
      <c r="T761" s="1">
        <f>(Table134[[#This Row],[2050_BUILDINGS]]/Table134[[#This Row],[2020_BUILDINGS]])-1</f>
        <v>1.1101312110131212</v>
      </c>
      <c r="U761" s="1">
        <f>(Table134[[#This Row],[2050_TOTAL_REPL_COST_USD]]/Table134[[#This Row],[2020_TOTAL_REPL_COST_USD]])-1</f>
        <v>1.2044062695750197</v>
      </c>
      <c r="V761"/>
      <c r="W761"/>
    </row>
    <row r="762" spans="1:23" x14ac:dyDescent="0.2">
      <c r="A762" t="s">
        <v>529</v>
      </c>
      <c r="B762" t="s">
        <v>616</v>
      </c>
      <c r="C762" t="s">
        <v>625</v>
      </c>
      <c r="D762" t="s">
        <v>1430</v>
      </c>
      <c r="E762" t="s">
        <v>2291</v>
      </c>
      <c r="F762" s="2">
        <v>6837</v>
      </c>
      <c r="G762" s="2">
        <v>7867</v>
      </c>
      <c r="H762" s="2">
        <v>9007</v>
      </c>
      <c r="I762" s="2">
        <v>10257</v>
      </c>
      <c r="J762" s="2">
        <v>11567</v>
      </c>
      <c r="K762" s="2">
        <v>12970</v>
      </c>
      <c r="L762" s="2">
        <v>14422</v>
      </c>
      <c r="M762" s="2">
        <v>653685351</v>
      </c>
      <c r="N762" s="2">
        <v>757744435</v>
      </c>
      <c r="O762" s="2">
        <v>873983628</v>
      </c>
      <c r="P762" s="2">
        <v>1002467057</v>
      </c>
      <c r="Q762" s="2">
        <v>1139754732</v>
      </c>
      <c r="R762" s="2">
        <v>1285980859</v>
      </c>
      <c r="S762" s="2">
        <v>1440988102</v>
      </c>
      <c r="T762" s="1">
        <f>(Table134[[#This Row],[2050_BUILDINGS]]/Table134[[#This Row],[2020_BUILDINGS]])-1</f>
        <v>1.1094047096679831</v>
      </c>
      <c r="U762" s="1">
        <f>(Table134[[#This Row],[2050_TOTAL_REPL_COST_USD]]/Table134[[#This Row],[2020_TOTAL_REPL_COST_USD]])-1</f>
        <v>1.2044062939388098</v>
      </c>
      <c r="V762"/>
      <c r="W762"/>
    </row>
    <row r="763" spans="1:23" x14ac:dyDescent="0.2">
      <c r="A763" t="s">
        <v>529</v>
      </c>
      <c r="B763" t="s">
        <v>616</v>
      </c>
      <c r="C763" t="s">
        <v>626</v>
      </c>
      <c r="D763" t="s">
        <v>1990</v>
      </c>
      <c r="E763" t="s">
        <v>2292</v>
      </c>
      <c r="F763" s="2">
        <v>9375</v>
      </c>
      <c r="G763" s="2">
        <v>10791</v>
      </c>
      <c r="H763" s="2">
        <v>12359</v>
      </c>
      <c r="I763" s="2">
        <v>14071</v>
      </c>
      <c r="J763" s="2">
        <v>15881</v>
      </c>
      <c r="K763" s="2">
        <v>17787</v>
      </c>
      <c r="L763" s="2">
        <v>19788</v>
      </c>
      <c r="M763" s="2">
        <v>896595041</v>
      </c>
      <c r="N763" s="2">
        <v>1039322511</v>
      </c>
      <c r="O763" s="2">
        <v>1198756214</v>
      </c>
      <c r="P763" s="2">
        <v>1374984139</v>
      </c>
      <c r="Q763" s="2">
        <v>1563287946</v>
      </c>
      <c r="R763" s="2">
        <v>1763851752</v>
      </c>
      <c r="S763" s="2">
        <v>1976459731</v>
      </c>
      <c r="T763" s="1">
        <f>(Table134[[#This Row],[2050_BUILDINGS]]/Table134[[#This Row],[2020_BUILDINGS]])-1</f>
        <v>1.1107200000000002</v>
      </c>
      <c r="U763" s="1">
        <f>(Table134[[#This Row],[2050_TOTAL_REPL_COST_USD]]/Table134[[#This Row],[2020_TOTAL_REPL_COST_USD]])-1</f>
        <v>1.2044062710804129</v>
      </c>
      <c r="V763"/>
      <c r="W763"/>
    </row>
    <row r="764" spans="1:23" x14ac:dyDescent="0.2">
      <c r="A764" t="s">
        <v>529</v>
      </c>
      <c r="B764" t="s">
        <v>627</v>
      </c>
      <c r="C764" t="s">
        <v>628</v>
      </c>
      <c r="D764" t="s">
        <v>2293</v>
      </c>
      <c r="E764" t="s">
        <v>2294</v>
      </c>
      <c r="F764" s="2">
        <v>2791</v>
      </c>
      <c r="G764" s="2">
        <v>3020</v>
      </c>
      <c r="H764" s="2">
        <v>3298</v>
      </c>
      <c r="I764" s="2">
        <v>3600</v>
      </c>
      <c r="J764" s="2">
        <v>3918</v>
      </c>
      <c r="K764" s="2">
        <v>4208</v>
      </c>
      <c r="L764" s="2">
        <v>4468</v>
      </c>
      <c r="M764" s="2">
        <v>261520128</v>
      </c>
      <c r="N764" s="2">
        <v>283011164</v>
      </c>
      <c r="O764" s="2">
        <v>310249624</v>
      </c>
      <c r="P764" s="2">
        <v>340062077</v>
      </c>
      <c r="Q764" s="2">
        <v>372558518</v>
      </c>
      <c r="R764" s="2">
        <v>403820543</v>
      </c>
      <c r="S764" s="2">
        <v>431949480</v>
      </c>
      <c r="T764" s="1">
        <f>(Table134[[#This Row],[2050_BUILDINGS]]/Table134[[#This Row],[2020_BUILDINGS]])-1</f>
        <v>0.60085990684342527</v>
      </c>
      <c r="U764" s="1">
        <f>(Table134[[#This Row],[2050_TOTAL_REPL_COST_USD]]/Table134[[#This Row],[2020_TOTAL_REPL_COST_USD]])-1</f>
        <v>0.65168732251461736</v>
      </c>
      <c r="V764"/>
      <c r="W764"/>
    </row>
    <row r="765" spans="1:23" x14ac:dyDescent="0.2">
      <c r="A765" t="s">
        <v>529</v>
      </c>
      <c r="B765" t="s">
        <v>627</v>
      </c>
      <c r="C765" t="s">
        <v>629</v>
      </c>
      <c r="D765" t="s">
        <v>2295</v>
      </c>
      <c r="E765" t="s">
        <v>2296</v>
      </c>
      <c r="F765" s="2">
        <v>8329</v>
      </c>
      <c r="G765" s="2">
        <v>9007</v>
      </c>
      <c r="H765" s="2">
        <v>9841</v>
      </c>
      <c r="I765" s="2">
        <v>10726</v>
      </c>
      <c r="J765" s="2">
        <v>11660</v>
      </c>
      <c r="K765" s="2">
        <v>12534</v>
      </c>
      <c r="L765" s="2">
        <v>13300</v>
      </c>
      <c r="M765" s="2">
        <v>779498753</v>
      </c>
      <c r="N765" s="2">
        <v>843555903</v>
      </c>
      <c r="O765" s="2">
        <v>924744108</v>
      </c>
      <c r="P765" s="2">
        <v>1013604445</v>
      </c>
      <c r="Q765" s="2">
        <v>1110464825</v>
      </c>
      <c r="R765" s="2">
        <v>1203645849</v>
      </c>
      <c r="S765" s="2">
        <v>1287488222</v>
      </c>
      <c r="T765" s="1">
        <f>(Table134[[#This Row],[2050_BUILDINGS]]/Table134[[#This Row],[2020_BUILDINGS]])-1</f>
        <v>0.5968303517829272</v>
      </c>
      <c r="U765" s="1">
        <f>(Table134[[#This Row],[2050_TOTAL_REPL_COST_USD]]/Table134[[#This Row],[2020_TOTAL_REPL_COST_USD]])-1</f>
        <v>0.65168734015922158</v>
      </c>
      <c r="V765"/>
      <c r="W765"/>
    </row>
    <row r="766" spans="1:23" x14ac:dyDescent="0.2">
      <c r="A766" t="s">
        <v>529</v>
      </c>
      <c r="B766" t="s">
        <v>627</v>
      </c>
      <c r="C766" t="s">
        <v>630</v>
      </c>
      <c r="D766" t="s">
        <v>2297</v>
      </c>
      <c r="E766" t="s">
        <v>2298</v>
      </c>
      <c r="F766" s="2">
        <v>2538</v>
      </c>
      <c r="G766" s="2">
        <v>2739</v>
      </c>
      <c r="H766" s="2">
        <v>2997</v>
      </c>
      <c r="I766" s="2">
        <v>3277</v>
      </c>
      <c r="J766" s="2">
        <v>3554</v>
      </c>
      <c r="K766" s="2">
        <v>3822</v>
      </c>
      <c r="L766" s="2">
        <v>4053</v>
      </c>
      <c r="M766" s="2">
        <v>237735150</v>
      </c>
      <c r="N766" s="2">
        <v>257271603</v>
      </c>
      <c r="O766" s="2">
        <v>282032763</v>
      </c>
      <c r="P766" s="2">
        <v>309133802</v>
      </c>
      <c r="Q766" s="2">
        <v>338674718</v>
      </c>
      <c r="R766" s="2">
        <v>367093505</v>
      </c>
      <c r="S766" s="2">
        <v>392664139</v>
      </c>
      <c r="T766" s="1">
        <f>(Table134[[#This Row],[2050_BUILDINGS]]/Table134[[#This Row],[2020_BUILDINGS]])-1</f>
        <v>0.59692671394799057</v>
      </c>
      <c r="U766" s="1">
        <f>(Table134[[#This Row],[2050_TOTAL_REPL_COST_USD]]/Table134[[#This Row],[2020_TOTAL_REPL_COST_USD]])-1</f>
        <v>0.65168734619176005</v>
      </c>
      <c r="V766"/>
      <c r="W766"/>
    </row>
    <row r="767" spans="1:23" x14ac:dyDescent="0.2">
      <c r="A767" t="s">
        <v>529</v>
      </c>
      <c r="B767" t="s">
        <v>627</v>
      </c>
      <c r="C767" t="s">
        <v>631</v>
      </c>
      <c r="D767" t="s">
        <v>2299</v>
      </c>
      <c r="E767" t="s">
        <v>2300</v>
      </c>
      <c r="F767" s="2">
        <v>6888</v>
      </c>
      <c r="G767" s="2">
        <v>7441</v>
      </c>
      <c r="H767" s="2">
        <v>8133</v>
      </c>
      <c r="I767" s="2">
        <v>8866</v>
      </c>
      <c r="J767" s="2">
        <v>9638</v>
      </c>
      <c r="K767" s="2">
        <v>10371</v>
      </c>
      <c r="L767" s="2">
        <v>10992</v>
      </c>
      <c r="M767" s="2">
        <v>644340993</v>
      </c>
      <c r="N767" s="2">
        <v>697291236</v>
      </c>
      <c r="O767" s="2">
        <v>764402169</v>
      </c>
      <c r="P767" s="2">
        <v>837854959</v>
      </c>
      <c r="Q767" s="2">
        <v>917920657</v>
      </c>
      <c r="R767" s="2">
        <v>994944964</v>
      </c>
      <c r="S767" s="2">
        <v>1064249863</v>
      </c>
      <c r="T767" s="1">
        <f>(Table134[[#This Row],[2050_BUILDINGS]]/Table134[[#This Row],[2020_BUILDINGS]])-1</f>
        <v>0.59581881533101044</v>
      </c>
      <c r="U767" s="1">
        <f>(Table134[[#This Row],[2050_TOTAL_REPL_COST_USD]]/Table134[[#This Row],[2020_TOTAL_REPL_COST_USD]])-1</f>
        <v>0.651687343443629</v>
      </c>
      <c r="V767"/>
      <c r="W767"/>
    </row>
    <row r="768" spans="1:23" x14ac:dyDescent="0.2">
      <c r="A768" t="s">
        <v>529</v>
      </c>
      <c r="B768" t="s">
        <v>627</v>
      </c>
      <c r="C768" t="s">
        <v>632</v>
      </c>
      <c r="D768" t="s">
        <v>2301</v>
      </c>
      <c r="E768" t="s">
        <v>2302</v>
      </c>
      <c r="F768" s="2">
        <v>4644</v>
      </c>
      <c r="G768" s="2">
        <v>5013</v>
      </c>
      <c r="H768" s="2">
        <v>5477</v>
      </c>
      <c r="I768" s="2">
        <v>5971</v>
      </c>
      <c r="J768" s="2">
        <v>6487</v>
      </c>
      <c r="K768" s="2">
        <v>6979</v>
      </c>
      <c r="L768" s="2">
        <v>7404</v>
      </c>
      <c r="M768" s="2">
        <v>434134549</v>
      </c>
      <c r="N768" s="2">
        <v>469810585</v>
      </c>
      <c r="O768" s="2">
        <v>515027595</v>
      </c>
      <c r="P768" s="2">
        <v>564517531</v>
      </c>
      <c r="Q768" s="2">
        <v>618463014</v>
      </c>
      <c r="R768" s="2">
        <v>670359315</v>
      </c>
      <c r="S768" s="2">
        <v>717054543</v>
      </c>
      <c r="T768" s="1">
        <f>(Table134[[#This Row],[2050_BUILDINGS]]/Table134[[#This Row],[2020_BUILDINGS]])-1</f>
        <v>0.59431524547803627</v>
      </c>
      <c r="U768" s="1">
        <f>(Table134[[#This Row],[2050_TOTAL_REPL_COST_USD]]/Table134[[#This Row],[2020_TOTAL_REPL_COST_USD]])-1</f>
        <v>0.65168735050386428</v>
      </c>
      <c r="V768"/>
      <c r="W768"/>
    </row>
    <row r="769" spans="1:23" x14ac:dyDescent="0.2">
      <c r="A769" t="s">
        <v>529</v>
      </c>
      <c r="B769" t="s">
        <v>627</v>
      </c>
      <c r="C769" t="s">
        <v>633</v>
      </c>
      <c r="D769" t="s">
        <v>2303</v>
      </c>
      <c r="E769" t="s">
        <v>2304</v>
      </c>
      <c r="F769" s="2">
        <v>5864</v>
      </c>
      <c r="G769" s="2">
        <v>6338</v>
      </c>
      <c r="H769" s="2">
        <v>6924</v>
      </c>
      <c r="I769" s="2">
        <v>7540</v>
      </c>
      <c r="J769" s="2">
        <v>8210</v>
      </c>
      <c r="K769" s="2">
        <v>8818</v>
      </c>
      <c r="L769" s="2">
        <v>9351</v>
      </c>
      <c r="M769" s="2">
        <v>548627863</v>
      </c>
      <c r="N769" s="2">
        <v>593712653</v>
      </c>
      <c r="O769" s="2">
        <v>650854640</v>
      </c>
      <c r="P769" s="2">
        <v>713396442</v>
      </c>
      <c r="Q769" s="2">
        <v>781568843</v>
      </c>
      <c r="R769" s="2">
        <v>847151637</v>
      </c>
      <c r="S769" s="2">
        <v>906161691</v>
      </c>
      <c r="T769" s="1">
        <f>(Table134[[#This Row],[2050_BUILDINGS]]/Table134[[#This Row],[2020_BUILDINGS]])-1</f>
        <v>0.59464529331514315</v>
      </c>
      <c r="U769" s="1">
        <f>(Table134[[#This Row],[2050_TOTAL_REPL_COST_USD]]/Table134[[#This Row],[2020_TOTAL_REPL_COST_USD]])-1</f>
        <v>0.65168733145439961</v>
      </c>
      <c r="V769"/>
      <c r="W769"/>
    </row>
    <row r="770" spans="1:23" x14ac:dyDescent="0.2">
      <c r="A770" t="s">
        <v>529</v>
      </c>
      <c r="B770" t="s">
        <v>627</v>
      </c>
      <c r="C770" t="s">
        <v>634</v>
      </c>
      <c r="D770" t="s">
        <v>2305</v>
      </c>
      <c r="E770" t="s">
        <v>2306</v>
      </c>
      <c r="F770" s="2">
        <v>6274</v>
      </c>
      <c r="G770" s="2">
        <v>6780</v>
      </c>
      <c r="H770" s="2">
        <v>7403</v>
      </c>
      <c r="I770" s="2">
        <v>8073</v>
      </c>
      <c r="J770" s="2">
        <v>8778</v>
      </c>
      <c r="K770" s="2">
        <v>9443</v>
      </c>
      <c r="L770" s="2">
        <v>10011</v>
      </c>
      <c r="M770" s="2">
        <v>586926987</v>
      </c>
      <c r="N770" s="2">
        <v>635159098</v>
      </c>
      <c r="O770" s="2">
        <v>696290115</v>
      </c>
      <c r="P770" s="2">
        <v>763197896</v>
      </c>
      <c r="Q770" s="2">
        <v>836129330</v>
      </c>
      <c r="R770" s="2">
        <v>906290390</v>
      </c>
      <c r="S770" s="2">
        <v>969419871</v>
      </c>
      <c r="T770" s="1">
        <f>(Table134[[#This Row],[2050_BUILDINGS]]/Table134[[#This Row],[2020_BUILDINGS]])-1</f>
        <v>0.59563277016257565</v>
      </c>
      <c r="U770" s="1">
        <f>(Table134[[#This Row],[2050_TOTAL_REPL_COST_USD]]/Table134[[#This Row],[2020_TOTAL_REPL_COST_USD]])-1</f>
        <v>0.65168733500407261</v>
      </c>
      <c r="V770"/>
      <c r="W770"/>
    </row>
    <row r="771" spans="1:23" x14ac:dyDescent="0.2">
      <c r="A771" t="s">
        <v>529</v>
      </c>
      <c r="B771" t="s">
        <v>627</v>
      </c>
      <c r="C771" t="s">
        <v>635</v>
      </c>
      <c r="D771" t="s">
        <v>2307</v>
      </c>
      <c r="E771" t="s">
        <v>2308</v>
      </c>
      <c r="F771" s="2">
        <v>2306</v>
      </c>
      <c r="G771" s="2">
        <v>2488</v>
      </c>
      <c r="H771" s="2">
        <v>2722</v>
      </c>
      <c r="I771" s="2">
        <v>2967</v>
      </c>
      <c r="J771" s="2">
        <v>3230</v>
      </c>
      <c r="K771" s="2">
        <v>3475</v>
      </c>
      <c r="L771" s="2">
        <v>3685</v>
      </c>
      <c r="M771" s="2">
        <v>215997794</v>
      </c>
      <c r="N771" s="2">
        <v>233747923</v>
      </c>
      <c r="O771" s="2">
        <v>256245035</v>
      </c>
      <c r="P771" s="2">
        <v>280868084</v>
      </c>
      <c r="Q771" s="2">
        <v>307707939</v>
      </c>
      <c r="R771" s="2">
        <v>333528240</v>
      </c>
      <c r="S771" s="2">
        <v>356760820</v>
      </c>
      <c r="T771" s="1">
        <f>(Table134[[#This Row],[2050_BUILDINGS]]/Table134[[#This Row],[2020_BUILDINGS]])-1</f>
        <v>0.59800520381613187</v>
      </c>
      <c r="U771" s="1">
        <f>(Table134[[#This Row],[2050_TOTAL_REPL_COST_USD]]/Table134[[#This Row],[2020_TOTAL_REPL_COST_USD]])-1</f>
        <v>0.65168733158450687</v>
      </c>
      <c r="V771"/>
      <c r="W771"/>
    </row>
    <row r="772" spans="1:23" x14ac:dyDescent="0.2">
      <c r="A772" t="s">
        <v>529</v>
      </c>
      <c r="B772" t="s">
        <v>627</v>
      </c>
      <c r="C772" t="s">
        <v>636</v>
      </c>
      <c r="D772" t="s">
        <v>2309</v>
      </c>
      <c r="E772" t="s">
        <v>2302</v>
      </c>
      <c r="F772" s="2">
        <v>6210</v>
      </c>
      <c r="G772" s="2">
        <v>6710</v>
      </c>
      <c r="H772" s="2">
        <v>7334</v>
      </c>
      <c r="I772" s="2">
        <v>7989</v>
      </c>
      <c r="J772" s="2">
        <v>8686</v>
      </c>
      <c r="K772" s="2">
        <v>9341</v>
      </c>
      <c r="L772" s="2">
        <v>9906</v>
      </c>
      <c r="M772" s="2">
        <v>580869609</v>
      </c>
      <c r="N772" s="2">
        <v>628603939</v>
      </c>
      <c r="O772" s="2">
        <v>689104053</v>
      </c>
      <c r="P772" s="2">
        <v>755321310</v>
      </c>
      <c r="Q772" s="2">
        <v>827500062</v>
      </c>
      <c r="R772" s="2">
        <v>896937022</v>
      </c>
      <c r="S772" s="2">
        <v>959414975</v>
      </c>
      <c r="T772" s="1">
        <f>(Table134[[#This Row],[2050_BUILDINGS]]/Table134[[#This Row],[2020_BUILDINGS]])-1</f>
        <v>0.59516908212560393</v>
      </c>
      <c r="U772" s="1">
        <f>(Table134[[#This Row],[2050_TOTAL_REPL_COST_USD]]/Table134[[#This Row],[2020_TOTAL_REPL_COST_USD]])-1</f>
        <v>0.65168733246638144</v>
      </c>
      <c r="V772"/>
      <c r="W772"/>
    </row>
    <row r="773" spans="1:23" x14ac:dyDescent="0.2">
      <c r="A773" t="s">
        <v>529</v>
      </c>
      <c r="B773" t="s">
        <v>627</v>
      </c>
      <c r="C773" t="s">
        <v>637</v>
      </c>
      <c r="D773" t="s">
        <v>2310</v>
      </c>
      <c r="E773" t="s">
        <v>2311</v>
      </c>
      <c r="F773" s="2">
        <v>5748</v>
      </c>
      <c r="G773" s="2">
        <v>6218</v>
      </c>
      <c r="H773" s="2">
        <v>6800</v>
      </c>
      <c r="I773" s="2">
        <v>7404</v>
      </c>
      <c r="J773" s="2">
        <v>8057</v>
      </c>
      <c r="K773" s="2">
        <v>8659</v>
      </c>
      <c r="L773" s="2">
        <v>9184</v>
      </c>
      <c r="M773" s="2">
        <v>538380959</v>
      </c>
      <c r="N773" s="2">
        <v>582623689</v>
      </c>
      <c r="O773" s="2">
        <v>638698415</v>
      </c>
      <c r="P773" s="2">
        <v>700072108</v>
      </c>
      <c r="Q773" s="2">
        <v>766971236</v>
      </c>
      <c r="R773" s="2">
        <v>831329111</v>
      </c>
      <c r="S773" s="2">
        <v>889237017</v>
      </c>
      <c r="T773" s="1">
        <f>(Table134[[#This Row],[2050_BUILDINGS]]/Table134[[#This Row],[2020_BUILDINGS]])-1</f>
        <v>0.59777313848295055</v>
      </c>
      <c r="U773" s="1">
        <f>(Table134[[#This Row],[2050_TOTAL_REPL_COST_USD]]/Table134[[#This Row],[2020_TOTAL_REPL_COST_USD]])-1</f>
        <v>0.65168734542857409</v>
      </c>
      <c r="V773"/>
      <c r="W773"/>
    </row>
  </sheetData>
  <mergeCells count="3">
    <mergeCell ref="A1:E1"/>
    <mergeCell ref="F1:L1"/>
    <mergeCell ref="M1:S1"/>
  </mergeCells>
  <conditionalFormatting sqref="F2:L1048576 F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{0B37B431-77F7-AA45-8755-DEDE337DCAA5}</x14:id>
        </ext>
      </extLst>
    </cfRule>
  </conditionalFormatting>
  <conditionalFormatting sqref="W774:W1048576 T1:T77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{5DF0ECDD-AA6A-6C48-B68A-C24DB823FD9A}</x14:id>
        </ext>
      </extLst>
    </cfRule>
  </conditionalFormatting>
  <conditionalFormatting sqref="U3:U7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{CE5B8915-C611-D345-824D-B8BAA36822AA}</x14:id>
        </ext>
      </extLst>
    </cfRule>
  </conditionalFormatting>
  <conditionalFormatting sqref="U3:U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{F7BE91E2-1219-4B4B-BDBB-09DC6AF11A6C}</x14:id>
        </ext>
      </extLst>
    </cfRule>
  </conditionalFormatting>
  <conditionalFormatting sqref="V774:V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{AFC5E595-43AC-2043-8D83-4358AF608788}</x14:id>
        </ext>
      </extLst>
    </cfRule>
  </conditionalFormatting>
  <conditionalFormatting sqref="U774:U1048576 N774:O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{8AB8B94B-6296-4B4F-8AD1-C2FF928C9DFE}</x14:id>
        </ext>
      </extLst>
    </cfRule>
  </conditionalFormatting>
  <conditionalFormatting sqref="O774:O1048576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{2F048CDE-09D4-5B47-B92D-4561FE66E1B1}</x14:id>
        </ext>
      </extLst>
    </cfRule>
  </conditionalFormatting>
  <conditionalFormatting sqref="P774:T1048576 M1 M2:S773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{F4F4A21F-5360-D14E-8142-0C6D3E2BD57C}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37B431-77F7-AA45-8755-DEDE337DC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F2:L1048576 F1</xm:sqref>
        </x14:conditionalFormatting>
        <x14:conditionalFormatting xmlns:xm="http://schemas.microsoft.com/office/excel/2006/main">
          <x14:cfRule type="dataBar" id="{5DF0ECDD-AA6A-6C48-B68A-C24DB823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W774:W1048576 T1:T773</xm:sqref>
        </x14:conditionalFormatting>
        <x14:conditionalFormatting xmlns:xm="http://schemas.microsoft.com/office/excel/2006/main">
          <x14:cfRule type="dataBar" id="{CE5B8915-C611-D345-824D-B8BAA3682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U3:U773</xm:sqref>
        </x14:conditionalFormatting>
        <x14:conditionalFormatting xmlns:xm="http://schemas.microsoft.com/office/excel/2006/main">
          <x14:cfRule type="dataBar" id="{F7BE91E2-1219-4B4B-BDBB-09DC6AF11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U3:U773</xm:sqref>
        </x14:conditionalFormatting>
        <x14:conditionalFormatting xmlns:xm="http://schemas.microsoft.com/office/excel/2006/main">
          <x14:cfRule type="dataBar" id="{AFC5E595-43AC-2043-8D83-4358AF6087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V774:V1048576</xm:sqref>
        </x14:conditionalFormatting>
        <x14:conditionalFormatting xmlns:xm="http://schemas.microsoft.com/office/excel/2006/main">
          <x14:cfRule type="dataBar" id="{8AB8B94B-6296-4B4F-8AD1-C2FF928C9D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U774:U1048576 N774:O1048576</xm:sqref>
        </x14:conditionalFormatting>
        <x14:conditionalFormatting xmlns:xm="http://schemas.microsoft.com/office/excel/2006/main">
          <x14:cfRule type="dataBar" id="{2F048CDE-09D4-5B47-B92D-4561FE66E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O774:O1048576</xm:sqref>
        </x14:conditionalFormatting>
        <x14:conditionalFormatting xmlns:xm="http://schemas.microsoft.com/office/excel/2006/main">
          <x14:cfRule type="dataBar" id="{F4F4A21F-5360-D14E-8142-0C6D3E2BD5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P774:T1048576 M1 M2:S773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48D-7834-E443-AFDF-1080DF619CDF}">
  <dimension ref="A1:W773"/>
  <sheetViews>
    <sheetView workbookViewId="0">
      <selection activeCell="D20" sqref="D20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5" width="11.33203125" bestFit="1" customWidth="1"/>
    <col min="6" max="12" width="18" style="2" customWidth="1"/>
    <col min="13" max="13" width="18" customWidth="1"/>
    <col min="14" max="21" width="18" style="2" customWidth="1"/>
    <col min="22" max="22" width="18.33203125" style="2" customWidth="1"/>
    <col min="23" max="23" width="17.6640625" style="1" customWidth="1"/>
  </cols>
  <sheetData>
    <row r="1" spans="1:23" s="4" customFormat="1" x14ac:dyDescent="0.2">
      <c r="A1" s="9" t="s">
        <v>2312</v>
      </c>
      <c r="B1" s="9"/>
      <c r="C1" s="9"/>
      <c r="D1" s="9"/>
      <c r="E1" s="9"/>
      <c r="F1" s="8" t="s">
        <v>2313</v>
      </c>
      <c r="G1" s="8"/>
      <c r="H1" s="8"/>
      <c r="I1" s="8"/>
      <c r="J1" s="8"/>
      <c r="K1" s="8"/>
      <c r="L1" s="8"/>
      <c r="M1" s="8" t="s">
        <v>2316</v>
      </c>
      <c r="N1" s="8"/>
      <c r="O1" s="8"/>
      <c r="P1" s="8"/>
      <c r="Q1" s="8"/>
      <c r="R1" s="8"/>
      <c r="S1" s="8"/>
      <c r="T1" s="3"/>
      <c r="U1" s="6"/>
    </row>
    <row r="2" spans="1:23" x14ac:dyDescent="0.2">
      <c r="A2" t="s">
        <v>0</v>
      </c>
      <c r="B2" t="s">
        <v>1</v>
      </c>
      <c r="C2" t="s">
        <v>2</v>
      </c>
      <c r="D2" t="s">
        <v>865</v>
      </c>
      <c r="E2" t="s">
        <v>866</v>
      </c>
      <c r="F2" s="2" t="s">
        <v>3</v>
      </c>
      <c r="G2" s="2" t="s">
        <v>846</v>
      </c>
      <c r="H2" s="2" t="s">
        <v>847</v>
      </c>
      <c r="I2" s="2" t="s">
        <v>4</v>
      </c>
      <c r="J2" s="2" t="s">
        <v>848</v>
      </c>
      <c r="K2" s="2" t="s">
        <v>849</v>
      </c>
      <c r="L2" s="2" t="s">
        <v>5</v>
      </c>
      <c r="M2" s="2" t="s">
        <v>9</v>
      </c>
      <c r="N2" s="2" t="s">
        <v>861</v>
      </c>
      <c r="O2" s="2" t="s">
        <v>862</v>
      </c>
      <c r="P2" s="2" t="s">
        <v>10</v>
      </c>
      <c r="Q2" s="2" t="s">
        <v>863</v>
      </c>
      <c r="R2" s="2" t="s">
        <v>864</v>
      </c>
      <c r="S2" s="2" t="s">
        <v>11</v>
      </c>
      <c r="T2" s="1" t="s">
        <v>842</v>
      </c>
      <c r="U2" t="s">
        <v>845</v>
      </c>
      <c r="V2"/>
      <c r="W2"/>
    </row>
    <row r="3" spans="1:23" x14ac:dyDescent="0.2">
      <c r="A3" t="s">
        <v>529</v>
      </c>
      <c r="B3" t="s">
        <v>530</v>
      </c>
      <c r="C3" t="s">
        <v>531</v>
      </c>
      <c r="D3" t="s">
        <v>867</v>
      </c>
      <c r="E3" t="s">
        <v>868</v>
      </c>
      <c r="F3" s="2">
        <v>2603</v>
      </c>
      <c r="G3" s="2">
        <v>3041</v>
      </c>
      <c r="H3" s="2">
        <v>3543</v>
      </c>
      <c r="I3" s="2">
        <v>4113</v>
      </c>
      <c r="J3" s="2">
        <v>4731</v>
      </c>
      <c r="K3" s="2">
        <v>5406</v>
      </c>
      <c r="L3" s="2">
        <v>6118</v>
      </c>
      <c r="M3" s="2">
        <v>183653406</v>
      </c>
      <c r="N3" s="2">
        <v>215624349</v>
      </c>
      <c r="O3" s="2">
        <v>251602031</v>
      </c>
      <c r="P3" s="2">
        <v>292781312</v>
      </c>
      <c r="Q3" s="2">
        <v>337410785</v>
      </c>
      <c r="R3" s="2">
        <v>386102681</v>
      </c>
      <c r="S3" s="2">
        <v>438328968</v>
      </c>
      <c r="T3" s="1">
        <f>(Table13[[#This Row],[2050_BUILDINGS]]/Table13[[#This Row],[2020_BUILDINGS]])-1</f>
        <v>1.3503649635036497</v>
      </c>
      <c r="U3" s="1">
        <f>(Table13[[#This Row],[2050_TOTAL_REPL_COST_USD]]/Table13[[#This Row],[2020_TOTAL_REPL_COST_USD]])-1</f>
        <v>1.3867184254671541</v>
      </c>
      <c r="V3"/>
      <c r="W3"/>
    </row>
    <row r="4" spans="1:23" x14ac:dyDescent="0.2">
      <c r="A4" t="s">
        <v>529</v>
      </c>
      <c r="B4" t="s">
        <v>530</v>
      </c>
      <c r="C4" t="s">
        <v>532</v>
      </c>
      <c r="D4" t="s">
        <v>869</v>
      </c>
      <c r="E4" t="s">
        <v>870</v>
      </c>
      <c r="F4" s="2">
        <v>727</v>
      </c>
      <c r="G4" s="2">
        <v>857</v>
      </c>
      <c r="H4" s="2">
        <v>1001</v>
      </c>
      <c r="I4" s="2">
        <v>1169</v>
      </c>
      <c r="J4" s="2">
        <v>1338</v>
      </c>
      <c r="K4" s="2">
        <v>1530</v>
      </c>
      <c r="L4" s="2">
        <v>1726</v>
      </c>
      <c r="M4" s="2">
        <v>51888750</v>
      </c>
      <c r="N4" s="2">
        <v>60921704</v>
      </c>
      <c r="O4" s="2">
        <v>71086701</v>
      </c>
      <c r="P4" s="2">
        <v>82721346</v>
      </c>
      <c r="Q4" s="2">
        <v>95330788</v>
      </c>
      <c r="R4" s="2">
        <v>109088016</v>
      </c>
      <c r="S4" s="2">
        <v>123843837</v>
      </c>
      <c r="T4" s="1">
        <f>(Table13[[#This Row],[2050_BUILDINGS]]/Table13[[#This Row],[2020_BUILDINGS]])-1</f>
        <v>1.3741403026134802</v>
      </c>
      <c r="U4" s="1">
        <f>(Table13[[#This Row],[2050_TOTAL_REPL_COST_USD]]/Table13[[#This Row],[2020_TOTAL_REPL_COST_USD]])-1</f>
        <v>1.3867184505311845</v>
      </c>
      <c r="V4"/>
      <c r="W4"/>
    </row>
    <row r="5" spans="1:23" x14ac:dyDescent="0.2">
      <c r="A5" t="s">
        <v>529</v>
      </c>
      <c r="B5" t="s">
        <v>530</v>
      </c>
      <c r="C5" t="s">
        <v>533</v>
      </c>
      <c r="D5" t="s">
        <v>871</v>
      </c>
      <c r="E5" t="s">
        <v>872</v>
      </c>
      <c r="F5" s="2">
        <v>3947</v>
      </c>
      <c r="G5" s="2">
        <v>4612</v>
      </c>
      <c r="H5" s="2">
        <v>5369</v>
      </c>
      <c r="I5" s="2">
        <v>6232</v>
      </c>
      <c r="J5" s="2">
        <v>7169</v>
      </c>
      <c r="K5" s="2">
        <v>8190</v>
      </c>
      <c r="L5" s="2">
        <v>9280</v>
      </c>
      <c r="M5" s="2">
        <v>278505650</v>
      </c>
      <c r="N5" s="2">
        <v>326988756</v>
      </c>
      <c r="O5" s="2">
        <v>381547978</v>
      </c>
      <c r="P5" s="2">
        <v>443995298</v>
      </c>
      <c r="Q5" s="2">
        <v>511674744</v>
      </c>
      <c r="R5" s="2">
        <v>585514740</v>
      </c>
      <c r="S5" s="2">
        <v>664714562</v>
      </c>
      <c r="T5" s="1">
        <f>(Table13[[#This Row],[2050_BUILDINGS]]/Table13[[#This Row],[2020_BUILDINGS]])-1</f>
        <v>1.3511527742589307</v>
      </c>
      <c r="U5" s="1">
        <f>(Table13[[#This Row],[2050_TOTAL_REPL_COST_USD]]/Table13[[#This Row],[2020_TOTAL_REPL_COST_USD]])-1</f>
        <v>1.3867184094828957</v>
      </c>
      <c r="V5"/>
      <c r="W5"/>
    </row>
    <row r="6" spans="1:23" x14ac:dyDescent="0.2">
      <c r="A6" t="s">
        <v>529</v>
      </c>
      <c r="B6" t="s">
        <v>530</v>
      </c>
      <c r="C6" t="s">
        <v>534</v>
      </c>
      <c r="D6" t="s">
        <v>873</v>
      </c>
      <c r="E6" t="s">
        <v>874</v>
      </c>
      <c r="F6" s="2">
        <v>3524</v>
      </c>
      <c r="G6" s="2">
        <v>4118</v>
      </c>
      <c r="H6" s="2">
        <v>4796</v>
      </c>
      <c r="I6" s="2">
        <v>5569</v>
      </c>
      <c r="J6" s="2">
        <v>6403</v>
      </c>
      <c r="K6" s="2">
        <v>7313</v>
      </c>
      <c r="L6" s="2">
        <v>8283</v>
      </c>
      <c r="M6" s="2">
        <v>248742142</v>
      </c>
      <c r="N6" s="2">
        <v>292043925</v>
      </c>
      <c r="O6" s="2">
        <v>340772479</v>
      </c>
      <c r="P6" s="2">
        <v>396546145</v>
      </c>
      <c r="Q6" s="2">
        <v>456992777</v>
      </c>
      <c r="R6" s="2">
        <v>522941604</v>
      </c>
      <c r="S6" s="2">
        <v>593677448</v>
      </c>
      <c r="T6" s="1">
        <f>(Table13[[#This Row],[2050_BUILDINGS]]/Table13[[#This Row],[2020_BUILDINGS]])-1</f>
        <v>1.3504540295119183</v>
      </c>
      <c r="U6" s="1">
        <f>(Table13[[#This Row],[2050_TOTAL_REPL_COST_USD]]/Table13[[#This Row],[2020_TOTAL_REPL_COST_USD]])-1</f>
        <v>1.3867184033496023</v>
      </c>
      <c r="V6"/>
      <c r="W6"/>
    </row>
    <row r="7" spans="1:23" x14ac:dyDescent="0.2">
      <c r="A7" t="s">
        <v>529</v>
      </c>
      <c r="B7" t="s">
        <v>530</v>
      </c>
      <c r="C7" t="s">
        <v>535</v>
      </c>
      <c r="D7" t="s">
        <v>875</v>
      </c>
      <c r="E7" t="s">
        <v>876</v>
      </c>
      <c r="F7" s="2">
        <v>6695</v>
      </c>
      <c r="G7" s="2">
        <v>7841</v>
      </c>
      <c r="H7" s="2">
        <v>9120</v>
      </c>
      <c r="I7" s="2">
        <v>10587</v>
      </c>
      <c r="J7" s="2">
        <v>12185</v>
      </c>
      <c r="K7" s="2">
        <v>13909</v>
      </c>
      <c r="L7" s="2">
        <v>15758</v>
      </c>
      <c r="M7" s="2">
        <v>472988260</v>
      </c>
      <c r="N7" s="2">
        <v>555327484</v>
      </c>
      <c r="O7" s="2">
        <v>647985821</v>
      </c>
      <c r="P7" s="2">
        <v>754040584</v>
      </c>
      <c r="Q7" s="2">
        <v>868981097</v>
      </c>
      <c r="R7" s="2">
        <v>994384127</v>
      </c>
      <c r="S7" s="2">
        <v>1128889792</v>
      </c>
      <c r="T7" s="1">
        <f>(Table13[[#This Row],[2050_BUILDINGS]]/Table13[[#This Row],[2020_BUILDINGS]])-1</f>
        <v>1.3536967886482452</v>
      </c>
      <c r="U7" s="1">
        <f>(Table13[[#This Row],[2050_TOTAL_REPL_COST_USD]]/Table13[[#This Row],[2020_TOTAL_REPL_COST_USD]])-1</f>
        <v>1.3867184187615988</v>
      </c>
      <c r="V7"/>
      <c r="W7"/>
    </row>
    <row r="8" spans="1:23" x14ac:dyDescent="0.2">
      <c r="A8" t="s">
        <v>529</v>
      </c>
      <c r="B8" t="s">
        <v>530</v>
      </c>
      <c r="C8" t="s">
        <v>536</v>
      </c>
      <c r="D8" t="s">
        <v>877</v>
      </c>
      <c r="E8" t="s">
        <v>878</v>
      </c>
      <c r="F8" s="2">
        <v>35070</v>
      </c>
      <c r="G8" s="2">
        <v>41049</v>
      </c>
      <c r="H8" s="2">
        <v>47764</v>
      </c>
      <c r="I8" s="2">
        <v>55437</v>
      </c>
      <c r="J8" s="2">
        <v>63764</v>
      </c>
      <c r="K8" s="2">
        <v>72824</v>
      </c>
      <c r="L8" s="2">
        <v>82513</v>
      </c>
      <c r="M8" s="2">
        <v>2476193006</v>
      </c>
      <c r="N8" s="2">
        <v>2907256192</v>
      </c>
      <c r="O8" s="2">
        <v>3392342083</v>
      </c>
      <c r="P8" s="2">
        <v>3947561051</v>
      </c>
      <c r="Q8" s="2">
        <v>4549298804</v>
      </c>
      <c r="R8" s="2">
        <v>5205810054</v>
      </c>
      <c r="S8" s="2">
        <v>5909975483</v>
      </c>
      <c r="T8" s="1">
        <f>(Table13[[#This Row],[2050_BUILDINGS]]/Table13[[#This Row],[2020_BUILDINGS]])-1</f>
        <v>1.3528086683775307</v>
      </c>
      <c r="U8" s="1">
        <f>(Table13[[#This Row],[2050_TOTAL_REPL_COST_USD]]/Table13[[#This Row],[2020_TOTAL_REPL_COST_USD]])-1</f>
        <v>1.3867184297345521</v>
      </c>
      <c r="V8"/>
      <c r="W8"/>
    </row>
    <row r="9" spans="1:23" x14ac:dyDescent="0.2">
      <c r="A9" t="s">
        <v>529</v>
      </c>
      <c r="B9" t="s">
        <v>530</v>
      </c>
      <c r="C9" t="s">
        <v>537</v>
      </c>
      <c r="D9" t="s">
        <v>879</v>
      </c>
      <c r="E9" t="s">
        <v>880</v>
      </c>
      <c r="F9" s="2">
        <v>1843</v>
      </c>
      <c r="G9" s="2">
        <v>2163</v>
      </c>
      <c r="H9" s="2">
        <v>2514</v>
      </c>
      <c r="I9" s="2">
        <v>2910</v>
      </c>
      <c r="J9" s="2">
        <v>3352</v>
      </c>
      <c r="K9" s="2">
        <v>3824</v>
      </c>
      <c r="L9" s="2">
        <v>4338</v>
      </c>
      <c r="M9" s="2">
        <v>130128621</v>
      </c>
      <c r="N9" s="2">
        <v>152781809</v>
      </c>
      <c r="O9" s="2">
        <v>178273991</v>
      </c>
      <c r="P9" s="2">
        <v>207451790</v>
      </c>
      <c r="Q9" s="2">
        <v>239074246</v>
      </c>
      <c r="R9" s="2">
        <v>273575152</v>
      </c>
      <c r="S9" s="2">
        <v>310580378</v>
      </c>
      <c r="T9" s="1">
        <f>(Table13[[#This Row],[2050_BUILDINGS]]/Table13[[#This Row],[2020_BUILDINGS]])-1</f>
        <v>1.3537710255018989</v>
      </c>
      <c r="U9" s="1">
        <f>(Table13[[#This Row],[2050_TOTAL_REPL_COST_USD]]/Table13[[#This Row],[2020_TOTAL_REPL_COST_USD]])-1</f>
        <v>1.3867184299140463</v>
      </c>
      <c r="V9"/>
      <c r="W9"/>
    </row>
    <row r="10" spans="1:23" x14ac:dyDescent="0.2">
      <c r="A10" t="s">
        <v>529</v>
      </c>
      <c r="B10" t="s">
        <v>530</v>
      </c>
      <c r="C10" t="s">
        <v>538</v>
      </c>
      <c r="D10" t="s">
        <v>881</v>
      </c>
      <c r="E10" t="s">
        <v>882</v>
      </c>
      <c r="F10" s="2">
        <v>1070</v>
      </c>
      <c r="G10" s="2">
        <v>1255</v>
      </c>
      <c r="H10" s="2">
        <v>1455</v>
      </c>
      <c r="I10" s="2">
        <v>1679</v>
      </c>
      <c r="J10" s="2">
        <v>1933</v>
      </c>
      <c r="K10" s="2">
        <v>2208</v>
      </c>
      <c r="L10" s="2">
        <v>2503</v>
      </c>
      <c r="M10" s="2">
        <v>75235913</v>
      </c>
      <c r="N10" s="2">
        <v>88333213</v>
      </c>
      <c r="O10" s="2">
        <v>103071913</v>
      </c>
      <c r="P10" s="2">
        <v>119941524</v>
      </c>
      <c r="Q10" s="2">
        <v>138224543</v>
      </c>
      <c r="R10" s="2">
        <v>158171791</v>
      </c>
      <c r="S10" s="2">
        <v>179566944</v>
      </c>
      <c r="T10" s="1">
        <f>(Table13[[#This Row],[2050_BUILDINGS]]/Table13[[#This Row],[2020_BUILDINGS]])-1</f>
        <v>1.339252336448598</v>
      </c>
      <c r="U10" s="1">
        <f>(Table13[[#This Row],[2050_TOTAL_REPL_COST_USD]]/Table13[[#This Row],[2020_TOTAL_REPL_COST_USD]])-1</f>
        <v>1.3867184811062239</v>
      </c>
      <c r="V10"/>
      <c r="W10"/>
    </row>
    <row r="11" spans="1:23" x14ac:dyDescent="0.2">
      <c r="A11" t="s">
        <v>529</v>
      </c>
      <c r="B11" t="s">
        <v>530</v>
      </c>
      <c r="C11" t="s">
        <v>539</v>
      </c>
      <c r="D11" t="s">
        <v>883</v>
      </c>
      <c r="E11" t="s">
        <v>884</v>
      </c>
      <c r="F11" s="2">
        <v>2516</v>
      </c>
      <c r="G11" s="2">
        <v>2935</v>
      </c>
      <c r="H11" s="2">
        <v>3417</v>
      </c>
      <c r="I11" s="2">
        <v>3957</v>
      </c>
      <c r="J11" s="2">
        <v>4559</v>
      </c>
      <c r="K11" s="2">
        <v>5207</v>
      </c>
      <c r="L11" s="2">
        <v>5901</v>
      </c>
      <c r="M11" s="2">
        <v>176980865</v>
      </c>
      <c r="N11" s="2">
        <v>207790223</v>
      </c>
      <c r="O11" s="2">
        <v>242460760</v>
      </c>
      <c r="P11" s="2">
        <v>282143910</v>
      </c>
      <c r="Q11" s="2">
        <v>325151888</v>
      </c>
      <c r="R11" s="2">
        <v>372074697</v>
      </c>
      <c r="S11" s="2">
        <v>422403496</v>
      </c>
      <c r="T11" s="1">
        <f>(Table13[[#This Row],[2050_BUILDINGS]]/Table13[[#This Row],[2020_BUILDINGS]])-1</f>
        <v>1.3453895071542132</v>
      </c>
      <c r="U11" s="1">
        <f>(Table13[[#This Row],[2050_TOTAL_REPL_COST_USD]]/Table13[[#This Row],[2020_TOTAL_REPL_COST_USD]])-1</f>
        <v>1.3867184511726736</v>
      </c>
      <c r="V11"/>
      <c r="W11"/>
    </row>
    <row r="12" spans="1:23" x14ac:dyDescent="0.2">
      <c r="A12" t="s">
        <v>529</v>
      </c>
      <c r="B12" t="s">
        <v>530</v>
      </c>
      <c r="C12" t="s">
        <v>540</v>
      </c>
      <c r="D12" t="s">
        <v>885</v>
      </c>
      <c r="E12" t="s">
        <v>886</v>
      </c>
      <c r="F12" s="2">
        <v>1331</v>
      </c>
      <c r="G12" s="2">
        <v>1555</v>
      </c>
      <c r="H12" s="2">
        <v>1810</v>
      </c>
      <c r="I12" s="2">
        <v>2105</v>
      </c>
      <c r="J12" s="2">
        <v>2418</v>
      </c>
      <c r="K12" s="2">
        <v>2766</v>
      </c>
      <c r="L12" s="2">
        <v>3129</v>
      </c>
      <c r="M12" s="2">
        <v>93891094</v>
      </c>
      <c r="N12" s="2">
        <v>110235943</v>
      </c>
      <c r="O12" s="2">
        <v>128629195</v>
      </c>
      <c r="P12" s="2">
        <v>149681724</v>
      </c>
      <c r="Q12" s="2">
        <v>172498126</v>
      </c>
      <c r="R12" s="2">
        <v>197391401</v>
      </c>
      <c r="S12" s="2">
        <v>224091611</v>
      </c>
      <c r="T12" s="1">
        <f>(Table13[[#This Row],[2050_BUILDINGS]]/Table13[[#This Row],[2020_BUILDINGS]])-1</f>
        <v>1.3508640120210367</v>
      </c>
      <c r="U12" s="1">
        <f>(Table13[[#This Row],[2050_TOTAL_REPL_COST_USD]]/Table13[[#This Row],[2020_TOTAL_REPL_COST_USD]])-1</f>
        <v>1.3867184996268125</v>
      </c>
      <c r="V12"/>
      <c r="W12"/>
    </row>
    <row r="13" spans="1:23" x14ac:dyDescent="0.2">
      <c r="A13" t="s">
        <v>529</v>
      </c>
      <c r="B13" t="s">
        <v>530</v>
      </c>
      <c r="C13" t="s">
        <v>541</v>
      </c>
      <c r="D13" t="s">
        <v>887</v>
      </c>
      <c r="E13" t="s">
        <v>888</v>
      </c>
      <c r="F13" s="2">
        <v>2934</v>
      </c>
      <c r="G13" s="2">
        <v>3437</v>
      </c>
      <c r="H13" s="2">
        <v>4002</v>
      </c>
      <c r="I13" s="2">
        <v>4645</v>
      </c>
      <c r="J13" s="2">
        <v>5338</v>
      </c>
      <c r="K13" s="2">
        <v>6091</v>
      </c>
      <c r="L13" s="2">
        <v>6915</v>
      </c>
      <c r="M13" s="2">
        <v>207468289</v>
      </c>
      <c r="N13" s="2">
        <v>243584997</v>
      </c>
      <c r="O13" s="2">
        <v>284228010</v>
      </c>
      <c r="P13" s="2">
        <v>330747134</v>
      </c>
      <c r="Q13" s="2">
        <v>381163843</v>
      </c>
      <c r="R13" s="2">
        <v>436169757</v>
      </c>
      <c r="S13" s="2">
        <v>495168383</v>
      </c>
      <c r="T13" s="1">
        <f>(Table13[[#This Row],[2050_BUILDINGS]]/Table13[[#This Row],[2020_BUILDINGS]])-1</f>
        <v>1.3568507157464214</v>
      </c>
      <c r="U13" s="1">
        <f>(Table13[[#This Row],[2050_TOTAL_REPL_COST_USD]]/Table13[[#This Row],[2020_TOTAL_REPL_COST_USD]])-1</f>
        <v>1.3867184010950222</v>
      </c>
      <c r="V13"/>
      <c r="W13"/>
    </row>
    <row r="14" spans="1:23" x14ac:dyDescent="0.2">
      <c r="A14" t="s">
        <v>529</v>
      </c>
      <c r="B14" t="s">
        <v>530</v>
      </c>
      <c r="C14" t="s">
        <v>542</v>
      </c>
      <c r="D14" t="s">
        <v>889</v>
      </c>
      <c r="E14" t="s">
        <v>890</v>
      </c>
      <c r="F14" s="2">
        <v>1654</v>
      </c>
      <c r="G14" s="2">
        <v>1930</v>
      </c>
      <c r="H14" s="2">
        <v>2244</v>
      </c>
      <c r="I14" s="2">
        <v>2600</v>
      </c>
      <c r="J14" s="2">
        <v>3004</v>
      </c>
      <c r="K14" s="2">
        <v>3419</v>
      </c>
      <c r="L14" s="2">
        <v>3877</v>
      </c>
      <c r="M14" s="2">
        <v>116368792</v>
      </c>
      <c r="N14" s="2">
        <v>136626618</v>
      </c>
      <c r="O14" s="2">
        <v>159423251</v>
      </c>
      <c r="P14" s="2">
        <v>185515795</v>
      </c>
      <c r="Q14" s="2">
        <v>213794486</v>
      </c>
      <c r="R14" s="2">
        <v>244647254</v>
      </c>
      <c r="S14" s="2">
        <v>277739542</v>
      </c>
      <c r="T14" s="1">
        <f>(Table13[[#This Row],[2050_BUILDINGS]]/Table13[[#This Row],[2020_BUILDINGS]])-1</f>
        <v>1.3440145102781136</v>
      </c>
      <c r="U14" s="1">
        <f>(Table13[[#This Row],[2050_TOTAL_REPL_COST_USD]]/Table13[[#This Row],[2020_TOTAL_REPL_COST_USD]])-1</f>
        <v>1.386718442518506</v>
      </c>
      <c r="V14"/>
      <c r="W14"/>
    </row>
    <row r="15" spans="1:23" x14ac:dyDescent="0.2">
      <c r="A15" t="s">
        <v>529</v>
      </c>
      <c r="B15" t="s">
        <v>530</v>
      </c>
      <c r="C15" t="s">
        <v>543</v>
      </c>
      <c r="D15" t="s">
        <v>891</v>
      </c>
      <c r="E15" t="s">
        <v>892</v>
      </c>
      <c r="F15" s="2">
        <v>1908</v>
      </c>
      <c r="G15" s="2">
        <v>2223</v>
      </c>
      <c r="H15" s="2">
        <v>2586</v>
      </c>
      <c r="I15" s="2">
        <v>2999</v>
      </c>
      <c r="J15" s="2">
        <v>3449</v>
      </c>
      <c r="K15" s="2">
        <v>3945</v>
      </c>
      <c r="L15" s="2">
        <v>4471</v>
      </c>
      <c r="M15" s="2">
        <v>134075336</v>
      </c>
      <c r="N15" s="2">
        <v>157415572</v>
      </c>
      <c r="O15" s="2">
        <v>183680910</v>
      </c>
      <c r="P15" s="2">
        <v>213743663</v>
      </c>
      <c r="Q15" s="2">
        <v>246325204</v>
      </c>
      <c r="R15" s="2">
        <v>281872502</v>
      </c>
      <c r="S15" s="2">
        <v>320000066</v>
      </c>
      <c r="T15" s="1">
        <f>(Table13[[#This Row],[2050_BUILDINGS]]/Table13[[#This Row],[2020_BUILDINGS]])-1</f>
        <v>1.3432914046121591</v>
      </c>
      <c r="U15" s="1">
        <f>(Table13[[#This Row],[2050_TOTAL_REPL_COST_USD]]/Table13[[#This Row],[2020_TOTAL_REPL_COST_USD]])-1</f>
        <v>1.3867183595944894</v>
      </c>
      <c r="V15"/>
      <c r="W15"/>
    </row>
    <row r="16" spans="1:23" x14ac:dyDescent="0.2">
      <c r="A16" t="s">
        <v>529</v>
      </c>
      <c r="B16" t="s">
        <v>530</v>
      </c>
      <c r="C16" t="s">
        <v>544</v>
      </c>
      <c r="D16" t="s">
        <v>893</v>
      </c>
      <c r="E16" t="s">
        <v>894</v>
      </c>
      <c r="F16" s="2">
        <v>1991</v>
      </c>
      <c r="G16" s="2">
        <v>2330</v>
      </c>
      <c r="H16" s="2">
        <v>2701</v>
      </c>
      <c r="I16" s="2">
        <v>3145</v>
      </c>
      <c r="J16" s="2">
        <v>3617</v>
      </c>
      <c r="K16" s="2">
        <v>4138</v>
      </c>
      <c r="L16" s="2">
        <v>4680</v>
      </c>
      <c r="M16" s="2">
        <v>140452213</v>
      </c>
      <c r="N16" s="2">
        <v>164902562</v>
      </c>
      <c r="O16" s="2">
        <v>192417131</v>
      </c>
      <c r="P16" s="2">
        <v>223909727</v>
      </c>
      <c r="Q16" s="2">
        <v>258040904</v>
      </c>
      <c r="R16" s="2">
        <v>295278902</v>
      </c>
      <c r="S16" s="2">
        <v>335219889</v>
      </c>
      <c r="T16" s="1">
        <f>(Table13[[#This Row],[2050_BUILDINGS]]/Table13[[#This Row],[2020_BUILDINGS]])-1</f>
        <v>1.3505775991963835</v>
      </c>
      <c r="U16" s="1">
        <f>(Table13[[#This Row],[2050_TOTAL_REPL_COST_USD]]/Table13[[#This Row],[2020_TOTAL_REPL_COST_USD]])-1</f>
        <v>1.3867184563336141</v>
      </c>
      <c r="V16"/>
      <c r="W16"/>
    </row>
    <row r="17" spans="1:23" x14ac:dyDescent="0.2">
      <c r="A17" t="s">
        <v>529</v>
      </c>
      <c r="B17" t="s">
        <v>530</v>
      </c>
      <c r="C17" t="s">
        <v>545</v>
      </c>
      <c r="D17" t="s">
        <v>895</v>
      </c>
      <c r="E17" t="s">
        <v>896</v>
      </c>
      <c r="F17" s="2">
        <v>876</v>
      </c>
      <c r="G17" s="2">
        <v>1030</v>
      </c>
      <c r="H17" s="2">
        <v>1190</v>
      </c>
      <c r="I17" s="2">
        <v>1383</v>
      </c>
      <c r="J17" s="2">
        <v>1592</v>
      </c>
      <c r="K17" s="2">
        <v>1820</v>
      </c>
      <c r="L17" s="2">
        <v>2055</v>
      </c>
      <c r="M17" s="2">
        <v>61813697</v>
      </c>
      <c r="N17" s="2">
        <v>72574415</v>
      </c>
      <c r="O17" s="2">
        <v>84683705</v>
      </c>
      <c r="P17" s="2">
        <v>98543749</v>
      </c>
      <c r="Q17" s="2">
        <v>113565050</v>
      </c>
      <c r="R17" s="2">
        <v>129953668</v>
      </c>
      <c r="S17" s="2">
        <v>147531890</v>
      </c>
      <c r="T17" s="1">
        <f>(Table13[[#This Row],[2050_BUILDINGS]]/Table13[[#This Row],[2020_BUILDINGS]])-1</f>
        <v>1.345890410958904</v>
      </c>
      <c r="U17" s="1">
        <f>(Table13[[#This Row],[2050_TOTAL_REPL_COST_USD]]/Table13[[#This Row],[2020_TOTAL_REPL_COST_USD]])-1</f>
        <v>1.3867184323241499</v>
      </c>
      <c r="V17"/>
      <c r="W17"/>
    </row>
    <row r="18" spans="1:23" x14ac:dyDescent="0.2">
      <c r="A18" t="s">
        <v>529</v>
      </c>
      <c r="B18" t="s">
        <v>530</v>
      </c>
      <c r="C18" t="s">
        <v>546</v>
      </c>
      <c r="D18" t="s">
        <v>897</v>
      </c>
      <c r="E18" t="s">
        <v>898</v>
      </c>
      <c r="F18" s="2">
        <v>940</v>
      </c>
      <c r="G18" s="2">
        <v>1096</v>
      </c>
      <c r="H18" s="2">
        <v>1278</v>
      </c>
      <c r="I18" s="2">
        <v>1483</v>
      </c>
      <c r="J18" s="2">
        <v>1702</v>
      </c>
      <c r="K18" s="2">
        <v>1954</v>
      </c>
      <c r="L18" s="2">
        <v>2206</v>
      </c>
      <c r="M18" s="2">
        <v>66210415</v>
      </c>
      <c r="N18" s="2">
        <v>77736525</v>
      </c>
      <c r="O18" s="2">
        <v>90707141</v>
      </c>
      <c r="P18" s="2">
        <v>105553024</v>
      </c>
      <c r="Q18" s="2">
        <v>121642768</v>
      </c>
      <c r="R18" s="2">
        <v>139197086</v>
      </c>
      <c r="S18" s="2">
        <v>158025619</v>
      </c>
      <c r="T18" s="1">
        <f>(Table13[[#This Row],[2050_BUILDINGS]]/Table13[[#This Row],[2020_BUILDINGS]])-1</f>
        <v>1.3468085106382977</v>
      </c>
      <c r="U18" s="1">
        <f>(Table13[[#This Row],[2050_TOTAL_REPL_COST_USD]]/Table13[[#This Row],[2020_TOTAL_REPL_COST_USD]])-1</f>
        <v>1.3867184490536721</v>
      </c>
      <c r="V18"/>
      <c r="W18"/>
    </row>
    <row r="19" spans="1:23" x14ac:dyDescent="0.2">
      <c r="A19" t="s">
        <v>529</v>
      </c>
      <c r="B19" t="s">
        <v>530</v>
      </c>
      <c r="C19" t="s">
        <v>547</v>
      </c>
      <c r="D19" t="s">
        <v>899</v>
      </c>
      <c r="E19" t="s">
        <v>900</v>
      </c>
      <c r="F19" s="2">
        <v>4125</v>
      </c>
      <c r="G19" s="2">
        <v>4828</v>
      </c>
      <c r="H19" s="2">
        <v>5615</v>
      </c>
      <c r="I19" s="2">
        <v>6518</v>
      </c>
      <c r="J19" s="2">
        <v>7500</v>
      </c>
      <c r="K19" s="2">
        <v>8566</v>
      </c>
      <c r="L19" s="2">
        <v>9699</v>
      </c>
      <c r="M19" s="2">
        <v>291189845</v>
      </c>
      <c r="N19" s="2">
        <v>341881057</v>
      </c>
      <c r="O19" s="2">
        <v>398925111</v>
      </c>
      <c r="P19" s="2">
        <v>464216512</v>
      </c>
      <c r="Q19" s="2">
        <v>534978334</v>
      </c>
      <c r="R19" s="2">
        <v>612181284</v>
      </c>
      <c r="S19" s="2">
        <v>694988168</v>
      </c>
      <c r="T19" s="1">
        <f>(Table13[[#This Row],[2050_BUILDINGS]]/Table13[[#This Row],[2020_BUILDINGS]])-1</f>
        <v>1.3512727272727272</v>
      </c>
      <c r="U19" s="1">
        <f>(Table13[[#This Row],[2050_TOTAL_REPL_COST_USD]]/Table13[[#This Row],[2020_TOTAL_REPL_COST_USD]])-1</f>
        <v>1.3867184241950472</v>
      </c>
      <c r="V19"/>
      <c r="W19"/>
    </row>
    <row r="20" spans="1:23" x14ac:dyDescent="0.2">
      <c r="A20" t="s">
        <v>529</v>
      </c>
      <c r="B20" t="s">
        <v>530</v>
      </c>
      <c r="C20" t="s">
        <v>548</v>
      </c>
      <c r="D20" t="s">
        <v>901</v>
      </c>
      <c r="E20" t="s">
        <v>902</v>
      </c>
      <c r="F20" s="2">
        <v>2247</v>
      </c>
      <c r="G20" s="2">
        <v>2628</v>
      </c>
      <c r="H20" s="2">
        <v>3067</v>
      </c>
      <c r="I20" s="2">
        <v>3556</v>
      </c>
      <c r="J20" s="2">
        <v>4092</v>
      </c>
      <c r="K20" s="2">
        <v>4669</v>
      </c>
      <c r="L20" s="2">
        <v>5297</v>
      </c>
      <c r="M20" s="2">
        <v>158880023</v>
      </c>
      <c r="N20" s="2">
        <v>186538342</v>
      </c>
      <c r="O20" s="2">
        <v>217662922</v>
      </c>
      <c r="P20" s="2">
        <v>253287445</v>
      </c>
      <c r="Q20" s="2">
        <v>291896753</v>
      </c>
      <c r="R20" s="2">
        <v>334020499</v>
      </c>
      <c r="S20" s="2">
        <v>379201878</v>
      </c>
      <c r="T20" s="1">
        <f>(Table13[[#This Row],[2050_BUILDINGS]]/Table13[[#This Row],[2020_BUILDINGS]])-1</f>
        <v>1.3573653760569648</v>
      </c>
      <c r="U20" s="1">
        <f>(Table13[[#This Row],[2050_TOTAL_REPL_COST_USD]]/Table13[[#This Row],[2020_TOTAL_REPL_COST_USD]])-1</f>
        <v>1.3867184233728365</v>
      </c>
      <c r="V20"/>
      <c r="W20"/>
    </row>
    <row r="21" spans="1:23" x14ac:dyDescent="0.2">
      <c r="A21" t="s">
        <v>12</v>
      </c>
      <c r="B21" t="s">
        <v>13</v>
      </c>
      <c r="C21" t="s">
        <v>14</v>
      </c>
      <c r="D21" t="s">
        <v>903</v>
      </c>
      <c r="E21" t="s">
        <v>904</v>
      </c>
      <c r="F21" s="2">
        <v>682</v>
      </c>
      <c r="G21" s="2">
        <v>790</v>
      </c>
      <c r="H21" s="2">
        <v>910</v>
      </c>
      <c r="I21" s="2">
        <v>1029</v>
      </c>
      <c r="J21" s="2">
        <v>1165</v>
      </c>
      <c r="K21" s="2">
        <v>1310</v>
      </c>
      <c r="L21" s="2">
        <v>1459</v>
      </c>
      <c r="M21" s="2">
        <v>35579969</v>
      </c>
      <c r="N21" s="2">
        <v>41376529</v>
      </c>
      <c r="O21" s="2">
        <v>47527702</v>
      </c>
      <c r="P21" s="2">
        <v>54036475</v>
      </c>
      <c r="Q21" s="2">
        <v>61508562</v>
      </c>
      <c r="R21" s="2">
        <v>69066041</v>
      </c>
      <c r="S21" s="2">
        <v>77318507</v>
      </c>
      <c r="T21" s="1">
        <f>(Table13[[#This Row],[2050_BUILDINGS]]/Table13[[#This Row],[2020_BUILDINGS]])-1</f>
        <v>1.1392961876832843</v>
      </c>
      <c r="U21" s="1">
        <f>(Table13[[#This Row],[2050_TOTAL_REPL_COST_USD]]/Table13[[#This Row],[2020_TOTAL_REPL_COST_USD]])-1</f>
        <v>1.1730909040421031</v>
      </c>
      <c r="V21"/>
      <c r="W21"/>
    </row>
    <row r="22" spans="1:23" x14ac:dyDescent="0.2">
      <c r="A22" t="s">
        <v>12</v>
      </c>
      <c r="B22" t="s">
        <v>13</v>
      </c>
      <c r="C22" t="s">
        <v>15</v>
      </c>
      <c r="D22" t="s">
        <v>905</v>
      </c>
      <c r="E22" t="s">
        <v>906</v>
      </c>
      <c r="F22" s="2">
        <v>704</v>
      </c>
      <c r="G22" s="2">
        <v>809</v>
      </c>
      <c r="H22" s="2">
        <v>929</v>
      </c>
      <c r="I22" s="2">
        <v>1051</v>
      </c>
      <c r="J22" s="2">
        <v>1185</v>
      </c>
      <c r="K22" s="2">
        <v>1323</v>
      </c>
      <c r="L22" s="2">
        <v>1479</v>
      </c>
      <c r="M22" s="2">
        <v>35737402</v>
      </c>
      <c r="N22" s="2">
        <v>41543974</v>
      </c>
      <c r="O22" s="2">
        <v>47699222</v>
      </c>
      <c r="P22" s="2">
        <v>54205737</v>
      </c>
      <c r="Q22" s="2">
        <v>61670861</v>
      </c>
      <c r="R22" s="2">
        <v>69210236</v>
      </c>
      <c r="S22" s="2">
        <v>77434546</v>
      </c>
      <c r="T22" s="1">
        <f>(Table13[[#This Row],[2050_BUILDINGS]]/Table13[[#This Row],[2020_BUILDINGS]])-1</f>
        <v>1.1008522727272729</v>
      </c>
      <c r="U22" s="1">
        <f>(Table13[[#This Row],[2050_TOTAL_REPL_COST_USD]]/Table13[[#This Row],[2020_TOTAL_REPL_COST_USD]])-1</f>
        <v>1.1667648364590129</v>
      </c>
      <c r="V22"/>
      <c r="W22"/>
    </row>
    <row r="23" spans="1:23" x14ac:dyDescent="0.2">
      <c r="A23" t="s">
        <v>12</v>
      </c>
      <c r="B23" t="s">
        <v>13</v>
      </c>
      <c r="C23" t="s">
        <v>16</v>
      </c>
      <c r="D23" t="s">
        <v>907</v>
      </c>
      <c r="E23" t="s">
        <v>908</v>
      </c>
      <c r="F23" s="2">
        <v>283</v>
      </c>
      <c r="G23" s="2">
        <v>332</v>
      </c>
      <c r="H23" s="2">
        <v>380</v>
      </c>
      <c r="I23" s="2">
        <v>433</v>
      </c>
      <c r="J23" s="2">
        <v>488</v>
      </c>
      <c r="K23" s="2">
        <v>548</v>
      </c>
      <c r="L23" s="2">
        <v>613</v>
      </c>
      <c r="M23" s="2">
        <v>14659902</v>
      </c>
      <c r="N23" s="2">
        <v>17038257</v>
      </c>
      <c r="O23" s="2">
        <v>19557934</v>
      </c>
      <c r="P23" s="2">
        <v>22219888</v>
      </c>
      <c r="Q23" s="2">
        <v>25273042</v>
      </c>
      <c r="R23" s="2">
        <v>28354025</v>
      </c>
      <c r="S23" s="2">
        <v>31712982</v>
      </c>
      <c r="T23" s="1">
        <f>(Table13[[#This Row],[2050_BUILDINGS]]/Table13[[#This Row],[2020_BUILDINGS]])-1</f>
        <v>1.1660777385159009</v>
      </c>
      <c r="U23" s="1">
        <f>(Table13[[#This Row],[2050_TOTAL_REPL_COST_USD]]/Table13[[#This Row],[2020_TOTAL_REPL_COST_USD]])-1</f>
        <v>1.1632465210203997</v>
      </c>
      <c r="V23"/>
      <c r="W23"/>
    </row>
    <row r="24" spans="1:23" x14ac:dyDescent="0.2">
      <c r="A24" t="s">
        <v>12</v>
      </c>
      <c r="B24" t="s">
        <v>13</v>
      </c>
      <c r="C24" t="s">
        <v>17</v>
      </c>
      <c r="D24" t="s">
        <v>909</v>
      </c>
      <c r="E24" t="s">
        <v>910</v>
      </c>
      <c r="F24" s="2">
        <v>273</v>
      </c>
      <c r="G24" s="2">
        <v>312</v>
      </c>
      <c r="H24" s="2">
        <v>363</v>
      </c>
      <c r="I24" s="2">
        <v>417</v>
      </c>
      <c r="J24" s="2">
        <v>472</v>
      </c>
      <c r="K24" s="2">
        <v>531</v>
      </c>
      <c r="L24" s="2">
        <v>579</v>
      </c>
      <c r="M24" s="2">
        <v>13960990</v>
      </c>
      <c r="N24" s="2">
        <v>16222660</v>
      </c>
      <c r="O24" s="2">
        <v>18617335</v>
      </c>
      <c r="P24" s="2">
        <v>21145831</v>
      </c>
      <c r="Q24" s="2">
        <v>24044985</v>
      </c>
      <c r="R24" s="2">
        <v>26968203</v>
      </c>
      <c r="S24" s="2">
        <v>30153391</v>
      </c>
      <c r="T24" s="1">
        <f>(Table13[[#This Row],[2050_BUILDINGS]]/Table13[[#This Row],[2020_BUILDINGS]])-1</f>
        <v>1.1208791208791209</v>
      </c>
      <c r="U24" s="1">
        <f>(Table13[[#This Row],[2050_TOTAL_REPL_COST_USD]]/Table13[[#This Row],[2020_TOTAL_REPL_COST_USD]])-1</f>
        <v>1.1598318600614999</v>
      </c>
      <c r="V24"/>
      <c r="W24"/>
    </row>
    <row r="25" spans="1:23" x14ac:dyDescent="0.2">
      <c r="A25" t="s">
        <v>12</v>
      </c>
      <c r="B25" t="s">
        <v>13</v>
      </c>
      <c r="C25" t="s">
        <v>18</v>
      </c>
      <c r="D25" t="s">
        <v>911</v>
      </c>
      <c r="E25" t="s">
        <v>912</v>
      </c>
      <c r="F25" s="2">
        <v>712</v>
      </c>
      <c r="G25" s="2">
        <v>830</v>
      </c>
      <c r="H25" s="2">
        <v>955</v>
      </c>
      <c r="I25" s="2">
        <v>1079</v>
      </c>
      <c r="J25" s="2">
        <v>1217</v>
      </c>
      <c r="K25" s="2">
        <v>1361</v>
      </c>
      <c r="L25" s="2">
        <v>1511</v>
      </c>
      <c r="M25" s="2">
        <v>36400624</v>
      </c>
      <c r="N25" s="2">
        <v>42308944</v>
      </c>
      <c r="O25" s="2">
        <v>48569520</v>
      </c>
      <c r="P25" s="2">
        <v>55184828</v>
      </c>
      <c r="Q25" s="2">
        <v>62773096</v>
      </c>
      <c r="R25" s="2">
        <v>70432550</v>
      </c>
      <c r="S25" s="2">
        <v>78784612</v>
      </c>
      <c r="T25" s="1">
        <f>(Table13[[#This Row],[2050_BUILDINGS]]/Table13[[#This Row],[2020_BUILDINGS]])-1</f>
        <v>1.1221910112359552</v>
      </c>
      <c r="U25" s="1">
        <f>(Table13[[#This Row],[2050_TOTAL_REPL_COST_USD]]/Table13[[#This Row],[2020_TOTAL_REPL_COST_USD]])-1</f>
        <v>1.1643753140056061</v>
      </c>
      <c r="V25"/>
      <c r="W25"/>
    </row>
    <row r="26" spans="1:23" x14ac:dyDescent="0.2">
      <c r="A26" t="s">
        <v>12</v>
      </c>
      <c r="B26" t="s">
        <v>13</v>
      </c>
      <c r="C26" t="s">
        <v>19</v>
      </c>
      <c r="D26" t="s">
        <v>913</v>
      </c>
      <c r="E26" t="s">
        <v>914</v>
      </c>
      <c r="F26" s="2">
        <v>430</v>
      </c>
      <c r="G26" s="2">
        <v>489</v>
      </c>
      <c r="H26" s="2">
        <v>573</v>
      </c>
      <c r="I26" s="2">
        <v>643</v>
      </c>
      <c r="J26" s="2">
        <v>728</v>
      </c>
      <c r="K26" s="2">
        <v>819</v>
      </c>
      <c r="L26" s="2">
        <v>912</v>
      </c>
      <c r="M26" s="2">
        <v>21764343</v>
      </c>
      <c r="N26" s="2">
        <v>25292626</v>
      </c>
      <c r="O26" s="2">
        <v>29029417</v>
      </c>
      <c r="P26" s="2">
        <v>32976102</v>
      </c>
      <c r="Q26" s="2">
        <v>37502013</v>
      </c>
      <c r="R26" s="2">
        <v>42067260</v>
      </c>
      <c r="S26" s="2">
        <v>47042967</v>
      </c>
      <c r="T26" s="1">
        <f>(Table13[[#This Row],[2050_BUILDINGS]]/Table13[[#This Row],[2020_BUILDINGS]])-1</f>
        <v>1.1209302325581394</v>
      </c>
      <c r="U26" s="1">
        <f>(Table13[[#This Row],[2050_TOTAL_REPL_COST_USD]]/Table13[[#This Row],[2020_TOTAL_REPL_COST_USD]])-1</f>
        <v>1.1614696570440928</v>
      </c>
      <c r="V26"/>
      <c r="W26"/>
    </row>
    <row r="27" spans="1:23" x14ac:dyDescent="0.2">
      <c r="A27" t="s">
        <v>12</v>
      </c>
      <c r="B27" t="s">
        <v>13</v>
      </c>
      <c r="C27" t="s">
        <v>20</v>
      </c>
      <c r="D27" t="s">
        <v>915</v>
      </c>
      <c r="E27" t="s">
        <v>916</v>
      </c>
      <c r="F27" s="2">
        <v>693</v>
      </c>
      <c r="G27" s="2">
        <v>806</v>
      </c>
      <c r="H27" s="2">
        <v>917</v>
      </c>
      <c r="I27" s="2">
        <v>1037</v>
      </c>
      <c r="J27" s="2">
        <v>1177</v>
      </c>
      <c r="K27" s="2">
        <v>1320</v>
      </c>
      <c r="L27" s="2">
        <v>1474</v>
      </c>
      <c r="M27" s="2">
        <v>35070758</v>
      </c>
      <c r="N27" s="2">
        <v>40753184</v>
      </c>
      <c r="O27" s="2">
        <v>46770160</v>
      </c>
      <c r="P27" s="2">
        <v>53123836</v>
      </c>
      <c r="Q27" s="2">
        <v>60409161</v>
      </c>
      <c r="R27" s="2">
        <v>67755657</v>
      </c>
      <c r="S27" s="2">
        <v>75761054</v>
      </c>
      <c r="T27" s="1">
        <f>(Table13[[#This Row],[2050_BUILDINGS]]/Table13[[#This Row],[2020_BUILDINGS]])-1</f>
        <v>1.126984126984127</v>
      </c>
      <c r="U27" s="1">
        <f>(Table13[[#This Row],[2050_TOTAL_REPL_COST_USD]]/Table13[[#This Row],[2020_TOTAL_REPL_COST_USD]])-1</f>
        <v>1.1602342897749742</v>
      </c>
      <c r="V27"/>
      <c r="W27"/>
    </row>
    <row r="28" spans="1:23" x14ac:dyDescent="0.2">
      <c r="A28" t="s">
        <v>12</v>
      </c>
      <c r="B28" t="s">
        <v>13</v>
      </c>
      <c r="C28" t="s">
        <v>21</v>
      </c>
      <c r="D28" t="s">
        <v>917</v>
      </c>
      <c r="E28" t="s">
        <v>918</v>
      </c>
      <c r="F28" s="2">
        <v>859</v>
      </c>
      <c r="G28" s="2">
        <v>998</v>
      </c>
      <c r="H28" s="2">
        <v>1130</v>
      </c>
      <c r="I28" s="2">
        <v>1283</v>
      </c>
      <c r="J28" s="2">
        <v>1460</v>
      </c>
      <c r="K28" s="2">
        <v>1632</v>
      </c>
      <c r="L28" s="2">
        <v>1817</v>
      </c>
      <c r="M28" s="2">
        <v>43051970</v>
      </c>
      <c r="N28" s="2">
        <v>50018363</v>
      </c>
      <c r="O28" s="2">
        <v>57391028</v>
      </c>
      <c r="P28" s="2">
        <v>65172351</v>
      </c>
      <c r="Q28" s="2">
        <v>74092065</v>
      </c>
      <c r="R28" s="2">
        <v>83080088</v>
      </c>
      <c r="S28" s="2">
        <v>92869244</v>
      </c>
      <c r="T28" s="1">
        <f>(Table13[[#This Row],[2050_BUILDINGS]]/Table13[[#This Row],[2020_BUILDINGS]])-1</f>
        <v>1.1152502910360886</v>
      </c>
      <c r="U28" s="1">
        <f>(Table13[[#This Row],[2050_TOTAL_REPL_COST_USD]]/Table13[[#This Row],[2020_TOTAL_REPL_COST_USD]])-1</f>
        <v>1.1571427277311583</v>
      </c>
      <c r="V28"/>
      <c r="W28"/>
    </row>
    <row r="29" spans="1:23" x14ac:dyDescent="0.2">
      <c r="A29" t="s">
        <v>12</v>
      </c>
      <c r="B29" t="s">
        <v>13</v>
      </c>
      <c r="C29" t="s">
        <v>22</v>
      </c>
      <c r="D29" t="s">
        <v>919</v>
      </c>
      <c r="E29" t="s">
        <v>920</v>
      </c>
      <c r="F29" s="2">
        <v>669</v>
      </c>
      <c r="G29" s="2">
        <v>779</v>
      </c>
      <c r="H29" s="2">
        <v>891</v>
      </c>
      <c r="I29" s="2">
        <v>1002</v>
      </c>
      <c r="J29" s="2">
        <v>1140</v>
      </c>
      <c r="K29" s="2">
        <v>1275</v>
      </c>
      <c r="L29" s="2">
        <v>1426</v>
      </c>
      <c r="M29" s="2">
        <v>34313084</v>
      </c>
      <c r="N29" s="2">
        <v>39884106</v>
      </c>
      <c r="O29" s="2">
        <v>45787926</v>
      </c>
      <c r="P29" s="2">
        <v>52026922</v>
      </c>
      <c r="Q29" s="2">
        <v>59183944</v>
      </c>
      <c r="R29" s="2">
        <v>66409216</v>
      </c>
      <c r="S29" s="2">
        <v>74288668</v>
      </c>
      <c r="T29" s="1">
        <f>(Table13[[#This Row],[2050_BUILDINGS]]/Table13[[#This Row],[2020_BUILDINGS]])-1</f>
        <v>1.131539611360239</v>
      </c>
      <c r="U29" s="1">
        <f>(Table13[[#This Row],[2050_TOTAL_REPL_COST_USD]]/Table13[[#This Row],[2020_TOTAL_REPL_COST_USD]])-1</f>
        <v>1.165024513681137</v>
      </c>
      <c r="V29"/>
      <c r="W29"/>
    </row>
    <row r="30" spans="1:23" x14ac:dyDescent="0.2">
      <c r="A30" t="s">
        <v>12</v>
      </c>
      <c r="B30" t="s">
        <v>13</v>
      </c>
      <c r="C30" t="s">
        <v>23</v>
      </c>
      <c r="D30" t="s">
        <v>921</v>
      </c>
      <c r="E30" t="s">
        <v>922</v>
      </c>
      <c r="F30" s="2">
        <v>644</v>
      </c>
      <c r="G30" s="2">
        <v>763</v>
      </c>
      <c r="H30" s="2">
        <v>872</v>
      </c>
      <c r="I30" s="2">
        <v>978</v>
      </c>
      <c r="J30" s="2">
        <v>1119</v>
      </c>
      <c r="K30" s="2">
        <v>1243</v>
      </c>
      <c r="L30" s="2">
        <v>1389</v>
      </c>
      <c r="M30" s="2">
        <v>33620919</v>
      </c>
      <c r="N30" s="2">
        <v>39083584</v>
      </c>
      <c r="O30" s="2">
        <v>44874275</v>
      </c>
      <c r="P30" s="2">
        <v>50995416</v>
      </c>
      <c r="Q30" s="2">
        <v>58018379</v>
      </c>
      <c r="R30" s="2">
        <v>65111176</v>
      </c>
      <c r="S30" s="2">
        <v>72848347</v>
      </c>
      <c r="T30" s="1">
        <f>(Table13[[#This Row],[2050_BUILDINGS]]/Table13[[#This Row],[2020_BUILDINGS]])-1</f>
        <v>1.1568322981366461</v>
      </c>
      <c r="U30" s="1">
        <f>(Table13[[#This Row],[2050_TOTAL_REPL_COST_USD]]/Table13[[#This Row],[2020_TOTAL_REPL_COST_USD]])-1</f>
        <v>1.1667565660534147</v>
      </c>
      <c r="V30"/>
      <c r="W30"/>
    </row>
    <row r="31" spans="1:23" x14ac:dyDescent="0.2">
      <c r="A31" t="s">
        <v>12</v>
      </c>
      <c r="B31" t="s">
        <v>13</v>
      </c>
      <c r="C31" t="s">
        <v>24</v>
      </c>
      <c r="D31" t="s">
        <v>923</v>
      </c>
      <c r="E31" t="s">
        <v>924</v>
      </c>
      <c r="F31" s="2">
        <v>676</v>
      </c>
      <c r="G31" s="2">
        <v>789</v>
      </c>
      <c r="H31" s="2">
        <v>911</v>
      </c>
      <c r="I31" s="2">
        <v>1019</v>
      </c>
      <c r="J31" s="2">
        <v>1158</v>
      </c>
      <c r="K31" s="2">
        <v>1296</v>
      </c>
      <c r="L31" s="2">
        <v>1451</v>
      </c>
      <c r="M31" s="2">
        <v>35288224</v>
      </c>
      <c r="N31" s="2">
        <v>41034657</v>
      </c>
      <c r="O31" s="2">
        <v>47131553</v>
      </c>
      <c r="P31" s="2">
        <v>53581796</v>
      </c>
      <c r="Q31" s="2">
        <v>60985964</v>
      </c>
      <c r="R31" s="2">
        <v>68472921</v>
      </c>
      <c r="S31" s="2">
        <v>76646976</v>
      </c>
      <c r="T31" s="1">
        <f>(Table13[[#This Row],[2050_BUILDINGS]]/Table13[[#This Row],[2020_BUILDINGS]])-1</f>
        <v>1.1464497041420119</v>
      </c>
      <c r="U31" s="1">
        <f>(Table13[[#This Row],[2050_TOTAL_REPL_COST_USD]]/Table13[[#This Row],[2020_TOTAL_REPL_COST_USD]])-1</f>
        <v>1.1720270195519049</v>
      </c>
      <c r="V31"/>
      <c r="W31"/>
    </row>
    <row r="32" spans="1:23" x14ac:dyDescent="0.2">
      <c r="A32" t="s">
        <v>12</v>
      </c>
      <c r="B32" t="s">
        <v>13</v>
      </c>
      <c r="C32" t="s">
        <v>25</v>
      </c>
      <c r="D32" t="s">
        <v>925</v>
      </c>
      <c r="E32" t="s">
        <v>926</v>
      </c>
      <c r="F32" s="2">
        <v>465</v>
      </c>
      <c r="G32" s="2">
        <v>537</v>
      </c>
      <c r="H32" s="2">
        <v>611</v>
      </c>
      <c r="I32" s="2">
        <v>699</v>
      </c>
      <c r="J32" s="2">
        <v>790</v>
      </c>
      <c r="K32" s="2">
        <v>886</v>
      </c>
      <c r="L32" s="2">
        <v>983</v>
      </c>
      <c r="M32" s="2">
        <v>24019047</v>
      </c>
      <c r="N32" s="2">
        <v>27930869</v>
      </c>
      <c r="O32" s="2">
        <v>32081480</v>
      </c>
      <c r="P32" s="2">
        <v>36472848</v>
      </c>
      <c r="Q32" s="2">
        <v>41513806</v>
      </c>
      <c r="R32" s="2">
        <v>46611461</v>
      </c>
      <c r="S32" s="2">
        <v>52177219</v>
      </c>
      <c r="T32" s="1">
        <f>(Table13[[#This Row],[2050_BUILDINGS]]/Table13[[#This Row],[2020_BUILDINGS]])-1</f>
        <v>1.1139784946236557</v>
      </c>
      <c r="U32" s="1">
        <f>(Table13[[#This Row],[2050_TOTAL_REPL_COST_USD]]/Table13[[#This Row],[2020_TOTAL_REPL_COST_USD]])-1</f>
        <v>1.1723267788268203</v>
      </c>
      <c r="V32"/>
      <c r="W32"/>
    </row>
    <row r="33" spans="1:23" x14ac:dyDescent="0.2">
      <c r="A33" t="s">
        <v>12</v>
      </c>
      <c r="B33" t="s">
        <v>13</v>
      </c>
      <c r="C33" t="s">
        <v>26</v>
      </c>
      <c r="D33" t="s">
        <v>927</v>
      </c>
      <c r="E33" t="s">
        <v>928</v>
      </c>
      <c r="F33" s="2">
        <v>438</v>
      </c>
      <c r="G33" s="2">
        <v>502</v>
      </c>
      <c r="H33" s="2">
        <v>572</v>
      </c>
      <c r="I33" s="2">
        <v>645</v>
      </c>
      <c r="J33" s="2">
        <v>736</v>
      </c>
      <c r="K33" s="2">
        <v>824</v>
      </c>
      <c r="L33" s="2">
        <v>914</v>
      </c>
      <c r="M33" s="2">
        <v>22162234</v>
      </c>
      <c r="N33" s="2">
        <v>25765338</v>
      </c>
      <c r="O33" s="2">
        <v>29585718</v>
      </c>
      <c r="P33" s="2">
        <v>33625046</v>
      </c>
      <c r="Q33" s="2">
        <v>38260116</v>
      </c>
      <c r="R33" s="2">
        <v>42942850</v>
      </c>
      <c r="S33" s="2">
        <v>48052187</v>
      </c>
      <c r="T33" s="1">
        <f>(Table13[[#This Row],[2050_BUILDINGS]]/Table13[[#This Row],[2020_BUILDINGS]])-1</f>
        <v>1.08675799086758</v>
      </c>
      <c r="U33" s="1">
        <f>(Table13[[#This Row],[2050_TOTAL_REPL_COST_USD]]/Table13[[#This Row],[2020_TOTAL_REPL_COST_USD]])-1</f>
        <v>1.1682014096593329</v>
      </c>
      <c r="V33"/>
      <c r="W33"/>
    </row>
    <row r="34" spans="1:23" x14ac:dyDescent="0.2">
      <c r="A34" t="s">
        <v>12</v>
      </c>
      <c r="B34" t="s">
        <v>13</v>
      </c>
      <c r="C34" t="s">
        <v>27</v>
      </c>
      <c r="D34" t="s">
        <v>929</v>
      </c>
      <c r="E34" t="s">
        <v>930</v>
      </c>
      <c r="F34" s="2">
        <v>273</v>
      </c>
      <c r="G34" s="2">
        <v>309</v>
      </c>
      <c r="H34" s="2">
        <v>356</v>
      </c>
      <c r="I34" s="2">
        <v>402</v>
      </c>
      <c r="J34" s="2">
        <v>461</v>
      </c>
      <c r="K34" s="2">
        <v>518</v>
      </c>
      <c r="L34" s="2">
        <v>578</v>
      </c>
      <c r="M34" s="2">
        <v>13708044</v>
      </c>
      <c r="N34" s="2">
        <v>15927657</v>
      </c>
      <c r="O34" s="2">
        <v>18277333</v>
      </c>
      <c r="P34" s="2">
        <v>20757859</v>
      </c>
      <c r="Q34" s="2">
        <v>23601708</v>
      </c>
      <c r="R34" s="2">
        <v>26468375</v>
      </c>
      <c r="S34" s="2">
        <v>29591358</v>
      </c>
      <c r="T34" s="1">
        <f>(Table13[[#This Row],[2050_BUILDINGS]]/Table13[[#This Row],[2020_BUILDINGS]])-1</f>
        <v>1.1172161172161172</v>
      </c>
      <c r="U34" s="1">
        <f>(Table13[[#This Row],[2050_TOTAL_REPL_COST_USD]]/Table13[[#This Row],[2020_TOTAL_REPL_COST_USD]])-1</f>
        <v>1.1586856593106938</v>
      </c>
      <c r="V34"/>
      <c r="W34"/>
    </row>
    <row r="35" spans="1:23" x14ac:dyDescent="0.2">
      <c r="A35" t="s">
        <v>12</v>
      </c>
      <c r="B35" t="s">
        <v>13</v>
      </c>
      <c r="C35" t="s">
        <v>28</v>
      </c>
      <c r="D35" t="s">
        <v>931</v>
      </c>
      <c r="E35" t="s">
        <v>932</v>
      </c>
      <c r="F35" s="2">
        <v>477</v>
      </c>
      <c r="G35" s="2">
        <v>561</v>
      </c>
      <c r="H35" s="2">
        <v>648</v>
      </c>
      <c r="I35" s="2">
        <v>731</v>
      </c>
      <c r="J35" s="2">
        <v>836</v>
      </c>
      <c r="K35" s="2">
        <v>930</v>
      </c>
      <c r="L35" s="2">
        <v>1039</v>
      </c>
      <c r="M35" s="2">
        <v>24656514</v>
      </c>
      <c r="N35" s="2">
        <v>28649779</v>
      </c>
      <c r="O35" s="2">
        <v>32877412</v>
      </c>
      <c r="P35" s="2">
        <v>37340866</v>
      </c>
      <c r="Q35" s="2">
        <v>42458308</v>
      </c>
      <c r="R35" s="2">
        <v>47617449</v>
      </c>
      <c r="S35" s="2">
        <v>53238368</v>
      </c>
      <c r="T35" s="1">
        <f>(Table13[[#This Row],[2050_BUILDINGS]]/Table13[[#This Row],[2020_BUILDINGS]])-1</f>
        <v>1.1781970649895177</v>
      </c>
      <c r="U35" s="1">
        <f>(Table13[[#This Row],[2050_TOTAL_REPL_COST_USD]]/Table13[[#This Row],[2020_TOTAL_REPL_COST_USD]])-1</f>
        <v>1.1592009316483263</v>
      </c>
      <c r="V35"/>
      <c r="W35"/>
    </row>
    <row r="36" spans="1:23" x14ac:dyDescent="0.2">
      <c r="A36" t="s">
        <v>12</v>
      </c>
      <c r="B36" t="s">
        <v>13</v>
      </c>
      <c r="C36" t="s">
        <v>29</v>
      </c>
      <c r="D36" t="s">
        <v>933</v>
      </c>
      <c r="E36" t="s">
        <v>934</v>
      </c>
      <c r="F36" s="2">
        <v>339</v>
      </c>
      <c r="G36" s="2">
        <v>390</v>
      </c>
      <c r="H36" s="2">
        <v>454</v>
      </c>
      <c r="I36" s="2">
        <v>507</v>
      </c>
      <c r="J36" s="2">
        <v>578</v>
      </c>
      <c r="K36" s="2">
        <v>634</v>
      </c>
      <c r="L36" s="2">
        <v>714</v>
      </c>
      <c r="M36" s="2">
        <v>17227333</v>
      </c>
      <c r="N36" s="2">
        <v>20021584</v>
      </c>
      <c r="O36" s="2">
        <v>22981599</v>
      </c>
      <c r="P36" s="2">
        <v>26108491</v>
      </c>
      <c r="Q36" s="2">
        <v>29694723</v>
      </c>
      <c r="R36" s="2">
        <v>33313182</v>
      </c>
      <c r="S36" s="2">
        <v>37257773</v>
      </c>
      <c r="T36" s="1">
        <f>(Table13[[#This Row],[2050_BUILDINGS]]/Table13[[#This Row],[2020_BUILDINGS]])-1</f>
        <v>1.1061946902654869</v>
      </c>
      <c r="U36" s="1">
        <f>(Table13[[#This Row],[2050_TOTAL_REPL_COST_USD]]/Table13[[#This Row],[2020_TOTAL_REPL_COST_USD]])-1</f>
        <v>1.1627127658123286</v>
      </c>
      <c r="V36"/>
      <c r="W36"/>
    </row>
    <row r="37" spans="1:23" x14ac:dyDescent="0.2">
      <c r="A37" t="s">
        <v>12</v>
      </c>
      <c r="B37" t="s">
        <v>13</v>
      </c>
      <c r="C37" t="s">
        <v>30</v>
      </c>
      <c r="D37" t="s">
        <v>935</v>
      </c>
      <c r="E37" t="s">
        <v>936</v>
      </c>
      <c r="F37" s="2">
        <v>477</v>
      </c>
      <c r="G37" s="2">
        <v>547</v>
      </c>
      <c r="H37" s="2">
        <v>624</v>
      </c>
      <c r="I37" s="2">
        <v>710</v>
      </c>
      <c r="J37" s="2">
        <v>811</v>
      </c>
      <c r="K37" s="2">
        <v>903</v>
      </c>
      <c r="L37" s="2">
        <v>1010</v>
      </c>
      <c r="M37" s="2">
        <v>24385778</v>
      </c>
      <c r="N37" s="2">
        <v>28348725</v>
      </c>
      <c r="O37" s="2">
        <v>32549956</v>
      </c>
      <c r="P37" s="2">
        <v>36991265</v>
      </c>
      <c r="Q37" s="2">
        <v>42087131</v>
      </c>
      <c r="R37" s="2">
        <v>47234225</v>
      </c>
      <c r="S37" s="2">
        <v>52849343</v>
      </c>
      <c r="T37" s="1">
        <f>(Table13[[#This Row],[2050_BUILDINGS]]/Table13[[#This Row],[2020_BUILDINGS]])-1</f>
        <v>1.1174004192872116</v>
      </c>
      <c r="U37" s="1">
        <f>(Table13[[#This Row],[2050_TOTAL_REPL_COST_USD]]/Table13[[#This Row],[2020_TOTAL_REPL_COST_USD]])-1</f>
        <v>1.1672198852954372</v>
      </c>
      <c r="V37"/>
      <c r="W37"/>
    </row>
    <row r="38" spans="1:23" x14ac:dyDescent="0.2">
      <c r="A38" t="s">
        <v>638</v>
      </c>
      <c r="B38" t="s">
        <v>639</v>
      </c>
      <c r="C38" t="s">
        <v>640</v>
      </c>
      <c r="D38" t="s">
        <v>937</v>
      </c>
      <c r="E38" t="s">
        <v>938</v>
      </c>
      <c r="F38" s="2">
        <v>4623</v>
      </c>
      <c r="G38" s="2">
        <v>5268</v>
      </c>
      <c r="H38" s="2">
        <v>5990</v>
      </c>
      <c r="I38" s="2">
        <v>6758</v>
      </c>
      <c r="J38" s="2">
        <v>7562</v>
      </c>
      <c r="K38" s="2">
        <v>8401</v>
      </c>
      <c r="L38" s="2">
        <v>9279</v>
      </c>
      <c r="M38" s="2">
        <v>283836102</v>
      </c>
      <c r="N38" s="2">
        <v>324341363</v>
      </c>
      <c r="O38" s="2">
        <v>369736389</v>
      </c>
      <c r="P38" s="2">
        <v>417698837</v>
      </c>
      <c r="Q38" s="2">
        <v>468156591</v>
      </c>
      <c r="R38" s="2">
        <v>521174285</v>
      </c>
      <c r="S38" s="2">
        <v>576726097</v>
      </c>
      <c r="T38" s="1">
        <f>(Table13[[#This Row],[2050_BUILDINGS]]/Table13[[#This Row],[2020_BUILDINGS]])-1</f>
        <v>1.0071382219338094</v>
      </c>
      <c r="U38" s="1">
        <f>(Table13[[#This Row],[2050_TOTAL_REPL_COST_USD]]/Table13[[#This Row],[2020_TOTAL_REPL_COST_USD]])-1</f>
        <v>1.0318983136260798</v>
      </c>
      <c r="V38"/>
      <c r="W38"/>
    </row>
    <row r="39" spans="1:23" x14ac:dyDescent="0.2">
      <c r="A39" t="s">
        <v>638</v>
      </c>
      <c r="B39" t="s">
        <v>639</v>
      </c>
      <c r="C39" t="s">
        <v>641</v>
      </c>
      <c r="D39" t="s">
        <v>939</v>
      </c>
      <c r="E39" t="s">
        <v>940</v>
      </c>
      <c r="F39" s="2">
        <v>3594</v>
      </c>
      <c r="G39" s="2">
        <v>4098</v>
      </c>
      <c r="H39" s="2">
        <v>4656</v>
      </c>
      <c r="I39" s="2">
        <v>5248</v>
      </c>
      <c r="J39" s="2">
        <v>5877</v>
      </c>
      <c r="K39" s="2">
        <v>6532</v>
      </c>
      <c r="L39" s="2">
        <v>7211</v>
      </c>
      <c r="M39" s="2">
        <v>220672442</v>
      </c>
      <c r="N39" s="2">
        <v>252163832</v>
      </c>
      <c r="O39" s="2">
        <v>287456848</v>
      </c>
      <c r="P39" s="2">
        <v>324745939</v>
      </c>
      <c r="Q39" s="2">
        <v>363975039</v>
      </c>
      <c r="R39" s="2">
        <v>405194407</v>
      </c>
      <c r="S39" s="2">
        <v>448383956</v>
      </c>
      <c r="T39" s="1">
        <f>(Table13[[#This Row],[2050_BUILDINGS]]/Table13[[#This Row],[2020_BUILDINGS]])-1</f>
        <v>1.0063995548135782</v>
      </c>
      <c r="U39" s="1">
        <f>(Table13[[#This Row],[2050_TOTAL_REPL_COST_USD]]/Table13[[#This Row],[2020_TOTAL_REPL_COST_USD]])-1</f>
        <v>1.0318982829763583</v>
      </c>
      <c r="V39"/>
      <c r="W39"/>
    </row>
    <row r="40" spans="1:23" x14ac:dyDescent="0.2">
      <c r="A40" t="s">
        <v>638</v>
      </c>
      <c r="B40" t="s">
        <v>639</v>
      </c>
      <c r="C40" t="s">
        <v>642</v>
      </c>
      <c r="D40" t="s">
        <v>941</v>
      </c>
      <c r="E40" t="s">
        <v>942</v>
      </c>
      <c r="F40" s="2">
        <v>2838</v>
      </c>
      <c r="G40" s="2">
        <v>3245</v>
      </c>
      <c r="H40" s="2">
        <v>3688</v>
      </c>
      <c r="I40" s="2">
        <v>4162</v>
      </c>
      <c r="J40" s="2">
        <v>4657</v>
      </c>
      <c r="K40" s="2">
        <v>5173</v>
      </c>
      <c r="L40" s="2">
        <v>5714</v>
      </c>
      <c r="M40" s="2">
        <v>174805606</v>
      </c>
      <c r="N40" s="2">
        <v>199751497</v>
      </c>
      <c r="O40" s="2">
        <v>227708855</v>
      </c>
      <c r="P40" s="2">
        <v>257247388</v>
      </c>
      <c r="Q40" s="2">
        <v>288322713</v>
      </c>
      <c r="R40" s="2">
        <v>320974618</v>
      </c>
      <c r="S40" s="2">
        <v>355187213</v>
      </c>
      <c r="T40" s="1">
        <f>(Table13[[#This Row],[2050_BUILDINGS]]/Table13[[#This Row],[2020_BUILDINGS]])-1</f>
        <v>1.0133897110641295</v>
      </c>
      <c r="U40" s="1">
        <f>(Table13[[#This Row],[2050_TOTAL_REPL_COST_USD]]/Table13[[#This Row],[2020_TOTAL_REPL_COST_USD]])-1</f>
        <v>1.0318982962136811</v>
      </c>
      <c r="V40"/>
      <c r="W40"/>
    </row>
    <row r="41" spans="1:23" x14ac:dyDescent="0.2">
      <c r="A41" t="s">
        <v>638</v>
      </c>
      <c r="B41" t="s">
        <v>639</v>
      </c>
      <c r="C41" t="s">
        <v>643</v>
      </c>
      <c r="D41" t="s">
        <v>943</v>
      </c>
      <c r="E41" t="s">
        <v>944</v>
      </c>
      <c r="F41" s="2">
        <v>5388</v>
      </c>
      <c r="G41" s="2">
        <v>6147</v>
      </c>
      <c r="H41" s="2">
        <v>6992</v>
      </c>
      <c r="I41" s="2">
        <v>7887</v>
      </c>
      <c r="J41" s="2">
        <v>8816</v>
      </c>
      <c r="K41" s="2">
        <v>9799</v>
      </c>
      <c r="L41" s="2">
        <v>10820</v>
      </c>
      <c r="M41" s="2">
        <v>331256315</v>
      </c>
      <c r="N41" s="2">
        <v>378528738</v>
      </c>
      <c r="O41" s="2">
        <v>431507879</v>
      </c>
      <c r="P41" s="2">
        <v>487483357</v>
      </c>
      <c r="Q41" s="2">
        <v>546371034</v>
      </c>
      <c r="R41" s="2">
        <v>608246341</v>
      </c>
      <c r="S41" s="2">
        <v>673079134</v>
      </c>
      <c r="T41" s="1">
        <f>(Table13[[#This Row],[2050_BUILDINGS]]/Table13[[#This Row],[2020_BUILDINGS]])-1</f>
        <v>1.0081662954714181</v>
      </c>
      <c r="U41" s="1">
        <f>(Table13[[#This Row],[2050_TOTAL_REPL_COST_USD]]/Table13[[#This Row],[2020_TOTAL_REPL_COST_USD]])-1</f>
        <v>1.0318982718865297</v>
      </c>
      <c r="V41"/>
      <c r="W41"/>
    </row>
    <row r="42" spans="1:23" x14ac:dyDescent="0.2">
      <c r="A42" t="s">
        <v>638</v>
      </c>
      <c r="B42" t="s">
        <v>639</v>
      </c>
      <c r="C42" t="s">
        <v>644</v>
      </c>
      <c r="D42" t="s">
        <v>945</v>
      </c>
      <c r="E42" t="s">
        <v>946</v>
      </c>
      <c r="F42" s="2">
        <v>6535</v>
      </c>
      <c r="G42" s="2">
        <v>7456</v>
      </c>
      <c r="H42" s="2">
        <v>8484</v>
      </c>
      <c r="I42" s="2">
        <v>9560</v>
      </c>
      <c r="J42" s="2">
        <v>10695</v>
      </c>
      <c r="K42" s="2">
        <v>11888</v>
      </c>
      <c r="L42" s="2">
        <v>13128</v>
      </c>
      <c r="M42" s="2">
        <v>401658953</v>
      </c>
      <c r="N42" s="2">
        <v>458978294</v>
      </c>
      <c r="O42" s="2">
        <v>523217206</v>
      </c>
      <c r="P42" s="2">
        <v>591089279</v>
      </c>
      <c r="Q42" s="2">
        <v>662492484</v>
      </c>
      <c r="R42" s="2">
        <v>737518293</v>
      </c>
      <c r="S42" s="2">
        <v>816130144</v>
      </c>
      <c r="T42" s="1">
        <f>(Table13[[#This Row],[2050_BUILDINGS]]/Table13[[#This Row],[2020_BUILDINGS]])-1</f>
        <v>1.0088752869166031</v>
      </c>
      <c r="U42" s="1">
        <f>(Table13[[#This Row],[2050_TOTAL_REPL_COST_USD]]/Table13[[#This Row],[2020_TOTAL_REPL_COST_USD]])-1</f>
        <v>1.0318983005465334</v>
      </c>
      <c r="V42"/>
      <c r="W42"/>
    </row>
    <row r="43" spans="1:23" x14ac:dyDescent="0.2">
      <c r="A43" t="s">
        <v>638</v>
      </c>
      <c r="B43" t="s">
        <v>639</v>
      </c>
      <c r="C43" t="s">
        <v>645</v>
      </c>
      <c r="D43" t="s">
        <v>947</v>
      </c>
      <c r="E43" t="s">
        <v>948</v>
      </c>
      <c r="F43" s="2">
        <v>4007</v>
      </c>
      <c r="G43" s="2">
        <v>4569</v>
      </c>
      <c r="H43" s="2">
        <v>5200</v>
      </c>
      <c r="I43" s="2">
        <v>5853</v>
      </c>
      <c r="J43" s="2">
        <v>6552</v>
      </c>
      <c r="K43" s="2">
        <v>7286</v>
      </c>
      <c r="L43" s="2">
        <v>8043</v>
      </c>
      <c r="M43" s="2">
        <v>246156604</v>
      </c>
      <c r="N43" s="2">
        <v>281284748</v>
      </c>
      <c r="O43" s="2">
        <v>320653554</v>
      </c>
      <c r="P43" s="2">
        <v>362248935</v>
      </c>
      <c r="Q43" s="2">
        <v>406008375</v>
      </c>
      <c r="R43" s="2">
        <v>451987923</v>
      </c>
      <c r="S43" s="2">
        <v>500165181</v>
      </c>
      <c r="T43" s="1">
        <f>(Table13[[#This Row],[2050_BUILDINGS]]/Table13[[#This Row],[2020_BUILDINGS]])-1</f>
        <v>1.0072373346643375</v>
      </c>
      <c r="U43" s="1">
        <f>(Table13[[#This Row],[2050_TOTAL_REPL_COST_USD]]/Table13[[#This Row],[2020_TOTAL_REPL_COST_USD]])-1</f>
        <v>1.0318982829321124</v>
      </c>
      <c r="V43"/>
      <c r="W43"/>
    </row>
    <row r="44" spans="1:23" x14ac:dyDescent="0.2">
      <c r="A44" t="s">
        <v>638</v>
      </c>
      <c r="B44" t="s">
        <v>639</v>
      </c>
      <c r="C44" t="s">
        <v>646</v>
      </c>
      <c r="D44" t="s">
        <v>949</v>
      </c>
      <c r="E44" t="s">
        <v>950</v>
      </c>
      <c r="F44" s="2">
        <v>2740</v>
      </c>
      <c r="G44" s="2">
        <v>3128</v>
      </c>
      <c r="H44" s="2">
        <v>3553</v>
      </c>
      <c r="I44" s="2">
        <v>4003</v>
      </c>
      <c r="J44" s="2">
        <v>4488</v>
      </c>
      <c r="K44" s="2">
        <v>4992</v>
      </c>
      <c r="L44" s="2">
        <v>5503</v>
      </c>
      <c r="M44" s="2">
        <v>168410835</v>
      </c>
      <c r="N44" s="2">
        <v>192444155</v>
      </c>
      <c r="O44" s="2">
        <v>219378767</v>
      </c>
      <c r="P44" s="2">
        <v>247836722</v>
      </c>
      <c r="Q44" s="2">
        <v>277775236</v>
      </c>
      <c r="R44" s="2">
        <v>309232668</v>
      </c>
      <c r="S44" s="2">
        <v>342193685</v>
      </c>
      <c r="T44" s="1">
        <f>(Table13[[#This Row],[2050_BUILDINGS]]/Table13[[#This Row],[2020_BUILDINGS]])-1</f>
        <v>1.0083941605839417</v>
      </c>
      <c r="U44" s="1">
        <f>(Table13[[#This Row],[2050_TOTAL_REPL_COST_USD]]/Table13[[#This Row],[2020_TOTAL_REPL_COST_USD]])-1</f>
        <v>1.0318982742410845</v>
      </c>
      <c r="V44"/>
      <c r="W44"/>
    </row>
    <row r="45" spans="1:23" x14ac:dyDescent="0.2">
      <c r="A45" t="s">
        <v>638</v>
      </c>
      <c r="B45" t="s">
        <v>639</v>
      </c>
      <c r="C45" t="s">
        <v>647</v>
      </c>
      <c r="D45" t="s">
        <v>951</v>
      </c>
      <c r="E45" t="s">
        <v>952</v>
      </c>
      <c r="F45" s="2">
        <v>3323</v>
      </c>
      <c r="G45" s="2">
        <v>3795</v>
      </c>
      <c r="H45" s="2">
        <v>4313</v>
      </c>
      <c r="I45" s="2">
        <v>4856</v>
      </c>
      <c r="J45" s="2">
        <v>5435</v>
      </c>
      <c r="K45" s="2">
        <v>6035</v>
      </c>
      <c r="L45" s="2">
        <v>6674</v>
      </c>
      <c r="M45" s="2">
        <v>204164935</v>
      </c>
      <c r="N45" s="2">
        <v>233300595</v>
      </c>
      <c r="O45" s="2">
        <v>265953508</v>
      </c>
      <c r="P45" s="2">
        <v>300453170</v>
      </c>
      <c r="Q45" s="2">
        <v>336747714</v>
      </c>
      <c r="R45" s="2">
        <v>374883649</v>
      </c>
      <c r="S45" s="2">
        <v>414842389</v>
      </c>
      <c r="T45" s="1">
        <f>(Table13[[#This Row],[2050_BUILDINGS]]/Table13[[#This Row],[2020_BUILDINGS]])-1</f>
        <v>1.0084261209750225</v>
      </c>
      <c r="U45" s="1">
        <f>(Table13[[#This Row],[2050_TOTAL_REPL_COST_USD]]/Table13[[#This Row],[2020_TOTAL_REPL_COST_USD]])-1</f>
        <v>1.031898322794754</v>
      </c>
      <c r="V45"/>
      <c r="W45"/>
    </row>
    <row r="46" spans="1:23" x14ac:dyDescent="0.2">
      <c r="A46" t="s">
        <v>638</v>
      </c>
      <c r="B46" t="s">
        <v>639</v>
      </c>
      <c r="C46" t="s">
        <v>648</v>
      </c>
      <c r="D46" t="s">
        <v>953</v>
      </c>
      <c r="E46" t="s">
        <v>954</v>
      </c>
      <c r="F46" s="2">
        <v>3041</v>
      </c>
      <c r="G46" s="2">
        <v>3478</v>
      </c>
      <c r="H46" s="2">
        <v>3958</v>
      </c>
      <c r="I46" s="2">
        <v>4464</v>
      </c>
      <c r="J46" s="2">
        <v>4989</v>
      </c>
      <c r="K46" s="2">
        <v>5542</v>
      </c>
      <c r="L46" s="2">
        <v>6124</v>
      </c>
      <c r="M46" s="2">
        <v>187328414</v>
      </c>
      <c r="N46" s="2">
        <v>214061397</v>
      </c>
      <c r="O46" s="2">
        <v>244021571</v>
      </c>
      <c r="P46" s="2">
        <v>275676210</v>
      </c>
      <c r="Q46" s="2">
        <v>308977721</v>
      </c>
      <c r="R46" s="2">
        <v>343968763</v>
      </c>
      <c r="S46" s="2">
        <v>380632287</v>
      </c>
      <c r="T46" s="1">
        <f>(Table13[[#This Row],[2050_BUILDINGS]]/Table13[[#This Row],[2020_BUILDINGS]])-1</f>
        <v>1.0138112463005591</v>
      </c>
      <c r="U46" s="1">
        <f>(Table13[[#This Row],[2050_TOTAL_REPL_COST_USD]]/Table13[[#This Row],[2020_TOTAL_REPL_COST_USD]])-1</f>
        <v>1.0318983056142246</v>
      </c>
      <c r="V46"/>
      <c r="W46"/>
    </row>
    <row r="47" spans="1:23" x14ac:dyDescent="0.2">
      <c r="A47" t="s">
        <v>638</v>
      </c>
      <c r="B47" t="s">
        <v>639</v>
      </c>
      <c r="C47" t="s">
        <v>649</v>
      </c>
      <c r="D47" t="s">
        <v>955</v>
      </c>
      <c r="E47" t="s">
        <v>956</v>
      </c>
      <c r="F47" s="2">
        <v>4102</v>
      </c>
      <c r="G47" s="2">
        <v>4678</v>
      </c>
      <c r="H47" s="2">
        <v>5317</v>
      </c>
      <c r="I47" s="2">
        <v>5995</v>
      </c>
      <c r="J47" s="2">
        <v>6709</v>
      </c>
      <c r="K47" s="2">
        <v>7448</v>
      </c>
      <c r="L47" s="2">
        <v>8237</v>
      </c>
      <c r="M47" s="2">
        <v>251927850</v>
      </c>
      <c r="N47" s="2">
        <v>287879586</v>
      </c>
      <c r="O47" s="2">
        <v>328171412</v>
      </c>
      <c r="P47" s="2">
        <v>370742017</v>
      </c>
      <c r="Q47" s="2">
        <v>415527416</v>
      </c>
      <c r="R47" s="2">
        <v>462584973</v>
      </c>
      <c r="S47" s="2">
        <v>511891766</v>
      </c>
      <c r="T47" s="1">
        <f>(Table13[[#This Row],[2050_BUILDINGS]]/Table13[[#This Row],[2020_BUILDINGS]])-1</f>
        <v>1.0080448561677229</v>
      </c>
      <c r="U47" s="1">
        <f>(Table13[[#This Row],[2050_TOTAL_REPL_COST_USD]]/Table13[[#This Row],[2020_TOTAL_REPL_COST_USD]])-1</f>
        <v>1.031898283576032</v>
      </c>
      <c r="V47"/>
      <c r="W47"/>
    </row>
    <row r="48" spans="1:23" x14ac:dyDescent="0.2">
      <c r="A48" t="s">
        <v>638</v>
      </c>
      <c r="B48" t="s">
        <v>639</v>
      </c>
      <c r="C48" t="s">
        <v>650</v>
      </c>
      <c r="D48" t="s">
        <v>957</v>
      </c>
      <c r="E48" t="s">
        <v>958</v>
      </c>
      <c r="F48" s="2">
        <v>3040</v>
      </c>
      <c r="G48" s="2">
        <v>3474</v>
      </c>
      <c r="H48" s="2">
        <v>3958</v>
      </c>
      <c r="I48" s="2">
        <v>4464</v>
      </c>
      <c r="J48" s="2">
        <v>4985</v>
      </c>
      <c r="K48" s="2">
        <v>5540</v>
      </c>
      <c r="L48" s="2">
        <v>6123</v>
      </c>
      <c r="M48" s="2">
        <v>187304624</v>
      </c>
      <c r="N48" s="2">
        <v>214034213</v>
      </c>
      <c r="O48" s="2">
        <v>243990592</v>
      </c>
      <c r="P48" s="2">
        <v>275641201</v>
      </c>
      <c r="Q48" s="2">
        <v>308938488</v>
      </c>
      <c r="R48" s="2">
        <v>343925085</v>
      </c>
      <c r="S48" s="2">
        <v>380583958</v>
      </c>
      <c r="T48" s="1">
        <f>(Table13[[#This Row],[2050_BUILDINGS]]/Table13[[#This Row],[2020_BUILDINGS]])-1</f>
        <v>1.014144736842105</v>
      </c>
      <c r="U48" s="1">
        <f>(Table13[[#This Row],[2050_TOTAL_REPL_COST_USD]]/Table13[[#This Row],[2020_TOTAL_REPL_COST_USD]])-1</f>
        <v>1.031898358259431</v>
      </c>
      <c r="V48"/>
      <c r="W48"/>
    </row>
    <row r="49" spans="1:23" x14ac:dyDescent="0.2">
      <c r="A49" t="s">
        <v>638</v>
      </c>
      <c r="B49" t="s">
        <v>639</v>
      </c>
      <c r="C49" t="s">
        <v>651</v>
      </c>
      <c r="D49" t="s">
        <v>959</v>
      </c>
      <c r="E49" t="s">
        <v>960</v>
      </c>
      <c r="F49" s="2">
        <v>6844</v>
      </c>
      <c r="G49" s="2">
        <v>7805</v>
      </c>
      <c r="H49" s="2">
        <v>8876</v>
      </c>
      <c r="I49" s="2">
        <v>10016</v>
      </c>
      <c r="J49" s="2">
        <v>11204</v>
      </c>
      <c r="K49" s="2">
        <v>12444</v>
      </c>
      <c r="L49" s="2">
        <v>13740</v>
      </c>
      <c r="M49" s="2">
        <v>420438961</v>
      </c>
      <c r="N49" s="2">
        <v>480438337</v>
      </c>
      <c r="O49" s="2">
        <v>547680810</v>
      </c>
      <c r="P49" s="2">
        <v>618726316</v>
      </c>
      <c r="Q49" s="2">
        <v>693468066</v>
      </c>
      <c r="R49" s="2">
        <v>772001780</v>
      </c>
      <c r="S49" s="2">
        <v>854289214</v>
      </c>
      <c r="T49" s="1">
        <f>(Table13[[#This Row],[2050_BUILDINGS]]/Table13[[#This Row],[2020_BUILDINGS]])-1</f>
        <v>1.0075978959672707</v>
      </c>
      <c r="U49" s="1">
        <f>(Table13[[#This Row],[2050_TOTAL_REPL_COST_USD]]/Table13[[#This Row],[2020_TOTAL_REPL_COST_USD]])-1</f>
        <v>1.0318983092530285</v>
      </c>
      <c r="V49"/>
      <c r="W49"/>
    </row>
    <row r="50" spans="1:23" x14ac:dyDescent="0.2">
      <c r="A50" t="s">
        <v>638</v>
      </c>
      <c r="B50" t="s">
        <v>652</v>
      </c>
      <c r="C50" t="s">
        <v>653</v>
      </c>
      <c r="D50" t="s">
        <v>961</v>
      </c>
      <c r="E50" t="s">
        <v>962</v>
      </c>
      <c r="F50" s="2">
        <v>17139</v>
      </c>
      <c r="G50" s="2">
        <v>19677</v>
      </c>
      <c r="H50" s="2">
        <v>22467</v>
      </c>
      <c r="I50" s="2">
        <v>25500</v>
      </c>
      <c r="J50" s="2">
        <v>28780</v>
      </c>
      <c r="K50" s="2">
        <v>32142</v>
      </c>
      <c r="L50" s="2">
        <v>35582</v>
      </c>
      <c r="M50" s="2">
        <v>1169490159</v>
      </c>
      <c r="N50" s="2">
        <v>1346120597</v>
      </c>
      <c r="O50" s="2">
        <v>1540547770</v>
      </c>
      <c r="P50" s="2">
        <v>1752807945</v>
      </c>
      <c r="Q50" s="2">
        <v>1983023536</v>
      </c>
      <c r="R50" s="2">
        <v>2219828902</v>
      </c>
      <c r="S50" s="2">
        <v>2463570679</v>
      </c>
      <c r="T50" s="1">
        <f>(Table13[[#This Row],[2050_BUILDINGS]]/Table13[[#This Row],[2020_BUILDINGS]])-1</f>
        <v>1.0760837855184082</v>
      </c>
      <c r="U50" s="1">
        <f>(Table13[[#This Row],[2050_TOTAL_REPL_COST_USD]]/Table13[[#This Row],[2020_TOTAL_REPL_COST_USD]])-1</f>
        <v>1.1065339114153248</v>
      </c>
      <c r="V50"/>
      <c r="W50"/>
    </row>
    <row r="51" spans="1:23" x14ac:dyDescent="0.2">
      <c r="A51" t="s">
        <v>638</v>
      </c>
      <c r="B51" t="s">
        <v>652</v>
      </c>
      <c r="C51" t="s">
        <v>654</v>
      </c>
      <c r="D51" t="s">
        <v>963</v>
      </c>
      <c r="E51" t="s">
        <v>964</v>
      </c>
      <c r="F51" s="2">
        <v>6463</v>
      </c>
      <c r="G51" s="2">
        <v>7423</v>
      </c>
      <c r="H51" s="2">
        <v>8480</v>
      </c>
      <c r="I51" s="2">
        <v>9617</v>
      </c>
      <c r="J51" s="2">
        <v>10867</v>
      </c>
      <c r="K51" s="2">
        <v>12128</v>
      </c>
      <c r="L51" s="2">
        <v>13431</v>
      </c>
      <c r="M51" s="2">
        <v>441301444</v>
      </c>
      <c r="N51" s="2">
        <v>507952084</v>
      </c>
      <c r="O51" s="2">
        <v>581318230</v>
      </c>
      <c r="P51" s="2">
        <v>661413575</v>
      </c>
      <c r="Q51" s="2">
        <v>748284315</v>
      </c>
      <c r="R51" s="2">
        <v>837641670</v>
      </c>
      <c r="S51" s="2">
        <v>929616443</v>
      </c>
      <c r="T51" s="1">
        <f>(Table13[[#This Row],[2050_BUILDINGS]]/Table13[[#This Row],[2020_BUILDINGS]])-1</f>
        <v>1.0781370880396102</v>
      </c>
      <c r="U51" s="1">
        <f>(Table13[[#This Row],[2050_TOTAL_REPL_COST_USD]]/Table13[[#This Row],[2020_TOTAL_REPL_COST_USD]])-1</f>
        <v>1.1065338798211592</v>
      </c>
      <c r="V51"/>
      <c r="W51"/>
    </row>
    <row r="52" spans="1:23" x14ac:dyDescent="0.2">
      <c r="A52" t="s">
        <v>638</v>
      </c>
      <c r="B52" t="s">
        <v>652</v>
      </c>
      <c r="C52" t="s">
        <v>655</v>
      </c>
      <c r="D52" t="s">
        <v>965</v>
      </c>
      <c r="E52" t="s">
        <v>966</v>
      </c>
      <c r="F52" s="2">
        <v>3750</v>
      </c>
      <c r="G52" s="2">
        <v>4300</v>
      </c>
      <c r="H52" s="2">
        <v>4922</v>
      </c>
      <c r="I52" s="2">
        <v>5583</v>
      </c>
      <c r="J52" s="2">
        <v>6295</v>
      </c>
      <c r="K52" s="2">
        <v>7027</v>
      </c>
      <c r="L52" s="2">
        <v>7789</v>
      </c>
      <c r="M52" s="2">
        <v>255939152</v>
      </c>
      <c r="N52" s="2">
        <v>294594147</v>
      </c>
      <c r="O52" s="2">
        <v>337143913</v>
      </c>
      <c r="P52" s="2">
        <v>383596366</v>
      </c>
      <c r="Q52" s="2">
        <v>433978309</v>
      </c>
      <c r="R52" s="2">
        <v>485802398</v>
      </c>
      <c r="S52" s="2">
        <v>539144500</v>
      </c>
      <c r="T52" s="1">
        <f>(Table13[[#This Row],[2050_BUILDINGS]]/Table13[[#This Row],[2020_BUILDINGS]])-1</f>
        <v>1.0770666666666666</v>
      </c>
      <c r="U52" s="1">
        <f>(Table13[[#This Row],[2050_TOTAL_REPL_COST_USD]]/Table13[[#This Row],[2020_TOTAL_REPL_COST_USD]])-1</f>
        <v>1.1065338999013328</v>
      </c>
      <c r="V52"/>
      <c r="W52"/>
    </row>
    <row r="53" spans="1:23" x14ac:dyDescent="0.2">
      <c r="A53" t="s">
        <v>638</v>
      </c>
      <c r="B53" t="s">
        <v>652</v>
      </c>
      <c r="C53" t="s">
        <v>656</v>
      </c>
      <c r="D53" t="s">
        <v>967</v>
      </c>
      <c r="E53" t="s">
        <v>968</v>
      </c>
      <c r="F53" s="2">
        <v>6114</v>
      </c>
      <c r="G53" s="2">
        <v>7018</v>
      </c>
      <c r="H53" s="2">
        <v>8015</v>
      </c>
      <c r="I53" s="2">
        <v>9099</v>
      </c>
      <c r="J53" s="2">
        <v>10274</v>
      </c>
      <c r="K53" s="2">
        <v>11464</v>
      </c>
      <c r="L53" s="2">
        <v>12689</v>
      </c>
      <c r="M53" s="2">
        <v>417229352</v>
      </c>
      <c r="N53" s="2">
        <v>480244336</v>
      </c>
      <c r="O53" s="2">
        <v>549608514</v>
      </c>
      <c r="P53" s="2">
        <v>625334824</v>
      </c>
      <c r="Q53" s="2">
        <v>707466942</v>
      </c>
      <c r="R53" s="2">
        <v>791950034</v>
      </c>
      <c r="S53" s="2">
        <v>878907778</v>
      </c>
      <c r="T53" s="1">
        <f>(Table13[[#This Row],[2050_BUILDINGS]]/Table13[[#This Row],[2020_BUILDINGS]])-1</f>
        <v>1.0754007196597972</v>
      </c>
      <c r="U53" s="1">
        <f>(Table13[[#This Row],[2050_TOTAL_REPL_COST_USD]]/Table13[[#This Row],[2020_TOTAL_REPL_COST_USD]])-1</f>
        <v>1.1065339094359783</v>
      </c>
      <c r="V53"/>
      <c r="W53"/>
    </row>
    <row r="54" spans="1:23" x14ac:dyDescent="0.2">
      <c r="A54" t="s">
        <v>638</v>
      </c>
      <c r="B54" t="s">
        <v>652</v>
      </c>
      <c r="C54" t="s">
        <v>657</v>
      </c>
      <c r="D54" t="s">
        <v>969</v>
      </c>
      <c r="E54" t="s">
        <v>970</v>
      </c>
      <c r="F54" s="2">
        <v>3811</v>
      </c>
      <c r="G54" s="2">
        <v>4365</v>
      </c>
      <c r="H54" s="2">
        <v>4986</v>
      </c>
      <c r="I54" s="2">
        <v>5651</v>
      </c>
      <c r="J54" s="2">
        <v>6388</v>
      </c>
      <c r="K54" s="2">
        <v>7127</v>
      </c>
      <c r="L54" s="2">
        <v>7897</v>
      </c>
      <c r="M54" s="2">
        <v>259394790</v>
      </c>
      <c r="N54" s="2">
        <v>298571706</v>
      </c>
      <c r="O54" s="2">
        <v>341695956</v>
      </c>
      <c r="P54" s="2">
        <v>388775606</v>
      </c>
      <c r="Q54" s="2">
        <v>439837791</v>
      </c>
      <c r="R54" s="2">
        <v>492361598</v>
      </c>
      <c r="S54" s="2">
        <v>546423915</v>
      </c>
      <c r="T54" s="1">
        <f>(Table13[[#This Row],[2050_BUILDINGS]]/Table13[[#This Row],[2020_BUILDINGS]])-1</f>
        <v>1.0721595381789557</v>
      </c>
      <c r="U54" s="1">
        <f>(Table13[[#This Row],[2050_TOTAL_REPL_COST_USD]]/Table13[[#This Row],[2020_TOTAL_REPL_COST_USD]])-1</f>
        <v>1.1065338860506797</v>
      </c>
      <c r="V54"/>
      <c r="W54"/>
    </row>
    <row r="55" spans="1:23" x14ac:dyDescent="0.2">
      <c r="A55" t="s">
        <v>638</v>
      </c>
      <c r="B55" t="s">
        <v>652</v>
      </c>
      <c r="C55" t="s">
        <v>658</v>
      </c>
      <c r="D55" t="s">
        <v>971</v>
      </c>
      <c r="E55" t="s">
        <v>972</v>
      </c>
      <c r="F55" s="2">
        <v>7872</v>
      </c>
      <c r="G55" s="2">
        <v>9042</v>
      </c>
      <c r="H55" s="2">
        <v>10310</v>
      </c>
      <c r="I55" s="2">
        <v>11708</v>
      </c>
      <c r="J55" s="2">
        <v>13220</v>
      </c>
      <c r="K55" s="2">
        <v>14763</v>
      </c>
      <c r="L55" s="2">
        <v>16349</v>
      </c>
      <c r="M55" s="2">
        <v>537167142</v>
      </c>
      <c r="N55" s="2">
        <v>618296567</v>
      </c>
      <c r="O55" s="2">
        <v>707600343</v>
      </c>
      <c r="P55" s="2">
        <v>805095133</v>
      </c>
      <c r="Q55" s="2">
        <v>910837144</v>
      </c>
      <c r="R55" s="2">
        <v>1019605966</v>
      </c>
      <c r="S55" s="2">
        <v>1131560794</v>
      </c>
      <c r="T55" s="1">
        <f>(Table13[[#This Row],[2050_BUILDINGS]]/Table13[[#This Row],[2020_BUILDINGS]])-1</f>
        <v>1.0768546747967478</v>
      </c>
      <c r="U55" s="1">
        <f>(Table13[[#This Row],[2050_TOTAL_REPL_COST_USD]]/Table13[[#This Row],[2020_TOTAL_REPL_COST_USD]])-1</f>
        <v>1.1065338989032951</v>
      </c>
      <c r="V55"/>
      <c r="W55"/>
    </row>
    <row r="56" spans="1:23" x14ac:dyDescent="0.2">
      <c r="A56" t="s">
        <v>638</v>
      </c>
      <c r="B56" t="s">
        <v>652</v>
      </c>
      <c r="C56" t="s">
        <v>659</v>
      </c>
      <c r="D56" t="s">
        <v>973</v>
      </c>
      <c r="E56" t="s">
        <v>974</v>
      </c>
      <c r="F56" s="2">
        <v>4636</v>
      </c>
      <c r="G56" s="2">
        <v>5323</v>
      </c>
      <c r="H56" s="2">
        <v>6075</v>
      </c>
      <c r="I56" s="2">
        <v>6898</v>
      </c>
      <c r="J56" s="2">
        <v>7778</v>
      </c>
      <c r="K56" s="2">
        <v>8689</v>
      </c>
      <c r="L56" s="2">
        <v>9619</v>
      </c>
      <c r="M56" s="2">
        <v>316171953</v>
      </c>
      <c r="N56" s="2">
        <v>363924037</v>
      </c>
      <c r="O56" s="2">
        <v>416487475</v>
      </c>
      <c r="P56" s="2">
        <v>473872063</v>
      </c>
      <c r="Q56" s="2">
        <v>536110905</v>
      </c>
      <c r="R56" s="2">
        <v>600131301</v>
      </c>
      <c r="S56" s="2">
        <v>666026942</v>
      </c>
      <c r="T56" s="1">
        <f>(Table13[[#This Row],[2050_BUILDINGS]]/Table13[[#This Row],[2020_BUILDINGS]])-1</f>
        <v>1.074849007765315</v>
      </c>
      <c r="U56" s="1">
        <f>(Table13[[#This Row],[2050_TOTAL_REPL_COST_USD]]/Table13[[#This Row],[2020_TOTAL_REPL_COST_USD]])-1</f>
        <v>1.106533915106632</v>
      </c>
      <c r="V56"/>
      <c r="W56"/>
    </row>
    <row r="57" spans="1:23" x14ac:dyDescent="0.2">
      <c r="A57" t="s">
        <v>638</v>
      </c>
      <c r="B57" t="s">
        <v>652</v>
      </c>
      <c r="C57" t="s">
        <v>660</v>
      </c>
      <c r="D57" t="s">
        <v>975</v>
      </c>
      <c r="E57" t="s">
        <v>976</v>
      </c>
      <c r="F57" s="2">
        <v>7012</v>
      </c>
      <c r="G57" s="2">
        <v>8058</v>
      </c>
      <c r="H57" s="2">
        <v>9197</v>
      </c>
      <c r="I57" s="2">
        <v>10446</v>
      </c>
      <c r="J57" s="2">
        <v>11781</v>
      </c>
      <c r="K57" s="2">
        <v>13153</v>
      </c>
      <c r="L57" s="2">
        <v>14573</v>
      </c>
      <c r="M57" s="2">
        <v>478742923</v>
      </c>
      <c r="N57" s="2">
        <v>551048423</v>
      </c>
      <c r="O57" s="2">
        <v>630639208</v>
      </c>
      <c r="P57" s="2">
        <v>717530109</v>
      </c>
      <c r="Q57" s="2">
        <v>811771245</v>
      </c>
      <c r="R57" s="2">
        <v>908709980</v>
      </c>
      <c r="S57" s="2">
        <v>1008488204</v>
      </c>
      <c r="T57" s="1">
        <f>(Table13[[#This Row],[2050_BUILDINGS]]/Table13[[#This Row],[2020_BUILDINGS]])-1</f>
        <v>1.0782943525385056</v>
      </c>
      <c r="U57" s="1">
        <f>(Table13[[#This Row],[2050_TOTAL_REPL_COST_USD]]/Table13[[#This Row],[2020_TOTAL_REPL_COST_USD]])-1</f>
        <v>1.1065339152804561</v>
      </c>
      <c r="V57"/>
      <c r="W57"/>
    </row>
    <row r="58" spans="1:23" x14ac:dyDescent="0.2">
      <c r="A58" t="s">
        <v>638</v>
      </c>
      <c r="B58" t="s">
        <v>652</v>
      </c>
      <c r="C58" t="s">
        <v>661</v>
      </c>
      <c r="D58" t="s">
        <v>977</v>
      </c>
      <c r="E58" t="s">
        <v>978</v>
      </c>
      <c r="F58" s="2">
        <v>7055</v>
      </c>
      <c r="G58" s="2">
        <v>8094</v>
      </c>
      <c r="H58" s="2">
        <v>9246</v>
      </c>
      <c r="I58" s="2">
        <v>10491</v>
      </c>
      <c r="J58" s="2">
        <v>11836</v>
      </c>
      <c r="K58" s="2">
        <v>13225</v>
      </c>
      <c r="L58" s="2">
        <v>14636</v>
      </c>
      <c r="M58" s="2">
        <v>481120567</v>
      </c>
      <c r="N58" s="2">
        <v>553785166</v>
      </c>
      <c r="O58" s="2">
        <v>633771231</v>
      </c>
      <c r="P58" s="2">
        <v>721093670</v>
      </c>
      <c r="Q58" s="2">
        <v>815802853</v>
      </c>
      <c r="R58" s="2">
        <v>913223026</v>
      </c>
      <c r="S58" s="2">
        <v>1013496792</v>
      </c>
      <c r="T58" s="1">
        <f>(Table13[[#This Row],[2050_BUILDINGS]]/Table13[[#This Row],[2020_BUILDINGS]])-1</f>
        <v>1.0745570517363574</v>
      </c>
      <c r="U58" s="1">
        <f>(Table13[[#This Row],[2050_TOTAL_REPL_COST_USD]]/Table13[[#This Row],[2020_TOTAL_REPL_COST_USD]])-1</f>
        <v>1.1065339158531544</v>
      </c>
      <c r="V58"/>
      <c r="W58"/>
    </row>
    <row r="59" spans="1:23" x14ac:dyDescent="0.2">
      <c r="A59" t="s">
        <v>638</v>
      </c>
      <c r="B59" t="s">
        <v>652</v>
      </c>
      <c r="C59" t="s">
        <v>662</v>
      </c>
      <c r="D59" t="s">
        <v>979</v>
      </c>
      <c r="E59" t="s">
        <v>980</v>
      </c>
      <c r="F59" s="2">
        <v>6962</v>
      </c>
      <c r="G59" s="2">
        <v>7996</v>
      </c>
      <c r="H59" s="2">
        <v>9135</v>
      </c>
      <c r="I59" s="2">
        <v>10355</v>
      </c>
      <c r="J59" s="2">
        <v>11694</v>
      </c>
      <c r="K59" s="2">
        <v>13057</v>
      </c>
      <c r="L59" s="2">
        <v>14462</v>
      </c>
      <c r="M59" s="2">
        <v>475210251</v>
      </c>
      <c r="N59" s="2">
        <v>546982209</v>
      </c>
      <c r="O59" s="2">
        <v>625985685</v>
      </c>
      <c r="P59" s="2">
        <v>712235414</v>
      </c>
      <c r="Q59" s="2">
        <v>805781141</v>
      </c>
      <c r="R59" s="2">
        <v>902004555</v>
      </c>
      <c r="S59" s="2">
        <v>1001046511</v>
      </c>
      <c r="T59" s="1">
        <f>(Table13[[#This Row],[2050_BUILDINGS]]/Table13[[#This Row],[2020_BUILDINGS]])-1</f>
        <v>1.0772766446423443</v>
      </c>
      <c r="U59" s="1">
        <f>(Table13[[#This Row],[2050_TOTAL_REPL_COST_USD]]/Table13[[#This Row],[2020_TOTAL_REPL_COST_USD]])-1</f>
        <v>1.1065339160791798</v>
      </c>
      <c r="V59"/>
      <c r="W59"/>
    </row>
    <row r="60" spans="1:23" x14ac:dyDescent="0.2">
      <c r="A60" t="s">
        <v>638</v>
      </c>
      <c r="B60" t="s">
        <v>652</v>
      </c>
      <c r="C60" t="s">
        <v>663</v>
      </c>
      <c r="D60" t="s">
        <v>981</v>
      </c>
      <c r="E60" t="s">
        <v>982</v>
      </c>
      <c r="F60" s="2">
        <v>3577</v>
      </c>
      <c r="G60" s="2">
        <v>4113</v>
      </c>
      <c r="H60" s="2">
        <v>4687</v>
      </c>
      <c r="I60" s="2">
        <v>5319</v>
      </c>
      <c r="J60" s="2">
        <v>6002</v>
      </c>
      <c r="K60" s="2">
        <v>6710</v>
      </c>
      <c r="L60" s="2">
        <v>7430</v>
      </c>
      <c r="M60" s="2">
        <v>244015602</v>
      </c>
      <c r="N60" s="2">
        <v>280869759</v>
      </c>
      <c r="O60" s="2">
        <v>321437237</v>
      </c>
      <c r="P60" s="2">
        <v>365725594</v>
      </c>
      <c r="Q60" s="2">
        <v>413760364</v>
      </c>
      <c r="R60" s="2">
        <v>463170108</v>
      </c>
      <c r="S60" s="2">
        <v>514027134</v>
      </c>
      <c r="T60" s="1">
        <f>(Table13[[#This Row],[2050_BUILDINGS]]/Table13[[#This Row],[2020_BUILDINGS]])-1</f>
        <v>1.0771596309756779</v>
      </c>
      <c r="U60" s="1">
        <f>(Table13[[#This Row],[2050_TOTAL_REPL_COST_USD]]/Table13[[#This Row],[2020_TOTAL_REPL_COST_USD]])-1</f>
        <v>1.1065338846652928</v>
      </c>
      <c r="V60"/>
      <c r="W60"/>
    </row>
    <row r="61" spans="1:23" x14ac:dyDescent="0.2">
      <c r="A61" t="s">
        <v>638</v>
      </c>
      <c r="B61" t="s">
        <v>652</v>
      </c>
      <c r="C61" t="s">
        <v>664</v>
      </c>
      <c r="D61" t="s">
        <v>983</v>
      </c>
      <c r="E61" t="s">
        <v>984</v>
      </c>
      <c r="F61" s="2">
        <v>8250</v>
      </c>
      <c r="G61" s="2">
        <v>9473</v>
      </c>
      <c r="H61" s="2">
        <v>10812</v>
      </c>
      <c r="I61" s="2">
        <v>12275</v>
      </c>
      <c r="J61" s="2">
        <v>13855</v>
      </c>
      <c r="K61" s="2">
        <v>15479</v>
      </c>
      <c r="L61" s="2">
        <v>17129</v>
      </c>
      <c r="M61" s="2">
        <v>562999317</v>
      </c>
      <c r="N61" s="2">
        <v>648030234</v>
      </c>
      <c r="O61" s="2">
        <v>741628594</v>
      </c>
      <c r="P61" s="2">
        <v>843811872</v>
      </c>
      <c r="Q61" s="2">
        <v>954638986</v>
      </c>
      <c r="R61" s="2">
        <v>1068638456</v>
      </c>
      <c r="S61" s="2">
        <v>1185977152</v>
      </c>
      <c r="T61" s="1">
        <f>(Table13[[#This Row],[2050_BUILDINGS]]/Table13[[#This Row],[2020_BUILDINGS]])-1</f>
        <v>1.0762424242424244</v>
      </c>
      <c r="U61" s="1">
        <f>(Table13[[#This Row],[2050_TOTAL_REPL_COST_USD]]/Table13[[#This Row],[2020_TOTAL_REPL_COST_USD]])-1</f>
        <v>1.106533908992291</v>
      </c>
      <c r="V61"/>
      <c r="W61"/>
    </row>
    <row r="62" spans="1:23" x14ac:dyDescent="0.2">
      <c r="A62" t="s">
        <v>638</v>
      </c>
      <c r="B62" t="s">
        <v>652</v>
      </c>
      <c r="C62" t="s">
        <v>665</v>
      </c>
      <c r="D62" t="s">
        <v>985</v>
      </c>
      <c r="E62" t="s">
        <v>986</v>
      </c>
      <c r="F62" s="2">
        <v>10067</v>
      </c>
      <c r="G62" s="2">
        <v>11574</v>
      </c>
      <c r="H62" s="2">
        <v>13198</v>
      </c>
      <c r="I62" s="2">
        <v>14988</v>
      </c>
      <c r="J62" s="2">
        <v>16904</v>
      </c>
      <c r="K62" s="2">
        <v>18897</v>
      </c>
      <c r="L62" s="2">
        <v>20916</v>
      </c>
      <c r="M62" s="2">
        <v>687324582</v>
      </c>
      <c r="N62" s="2">
        <v>791132588</v>
      </c>
      <c r="O62" s="2">
        <v>905399965</v>
      </c>
      <c r="P62" s="2">
        <v>1030148030</v>
      </c>
      <c r="Q62" s="2">
        <v>1165448730</v>
      </c>
      <c r="R62" s="2">
        <v>1304622320</v>
      </c>
      <c r="S62" s="2">
        <v>1447872539</v>
      </c>
      <c r="T62" s="1">
        <f>(Table13[[#This Row],[2050_BUILDINGS]]/Table13[[#This Row],[2020_BUILDINGS]])-1</f>
        <v>1.0776795470348666</v>
      </c>
      <c r="U62" s="1">
        <f>(Table13[[#This Row],[2050_TOTAL_REPL_COST_USD]]/Table13[[#This Row],[2020_TOTAL_REPL_COST_USD]])-1</f>
        <v>1.1065339097678306</v>
      </c>
      <c r="V62"/>
      <c r="W62"/>
    </row>
    <row r="63" spans="1:23" x14ac:dyDescent="0.2">
      <c r="A63" t="s">
        <v>529</v>
      </c>
      <c r="B63" t="s">
        <v>549</v>
      </c>
      <c r="C63" t="s">
        <v>550</v>
      </c>
      <c r="D63" t="s">
        <v>987</v>
      </c>
      <c r="E63" t="s">
        <v>988</v>
      </c>
      <c r="F63" s="2">
        <v>925</v>
      </c>
      <c r="G63" s="2">
        <v>1017</v>
      </c>
      <c r="H63" s="2">
        <v>1107</v>
      </c>
      <c r="I63" s="2">
        <v>1196</v>
      </c>
      <c r="J63" s="2">
        <v>1281</v>
      </c>
      <c r="K63" s="2">
        <v>1359</v>
      </c>
      <c r="L63" s="2">
        <v>1430</v>
      </c>
      <c r="M63" s="2">
        <v>113703338</v>
      </c>
      <c r="N63" s="2">
        <v>125624545</v>
      </c>
      <c r="O63" s="2">
        <v>136783603</v>
      </c>
      <c r="P63" s="2">
        <v>147888607</v>
      </c>
      <c r="Q63" s="2">
        <v>158819469</v>
      </c>
      <c r="R63" s="2">
        <v>168630369</v>
      </c>
      <c r="S63" s="2">
        <v>177695135</v>
      </c>
      <c r="T63" s="1">
        <f>(Table13[[#This Row],[2050_BUILDINGS]]/Table13[[#This Row],[2020_BUILDINGS]])-1</f>
        <v>0.54594594594594592</v>
      </c>
      <c r="U63" s="1">
        <f>(Table13[[#This Row],[2050_TOTAL_REPL_COST_USD]]/Table13[[#This Row],[2020_TOTAL_REPL_COST_USD]])-1</f>
        <v>0.56279611597682377</v>
      </c>
      <c r="V63"/>
      <c r="W63"/>
    </row>
    <row r="64" spans="1:23" x14ac:dyDescent="0.2">
      <c r="A64" t="s">
        <v>529</v>
      </c>
      <c r="B64" t="s">
        <v>549</v>
      </c>
      <c r="C64" t="s">
        <v>551</v>
      </c>
      <c r="D64" t="s">
        <v>989</v>
      </c>
      <c r="E64" t="s">
        <v>990</v>
      </c>
      <c r="F64" s="2">
        <v>84</v>
      </c>
      <c r="G64" s="2">
        <v>84</v>
      </c>
      <c r="H64" s="2">
        <v>97</v>
      </c>
      <c r="I64" s="2">
        <v>99</v>
      </c>
      <c r="J64" s="2">
        <v>101</v>
      </c>
      <c r="K64" s="2">
        <v>117</v>
      </c>
      <c r="L64" s="2">
        <v>117</v>
      </c>
      <c r="M64" s="2">
        <v>9464942</v>
      </c>
      <c r="N64" s="2">
        <v>10457293</v>
      </c>
      <c r="O64" s="2">
        <v>11386205</v>
      </c>
      <c r="P64" s="2">
        <v>12310608</v>
      </c>
      <c r="Q64" s="2">
        <v>13220523</v>
      </c>
      <c r="R64" s="2">
        <v>14037207</v>
      </c>
      <c r="S64" s="2">
        <v>14791778</v>
      </c>
      <c r="T64" s="1">
        <f>(Table13[[#This Row],[2050_BUILDINGS]]/Table13[[#This Row],[2020_BUILDINGS]])-1</f>
        <v>0.39285714285714279</v>
      </c>
      <c r="U64" s="1">
        <f>(Table13[[#This Row],[2050_TOTAL_REPL_COST_USD]]/Table13[[#This Row],[2020_TOTAL_REPL_COST_USD]])-1</f>
        <v>0.56279647566778546</v>
      </c>
      <c r="V64"/>
      <c r="W64"/>
    </row>
    <row r="65" spans="1:23" x14ac:dyDescent="0.2">
      <c r="A65" t="s">
        <v>529</v>
      </c>
      <c r="B65" t="s">
        <v>549</v>
      </c>
      <c r="C65" t="s">
        <v>552</v>
      </c>
      <c r="D65" t="s">
        <v>991</v>
      </c>
      <c r="E65" t="s">
        <v>992</v>
      </c>
      <c r="F65" s="2">
        <v>322</v>
      </c>
      <c r="G65" s="2">
        <v>351</v>
      </c>
      <c r="H65" s="2">
        <v>385</v>
      </c>
      <c r="I65" s="2">
        <v>414</v>
      </c>
      <c r="J65" s="2">
        <v>445</v>
      </c>
      <c r="K65" s="2">
        <v>468</v>
      </c>
      <c r="L65" s="2">
        <v>500</v>
      </c>
      <c r="M65" s="2">
        <v>39035332</v>
      </c>
      <c r="N65" s="2">
        <v>43127982</v>
      </c>
      <c r="O65" s="2">
        <v>46958985</v>
      </c>
      <c r="P65" s="2">
        <v>50771433</v>
      </c>
      <c r="Q65" s="2">
        <v>54524084</v>
      </c>
      <c r="R65" s="2">
        <v>57892254</v>
      </c>
      <c r="S65" s="2">
        <v>61004265</v>
      </c>
      <c r="T65" s="1">
        <f>(Table13[[#This Row],[2050_BUILDINGS]]/Table13[[#This Row],[2020_BUILDINGS]])-1</f>
        <v>0.55279503105590067</v>
      </c>
      <c r="U65" s="1">
        <f>(Table13[[#This Row],[2050_TOTAL_REPL_COST_USD]]/Table13[[#This Row],[2020_TOTAL_REPL_COST_USD]])-1</f>
        <v>0.56279610994470342</v>
      </c>
      <c r="V65"/>
      <c r="W65"/>
    </row>
    <row r="66" spans="1:23" x14ac:dyDescent="0.2">
      <c r="A66" t="s">
        <v>529</v>
      </c>
      <c r="B66" t="s">
        <v>549</v>
      </c>
      <c r="C66" t="s">
        <v>553</v>
      </c>
      <c r="D66" t="s">
        <v>993</v>
      </c>
      <c r="E66" t="s">
        <v>994</v>
      </c>
      <c r="F66" s="2">
        <v>466</v>
      </c>
      <c r="G66" s="2">
        <v>522</v>
      </c>
      <c r="H66" s="2">
        <v>562</v>
      </c>
      <c r="I66" s="2">
        <v>600</v>
      </c>
      <c r="J66" s="2">
        <v>646</v>
      </c>
      <c r="K66" s="2">
        <v>686</v>
      </c>
      <c r="L66" s="2">
        <v>721</v>
      </c>
      <c r="M66" s="2">
        <v>57301975</v>
      </c>
      <c r="N66" s="2">
        <v>63309794</v>
      </c>
      <c r="O66" s="2">
        <v>68933514</v>
      </c>
      <c r="P66" s="2">
        <v>74530000</v>
      </c>
      <c r="Q66" s="2">
        <v>80038715</v>
      </c>
      <c r="R66" s="2">
        <v>84983023</v>
      </c>
      <c r="S66" s="2">
        <v>89551304</v>
      </c>
      <c r="T66" s="1">
        <f>(Table13[[#This Row],[2050_BUILDINGS]]/Table13[[#This Row],[2020_BUILDINGS]])-1</f>
        <v>0.54721030042918462</v>
      </c>
      <c r="U66" s="1">
        <f>(Table13[[#This Row],[2050_TOTAL_REPL_COST_USD]]/Table13[[#This Row],[2020_TOTAL_REPL_COST_USD]])-1</f>
        <v>0.56279611653874051</v>
      </c>
      <c r="V66"/>
      <c r="W66"/>
    </row>
    <row r="67" spans="1:23" x14ac:dyDescent="0.2">
      <c r="A67" t="s">
        <v>529</v>
      </c>
      <c r="B67" t="s">
        <v>549</v>
      </c>
      <c r="C67" t="s">
        <v>554</v>
      </c>
      <c r="D67" t="s">
        <v>995</v>
      </c>
      <c r="E67" t="s">
        <v>996</v>
      </c>
      <c r="F67" s="2">
        <v>1934</v>
      </c>
      <c r="G67" s="2">
        <v>2132</v>
      </c>
      <c r="H67" s="2">
        <v>2312</v>
      </c>
      <c r="I67" s="2">
        <v>2491</v>
      </c>
      <c r="J67" s="2">
        <v>2676</v>
      </c>
      <c r="K67" s="2">
        <v>2834</v>
      </c>
      <c r="L67" s="2">
        <v>2974</v>
      </c>
      <c r="M67" s="2">
        <v>236624988</v>
      </c>
      <c r="N67" s="2">
        <v>261433893</v>
      </c>
      <c r="O67" s="2">
        <v>284656709</v>
      </c>
      <c r="P67" s="2">
        <v>307767043</v>
      </c>
      <c r="Q67" s="2">
        <v>330514966</v>
      </c>
      <c r="R67" s="2">
        <v>350932170</v>
      </c>
      <c r="S67" s="2">
        <v>369796608</v>
      </c>
      <c r="T67" s="1">
        <f>(Table13[[#This Row],[2050_BUILDINGS]]/Table13[[#This Row],[2020_BUILDINGS]])-1</f>
        <v>0.53774560496380563</v>
      </c>
      <c r="U67" s="1">
        <f>(Table13[[#This Row],[2050_TOTAL_REPL_COST_USD]]/Table13[[#This Row],[2020_TOTAL_REPL_COST_USD]])-1</f>
        <v>0.56279609827175148</v>
      </c>
      <c r="V67"/>
      <c r="W67"/>
    </row>
    <row r="68" spans="1:23" x14ac:dyDescent="0.2">
      <c r="A68" t="s">
        <v>529</v>
      </c>
      <c r="B68" t="s">
        <v>549</v>
      </c>
      <c r="C68" t="s">
        <v>555</v>
      </c>
      <c r="D68" t="s">
        <v>997</v>
      </c>
      <c r="E68" t="s">
        <v>998</v>
      </c>
      <c r="F68" s="2">
        <v>144</v>
      </c>
      <c r="G68" s="2">
        <v>161</v>
      </c>
      <c r="H68" s="2">
        <v>180</v>
      </c>
      <c r="I68" s="2">
        <v>188</v>
      </c>
      <c r="J68" s="2">
        <v>216</v>
      </c>
      <c r="K68" s="2">
        <v>221</v>
      </c>
      <c r="L68" s="2">
        <v>225</v>
      </c>
      <c r="M68" s="2">
        <v>18186055</v>
      </c>
      <c r="N68" s="2">
        <v>20092767</v>
      </c>
      <c r="O68" s="2">
        <v>21877581</v>
      </c>
      <c r="P68" s="2">
        <v>23653751</v>
      </c>
      <c r="Q68" s="2">
        <v>25402063</v>
      </c>
      <c r="R68" s="2">
        <v>26971250</v>
      </c>
      <c r="S68" s="2">
        <v>28421093</v>
      </c>
      <c r="T68" s="1">
        <f>(Table13[[#This Row],[2050_BUILDINGS]]/Table13[[#This Row],[2020_BUILDINGS]])-1</f>
        <v>0.5625</v>
      </c>
      <c r="U68" s="1">
        <f>(Table13[[#This Row],[2050_TOTAL_REPL_COST_USD]]/Table13[[#This Row],[2020_TOTAL_REPL_COST_USD]])-1</f>
        <v>0.56279594447503878</v>
      </c>
      <c r="V68"/>
      <c r="W68"/>
    </row>
    <row r="69" spans="1:23" x14ac:dyDescent="0.2">
      <c r="A69" t="s">
        <v>529</v>
      </c>
      <c r="B69" t="s">
        <v>549</v>
      </c>
      <c r="C69" t="s">
        <v>556</v>
      </c>
      <c r="D69" t="s">
        <v>999</v>
      </c>
      <c r="E69" t="s">
        <v>1000</v>
      </c>
      <c r="F69" s="2">
        <v>1179</v>
      </c>
      <c r="G69" s="2">
        <v>1302</v>
      </c>
      <c r="H69" s="2">
        <v>1415</v>
      </c>
      <c r="I69" s="2">
        <v>1527</v>
      </c>
      <c r="J69" s="2">
        <v>1634</v>
      </c>
      <c r="K69" s="2">
        <v>1736</v>
      </c>
      <c r="L69" s="2">
        <v>1820</v>
      </c>
      <c r="M69" s="2">
        <v>144577715</v>
      </c>
      <c r="N69" s="2">
        <v>159735941</v>
      </c>
      <c r="O69" s="2">
        <v>173925064</v>
      </c>
      <c r="P69" s="2">
        <v>188045470</v>
      </c>
      <c r="Q69" s="2">
        <v>201944439</v>
      </c>
      <c r="R69" s="2">
        <v>214419335</v>
      </c>
      <c r="S69" s="2">
        <v>225945492</v>
      </c>
      <c r="T69" s="1">
        <f>(Table13[[#This Row],[2050_BUILDINGS]]/Table13[[#This Row],[2020_BUILDINGS]])-1</f>
        <v>0.54368108566581852</v>
      </c>
      <c r="U69" s="1">
        <f>(Table13[[#This Row],[2050_TOTAL_REPL_COST_USD]]/Table13[[#This Row],[2020_TOTAL_REPL_COST_USD]])-1</f>
        <v>0.56279611972011034</v>
      </c>
      <c r="V69"/>
      <c r="W69"/>
    </row>
    <row r="70" spans="1:23" x14ac:dyDescent="0.2">
      <c r="A70" t="s">
        <v>529</v>
      </c>
      <c r="B70" t="s">
        <v>549</v>
      </c>
      <c r="C70" t="s">
        <v>557</v>
      </c>
      <c r="D70" t="s">
        <v>1001</v>
      </c>
      <c r="E70" t="s">
        <v>1002</v>
      </c>
      <c r="F70" s="2">
        <v>694</v>
      </c>
      <c r="G70" s="2">
        <v>759</v>
      </c>
      <c r="H70" s="2">
        <v>829</v>
      </c>
      <c r="I70" s="2">
        <v>888</v>
      </c>
      <c r="J70" s="2">
        <v>952</v>
      </c>
      <c r="K70" s="2">
        <v>1014</v>
      </c>
      <c r="L70" s="2">
        <v>1065</v>
      </c>
      <c r="M70" s="2">
        <v>84706333</v>
      </c>
      <c r="N70" s="2">
        <v>93587358</v>
      </c>
      <c r="O70" s="2">
        <v>101900591</v>
      </c>
      <c r="P70" s="2">
        <v>110173563</v>
      </c>
      <c r="Q70" s="2">
        <v>118316800</v>
      </c>
      <c r="R70" s="2">
        <v>125625696</v>
      </c>
      <c r="S70" s="2">
        <v>132378731</v>
      </c>
      <c r="T70" s="1">
        <f>(Table13[[#This Row],[2050_BUILDINGS]]/Table13[[#This Row],[2020_BUILDINGS]])-1</f>
        <v>0.53458213256484144</v>
      </c>
      <c r="U70" s="1">
        <f>(Table13[[#This Row],[2050_TOTAL_REPL_COST_USD]]/Table13[[#This Row],[2020_TOTAL_REPL_COST_USD]])-1</f>
        <v>0.56279614890187735</v>
      </c>
      <c r="V70"/>
      <c r="W70"/>
    </row>
    <row r="71" spans="1:23" x14ac:dyDescent="0.2">
      <c r="A71" t="s">
        <v>529</v>
      </c>
      <c r="B71" t="s">
        <v>549</v>
      </c>
      <c r="C71" t="s">
        <v>558</v>
      </c>
      <c r="D71" t="s">
        <v>1003</v>
      </c>
      <c r="E71" t="s">
        <v>1004</v>
      </c>
      <c r="F71" s="2">
        <v>151</v>
      </c>
      <c r="G71" s="2">
        <v>174</v>
      </c>
      <c r="H71" s="2">
        <v>182</v>
      </c>
      <c r="I71" s="2">
        <v>200</v>
      </c>
      <c r="J71" s="2">
        <v>221</v>
      </c>
      <c r="K71" s="2">
        <v>225</v>
      </c>
      <c r="L71" s="2">
        <v>241</v>
      </c>
      <c r="M71" s="2">
        <v>19363572</v>
      </c>
      <c r="N71" s="2">
        <v>21393746</v>
      </c>
      <c r="O71" s="2">
        <v>23294117</v>
      </c>
      <c r="P71" s="2">
        <v>25185290</v>
      </c>
      <c r="Q71" s="2">
        <v>27046808</v>
      </c>
      <c r="R71" s="2">
        <v>28717594</v>
      </c>
      <c r="S71" s="2">
        <v>30261316</v>
      </c>
      <c r="T71" s="1">
        <f>(Table13[[#This Row],[2050_BUILDINGS]]/Table13[[#This Row],[2020_BUILDINGS]])-1</f>
        <v>0.5960264900662251</v>
      </c>
      <c r="U71" s="1">
        <f>(Table13[[#This Row],[2050_TOTAL_REPL_COST_USD]]/Table13[[#This Row],[2020_TOTAL_REPL_COST_USD]])-1</f>
        <v>0.56279616178254721</v>
      </c>
      <c r="V71"/>
      <c r="W71"/>
    </row>
    <row r="72" spans="1:23" x14ac:dyDescent="0.2">
      <c r="A72" t="s">
        <v>529</v>
      </c>
      <c r="B72" t="s">
        <v>549</v>
      </c>
      <c r="C72" t="s">
        <v>559</v>
      </c>
      <c r="D72" t="s">
        <v>1005</v>
      </c>
      <c r="E72" t="s">
        <v>1006</v>
      </c>
      <c r="F72" s="2">
        <v>483</v>
      </c>
      <c r="G72" s="2">
        <v>540</v>
      </c>
      <c r="H72" s="2">
        <v>583</v>
      </c>
      <c r="I72" s="2">
        <v>635</v>
      </c>
      <c r="J72" s="2">
        <v>669</v>
      </c>
      <c r="K72" s="2">
        <v>706</v>
      </c>
      <c r="L72" s="2">
        <v>752</v>
      </c>
      <c r="M72" s="2">
        <v>59419184</v>
      </c>
      <c r="N72" s="2">
        <v>65648978</v>
      </c>
      <c r="O72" s="2">
        <v>71480486</v>
      </c>
      <c r="P72" s="2">
        <v>77283756</v>
      </c>
      <c r="Q72" s="2">
        <v>82996009</v>
      </c>
      <c r="R72" s="2">
        <v>88123002</v>
      </c>
      <c r="S72" s="2">
        <v>92860069</v>
      </c>
      <c r="T72" s="1">
        <f>(Table13[[#This Row],[2050_BUILDINGS]]/Table13[[#This Row],[2020_BUILDINGS]])-1</f>
        <v>0.55693581780538293</v>
      </c>
      <c r="U72" s="1">
        <f>(Table13[[#This Row],[2050_TOTAL_REPL_COST_USD]]/Table13[[#This Row],[2020_TOTAL_REPL_COST_USD]])-1</f>
        <v>0.56279609965697275</v>
      </c>
      <c r="V72"/>
      <c r="W72"/>
    </row>
    <row r="73" spans="1:23" x14ac:dyDescent="0.2">
      <c r="A73" t="s">
        <v>12</v>
      </c>
      <c r="B73" t="s">
        <v>31</v>
      </c>
      <c r="C73" t="s">
        <v>32</v>
      </c>
      <c r="D73" t="s">
        <v>1007</v>
      </c>
      <c r="E73" t="s">
        <v>1008</v>
      </c>
      <c r="F73" s="2">
        <v>84</v>
      </c>
      <c r="G73" s="2">
        <v>90</v>
      </c>
      <c r="H73" s="2">
        <v>98</v>
      </c>
      <c r="I73" s="2">
        <v>104</v>
      </c>
      <c r="J73" s="2">
        <v>117</v>
      </c>
      <c r="K73" s="2">
        <v>126</v>
      </c>
      <c r="L73" s="2">
        <v>132</v>
      </c>
      <c r="M73" s="2">
        <v>3209293</v>
      </c>
      <c r="N73" s="2">
        <v>3554269</v>
      </c>
      <c r="O73" s="2">
        <v>3961513</v>
      </c>
      <c r="P73" s="2">
        <v>4397987</v>
      </c>
      <c r="Q73" s="2">
        <v>4829634</v>
      </c>
      <c r="R73" s="2">
        <v>5242627</v>
      </c>
      <c r="S73" s="2">
        <v>5650597</v>
      </c>
      <c r="T73" s="1">
        <f>(Table13[[#This Row],[2050_BUILDINGS]]/Table13[[#This Row],[2020_BUILDINGS]])-1</f>
        <v>0.5714285714285714</v>
      </c>
      <c r="U73" s="1">
        <f>(Table13[[#This Row],[2050_TOTAL_REPL_COST_USD]]/Table13[[#This Row],[2020_TOTAL_REPL_COST_USD]])-1</f>
        <v>0.7606983843482038</v>
      </c>
      <c r="V73"/>
      <c r="W73"/>
    </row>
    <row r="74" spans="1:23" x14ac:dyDescent="0.2">
      <c r="A74" t="s">
        <v>12</v>
      </c>
      <c r="B74" t="s">
        <v>31</v>
      </c>
      <c r="C74" t="s">
        <v>33</v>
      </c>
      <c r="D74" t="s">
        <v>1009</v>
      </c>
      <c r="E74" t="s">
        <v>1010</v>
      </c>
      <c r="F74" s="2">
        <v>597</v>
      </c>
      <c r="G74" s="2">
        <v>664</v>
      </c>
      <c r="H74" s="2">
        <v>750</v>
      </c>
      <c r="I74" s="2">
        <v>833</v>
      </c>
      <c r="J74" s="2">
        <v>906</v>
      </c>
      <c r="K74" s="2">
        <v>983</v>
      </c>
      <c r="L74" s="2">
        <v>1062</v>
      </c>
      <c r="M74" s="2">
        <v>23191585</v>
      </c>
      <c r="N74" s="2">
        <v>25684556</v>
      </c>
      <c r="O74" s="2">
        <v>28627454</v>
      </c>
      <c r="P74" s="2">
        <v>31781554</v>
      </c>
      <c r="Q74" s="2">
        <v>34900804</v>
      </c>
      <c r="R74" s="2">
        <v>37885273</v>
      </c>
      <c r="S74" s="2">
        <v>40833438</v>
      </c>
      <c r="T74" s="1">
        <f>(Table13[[#This Row],[2050_BUILDINGS]]/Table13[[#This Row],[2020_BUILDINGS]])-1</f>
        <v>0.77889447236180898</v>
      </c>
      <c r="U74" s="1">
        <f>(Table13[[#This Row],[2050_TOTAL_REPL_COST_USD]]/Table13[[#This Row],[2020_TOTAL_REPL_COST_USD]])-1</f>
        <v>0.76070061619333051</v>
      </c>
      <c r="V74"/>
      <c r="W74"/>
    </row>
    <row r="75" spans="1:23" x14ac:dyDescent="0.2">
      <c r="A75" t="s">
        <v>12</v>
      </c>
      <c r="B75" t="s">
        <v>31</v>
      </c>
      <c r="C75" t="s">
        <v>34</v>
      </c>
      <c r="D75" t="s">
        <v>1011</v>
      </c>
      <c r="E75" t="s">
        <v>1012</v>
      </c>
      <c r="F75" s="2">
        <v>187</v>
      </c>
      <c r="G75" s="2">
        <v>215</v>
      </c>
      <c r="H75" s="2">
        <v>246</v>
      </c>
      <c r="I75" s="2">
        <v>272</v>
      </c>
      <c r="J75" s="2">
        <v>299</v>
      </c>
      <c r="K75" s="2">
        <v>316</v>
      </c>
      <c r="L75" s="2">
        <v>345</v>
      </c>
      <c r="M75" s="2">
        <v>7634388</v>
      </c>
      <c r="N75" s="2">
        <v>8455036</v>
      </c>
      <c r="O75" s="2">
        <v>9423800</v>
      </c>
      <c r="P75" s="2">
        <v>10462093</v>
      </c>
      <c r="Q75" s="2">
        <v>11488909</v>
      </c>
      <c r="R75" s="2">
        <v>12471360</v>
      </c>
      <c r="S75" s="2">
        <v>13441864</v>
      </c>
      <c r="T75" s="1">
        <f>(Table13[[#This Row],[2050_BUILDINGS]]/Table13[[#This Row],[2020_BUILDINGS]])-1</f>
        <v>0.84491978609625673</v>
      </c>
      <c r="U75" s="1">
        <f>(Table13[[#This Row],[2050_TOTAL_REPL_COST_USD]]/Table13[[#This Row],[2020_TOTAL_REPL_COST_USD]])-1</f>
        <v>0.76069961338092851</v>
      </c>
      <c r="V75"/>
      <c r="W75"/>
    </row>
    <row r="76" spans="1:23" x14ac:dyDescent="0.2">
      <c r="A76" t="s">
        <v>12</v>
      </c>
      <c r="B76" t="s">
        <v>31</v>
      </c>
      <c r="C76" t="s">
        <v>35</v>
      </c>
      <c r="D76" t="s">
        <v>1013</v>
      </c>
      <c r="E76" t="s">
        <v>1014</v>
      </c>
      <c r="F76" s="2">
        <v>382</v>
      </c>
      <c r="G76" s="2">
        <v>417</v>
      </c>
      <c r="H76" s="2">
        <v>473</v>
      </c>
      <c r="I76" s="2">
        <v>517</v>
      </c>
      <c r="J76" s="2">
        <v>567</v>
      </c>
      <c r="K76" s="2">
        <v>628</v>
      </c>
      <c r="L76" s="2">
        <v>675</v>
      </c>
      <c r="M76" s="2">
        <v>14691590</v>
      </c>
      <c r="N76" s="2">
        <v>16270854</v>
      </c>
      <c r="O76" s="2">
        <v>18135144</v>
      </c>
      <c r="P76" s="2">
        <v>20133228</v>
      </c>
      <c r="Q76" s="2">
        <v>22109241</v>
      </c>
      <c r="R76" s="2">
        <v>23999864</v>
      </c>
      <c r="S76" s="2">
        <v>25867490</v>
      </c>
      <c r="T76" s="1">
        <f>(Table13[[#This Row],[2050_BUILDINGS]]/Table13[[#This Row],[2020_BUILDINGS]])-1</f>
        <v>0.76701570680628262</v>
      </c>
      <c r="U76" s="1">
        <f>(Table13[[#This Row],[2050_TOTAL_REPL_COST_USD]]/Table13[[#This Row],[2020_TOTAL_REPL_COST_USD]])-1</f>
        <v>0.76070050961128111</v>
      </c>
      <c r="V76"/>
      <c r="W76"/>
    </row>
    <row r="77" spans="1:23" x14ac:dyDescent="0.2">
      <c r="A77" t="s">
        <v>12</v>
      </c>
      <c r="B77" t="s">
        <v>31</v>
      </c>
      <c r="C77" t="s">
        <v>36</v>
      </c>
      <c r="D77" t="s">
        <v>1015</v>
      </c>
      <c r="E77" t="s">
        <v>1016</v>
      </c>
      <c r="F77" s="2">
        <v>462</v>
      </c>
      <c r="G77" s="2">
        <v>516</v>
      </c>
      <c r="H77" s="2">
        <v>568</v>
      </c>
      <c r="I77" s="2">
        <v>627</v>
      </c>
      <c r="J77" s="2">
        <v>695</v>
      </c>
      <c r="K77" s="2">
        <v>749</v>
      </c>
      <c r="L77" s="2">
        <v>809</v>
      </c>
      <c r="M77" s="2">
        <v>17749593</v>
      </c>
      <c r="N77" s="2">
        <v>19657585</v>
      </c>
      <c r="O77" s="2">
        <v>21909913</v>
      </c>
      <c r="P77" s="2">
        <v>24323896</v>
      </c>
      <c r="Q77" s="2">
        <v>26711204</v>
      </c>
      <c r="R77" s="2">
        <v>28995356</v>
      </c>
      <c r="S77" s="2">
        <v>31251721</v>
      </c>
      <c r="T77" s="1">
        <f>(Table13[[#This Row],[2050_BUILDINGS]]/Table13[[#This Row],[2020_BUILDINGS]])-1</f>
        <v>0.75108225108225102</v>
      </c>
      <c r="U77" s="1">
        <f>(Table13[[#This Row],[2050_TOTAL_REPL_COST_USD]]/Table13[[#This Row],[2020_TOTAL_REPL_COST_USD]])-1</f>
        <v>0.76070071015149465</v>
      </c>
      <c r="V77"/>
      <c r="W77"/>
    </row>
    <row r="78" spans="1:23" x14ac:dyDescent="0.2">
      <c r="A78" t="s">
        <v>12</v>
      </c>
      <c r="B78" t="s">
        <v>31</v>
      </c>
      <c r="C78" t="s">
        <v>37</v>
      </c>
      <c r="D78" t="s">
        <v>1017</v>
      </c>
      <c r="E78" t="s">
        <v>1018</v>
      </c>
      <c r="F78" s="2">
        <v>608</v>
      </c>
      <c r="G78" s="2">
        <v>673</v>
      </c>
      <c r="H78" s="2">
        <v>758</v>
      </c>
      <c r="I78" s="2">
        <v>839</v>
      </c>
      <c r="J78" s="2">
        <v>915</v>
      </c>
      <c r="K78" s="2">
        <v>994</v>
      </c>
      <c r="L78" s="2">
        <v>1082</v>
      </c>
      <c r="M78" s="2">
        <v>23476519</v>
      </c>
      <c r="N78" s="2">
        <v>26000122</v>
      </c>
      <c r="O78" s="2">
        <v>28979178</v>
      </c>
      <c r="P78" s="2">
        <v>32172028</v>
      </c>
      <c r="Q78" s="2">
        <v>35329601</v>
      </c>
      <c r="R78" s="2">
        <v>38350739</v>
      </c>
      <c r="S78" s="2">
        <v>41335127</v>
      </c>
      <c r="T78" s="1">
        <f>(Table13[[#This Row],[2050_BUILDINGS]]/Table13[[#This Row],[2020_BUILDINGS]])-1</f>
        <v>0.77960526315789469</v>
      </c>
      <c r="U78" s="1">
        <f>(Table13[[#This Row],[2050_TOTAL_REPL_COST_USD]]/Table13[[#This Row],[2020_TOTAL_REPL_COST_USD]])-1</f>
        <v>0.76070085177448998</v>
      </c>
      <c r="V78"/>
      <c r="W78"/>
    </row>
    <row r="79" spans="1:23" x14ac:dyDescent="0.2">
      <c r="A79" t="s">
        <v>12</v>
      </c>
      <c r="B79" t="s">
        <v>31</v>
      </c>
      <c r="C79" t="s">
        <v>38</v>
      </c>
      <c r="D79" t="s">
        <v>1019</v>
      </c>
      <c r="E79" t="s">
        <v>1020</v>
      </c>
      <c r="F79" s="2">
        <v>165</v>
      </c>
      <c r="G79" s="2">
        <v>177</v>
      </c>
      <c r="H79" s="2">
        <v>205</v>
      </c>
      <c r="I79" s="2">
        <v>233</v>
      </c>
      <c r="J79" s="2">
        <v>252</v>
      </c>
      <c r="K79" s="2">
        <v>277</v>
      </c>
      <c r="L79" s="2">
        <v>290</v>
      </c>
      <c r="M79" s="2">
        <v>6499258</v>
      </c>
      <c r="N79" s="2">
        <v>7197895</v>
      </c>
      <c r="O79" s="2">
        <v>8022627</v>
      </c>
      <c r="P79" s="2">
        <v>8906534</v>
      </c>
      <c r="Q79" s="2">
        <v>9780684</v>
      </c>
      <c r="R79" s="2">
        <v>10617053</v>
      </c>
      <c r="S79" s="2">
        <v>11443253</v>
      </c>
      <c r="T79" s="1">
        <f>(Table13[[#This Row],[2050_BUILDINGS]]/Table13[[#This Row],[2020_BUILDINGS]])-1</f>
        <v>0.75757575757575757</v>
      </c>
      <c r="U79" s="1">
        <f>(Table13[[#This Row],[2050_TOTAL_REPL_COST_USD]]/Table13[[#This Row],[2020_TOTAL_REPL_COST_USD]])-1</f>
        <v>0.76070145238117948</v>
      </c>
      <c r="V79"/>
      <c r="W79"/>
    </row>
    <row r="80" spans="1:23" x14ac:dyDescent="0.2">
      <c r="A80" t="s">
        <v>12</v>
      </c>
      <c r="B80" t="s">
        <v>31</v>
      </c>
      <c r="C80" t="s">
        <v>39</v>
      </c>
      <c r="D80" t="s">
        <v>1021</v>
      </c>
      <c r="E80" t="s">
        <v>1022</v>
      </c>
      <c r="F80" s="2">
        <v>411</v>
      </c>
      <c r="G80" s="2">
        <v>458</v>
      </c>
      <c r="H80" s="2">
        <v>506</v>
      </c>
      <c r="I80" s="2">
        <v>562</v>
      </c>
      <c r="J80" s="2">
        <v>626</v>
      </c>
      <c r="K80" s="2">
        <v>681</v>
      </c>
      <c r="L80" s="2">
        <v>724</v>
      </c>
      <c r="M80" s="2">
        <v>15853497</v>
      </c>
      <c r="N80" s="2">
        <v>17557663</v>
      </c>
      <c r="O80" s="2">
        <v>19569389</v>
      </c>
      <c r="P80" s="2">
        <v>21725498</v>
      </c>
      <c r="Q80" s="2">
        <v>23857773</v>
      </c>
      <c r="R80" s="2">
        <v>25897929</v>
      </c>
      <c r="S80" s="2">
        <v>27913260</v>
      </c>
      <c r="T80" s="1">
        <f>(Table13[[#This Row],[2050_BUILDINGS]]/Table13[[#This Row],[2020_BUILDINGS]])-1</f>
        <v>0.76155717761557185</v>
      </c>
      <c r="U80" s="1">
        <f>(Table13[[#This Row],[2050_TOTAL_REPL_COST_USD]]/Table13[[#This Row],[2020_TOTAL_REPL_COST_USD]])-1</f>
        <v>0.760700494029803</v>
      </c>
      <c r="V80"/>
      <c r="W80"/>
    </row>
    <row r="81" spans="1:23" x14ac:dyDescent="0.2">
      <c r="A81" t="s">
        <v>12</v>
      </c>
      <c r="B81" t="s">
        <v>31</v>
      </c>
      <c r="C81" t="s">
        <v>40</v>
      </c>
      <c r="D81" t="s">
        <v>1023</v>
      </c>
      <c r="E81" t="s">
        <v>1024</v>
      </c>
      <c r="F81" s="2">
        <v>1119</v>
      </c>
      <c r="G81" s="2">
        <v>1232</v>
      </c>
      <c r="H81" s="2">
        <v>1381</v>
      </c>
      <c r="I81" s="2">
        <v>1527</v>
      </c>
      <c r="J81" s="2">
        <v>1672</v>
      </c>
      <c r="K81" s="2">
        <v>1814</v>
      </c>
      <c r="L81" s="2">
        <v>1949</v>
      </c>
      <c r="M81" s="2">
        <v>42767880</v>
      </c>
      <c r="N81" s="2">
        <v>47365196</v>
      </c>
      <c r="O81" s="2">
        <v>52792232</v>
      </c>
      <c r="P81" s="2">
        <v>58608753</v>
      </c>
      <c r="Q81" s="2">
        <v>64360998</v>
      </c>
      <c r="R81" s="2">
        <v>69864689</v>
      </c>
      <c r="S81" s="2">
        <v>75301441</v>
      </c>
      <c r="T81" s="1">
        <f>(Table13[[#This Row],[2050_BUILDINGS]]/Table13[[#This Row],[2020_BUILDINGS]])-1</f>
        <v>0.7417336907953529</v>
      </c>
      <c r="U81" s="1">
        <f>(Table13[[#This Row],[2050_TOTAL_REPL_COST_USD]]/Table13[[#This Row],[2020_TOTAL_REPL_COST_USD]])-1</f>
        <v>0.76070081098244757</v>
      </c>
      <c r="V81"/>
      <c r="W81"/>
    </row>
    <row r="82" spans="1:23" x14ac:dyDescent="0.2">
      <c r="A82" t="s">
        <v>12</v>
      </c>
      <c r="B82" t="s">
        <v>31</v>
      </c>
      <c r="C82" t="s">
        <v>41</v>
      </c>
      <c r="D82" t="s">
        <v>1025</v>
      </c>
      <c r="E82" t="s">
        <v>1026</v>
      </c>
      <c r="F82" s="2">
        <v>63</v>
      </c>
      <c r="G82" s="2">
        <v>78</v>
      </c>
      <c r="H82" s="2">
        <v>81</v>
      </c>
      <c r="I82" s="2">
        <v>89</v>
      </c>
      <c r="J82" s="2">
        <v>92</v>
      </c>
      <c r="K82" s="2">
        <v>109</v>
      </c>
      <c r="L82" s="2">
        <v>118</v>
      </c>
      <c r="M82" s="2">
        <v>2696329</v>
      </c>
      <c r="N82" s="2">
        <v>2986166</v>
      </c>
      <c r="O82" s="2">
        <v>3328322</v>
      </c>
      <c r="P82" s="2">
        <v>3695026</v>
      </c>
      <c r="Q82" s="2">
        <v>4057676</v>
      </c>
      <c r="R82" s="2">
        <v>4404666</v>
      </c>
      <c r="S82" s="2">
        <v>4747430</v>
      </c>
      <c r="T82" s="1">
        <f>(Table13[[#This Row],[2050_BUILDINGS]]/Table13[[#This Row],[2020_BUILDINGS]])-1</f>
        <v>0.87301587301587302</v>
      </c>
      <c r="U82" s="1">
        <f>(Table13[[#This Row],[2050_TOTAL_REPL_COST_USD]]/Table13[[#This Row],[2020_TOTAL_REPL_COST_USD]])-1</f>
        <v>0.76070130907615496</v>
      </c>
      <c r="V82"/>
      <c r="W82"/>
    </row>
    <row r="83" spans="1:23" x14ac:dyDescent="0.2">
      <c r="A83" t="s">
        <v>12</v>
      </c>
      <c r="B83" t="s">
        <v>31</v>
      </c>
      <c r="C83" t="s">
        <v>42</v>
      </c>
      <c r="D83" t="s">
        <v>1027</v>
      </c>
      <c r="E83" t="s">
        <v>1028</v>
      </c>
      <c r="F83" s="2">
        <v>143</v>
      </c>
      <c r="G83" s="2">
        <v>164</v>
      </c>
      <c r="H83" s="2">
        <v>174</v>
      </c>
      <c r="I83" s="2">
        <v>202</v>
      </c>
      <c r="J83" s="2">
        <v>221</v>
      </c>
      <c r="K83" s="2">
        <v>241</v>
      </c>
      <c r="L83" s="2">
        <v>262</v>
      </c>
      <c r="M83" s="2">
        <v>5716106</v>
      </c>
      <c r="N83" s="2">
        <v>6330554</v>
      </c>
      <c r="O83" s="2">
        <v>7055900</v>
      </c>
      <c r="P83" s="2">
        <v>7833305</v>
      </c>
      <c r="Q83" s="2">
        <v>8602112</v>
      </c>
      <c r="R83" s="2">
        <v>9337706</v>
      </c>
      <c r="S83" s="2">
        <v>10064345</v>
      </c>
      <c r="T83" s="1">
        <f>(Table13[[#This Row],[2050_BUILDINGS]]/Table13[[#This Row],[2020_BUILDINGS]])-1</f>
        <v>0.83216783216783208</v>
      </c>
      <c r="U83" s="1">
        <f>(Table13[[#This Row],[2050_TOTAL_REPL_COST_USD]]/Table13[[#This Row],[2020_TOTAL_REPL_COST_USD]])-1</f>
        <v>0.76069950417294563</v>
      </c>
      <c r="V83"/>
      <c r="W83"/>
    </row>
    <row r="84" spans="1:23" x14ac:dyDescent="0.2">
      <c r="A84" t="s">
        <v>12</v>
      </c>
      <c r="B84" t="s">
        <v>31</v>
      </c>
      <c r="C84" t="s">
        <v>43</v>
      </c>
      <c r="D84" t="s">
        <v>1029</v>
      </c>
      <c r="E84" t="s">
        <v>1030</v>
      </c>
      <c r="F84" s="2">
        <v>93</v>
      </c>
      <c r="G84" s="2">
        <v>97</v>
      </c>
      <c r="H84" s="2">
        <v>111</v>
      </c>
      <c r="I84" s="2">
        <v>126</v>
      </c>
      <c r="J84" s="2">
        <v>137</v>
      </c>
      <c r="K84" s="2">
        <v>145</v>
      </c>
      <c r="L84" s="2">
        <v>163</v>
      </c>
      <c r="M84" s="2">
        <v>3671366</v>
      </c>
      <c r="N84" s="2">
        <v>4066020</v>
      </c>
      <c r="O84" s="2">
        <v>4531902</v>
      </c>
      <c r="P84" s="2">
        <v>5031213</v>
      </c>
      <c r="Q84" s="2">
        <v>5525007</v>
      </c>
      <c r="R84" s="2">
        <v>5997470</v>
      </c>
      <c r="S84" s="2">
        <v>6464181</v>
      </c>
      <c r="T84" s="1">
        <f>(Table13[[#This Row],[2050_BUILDINGS]]/Table13[[#This Row],[2020_BUILDINGS]])-1</f>
        <v>0.75268817204301075</v>
      </c>
      <c r="U84" s="1">
        <f>(Table13[[#This Row],[2050_TOTAL_REPL_COST_USD]]/Table13[[#This Row],[2020_TOTAL_REPL_COST_USD]])-1</f>
        <v>0.76070187499693565</v>
      </c>
      <c r="V84"/>
      <c r="W84"/>
    </row>
    <row r="85" spans="1:23" x14ac:dyDescent="0.2">
      <c r="A85" t="s">
        <v>12</v>
      </c>
      <c r="B85" t="s">
        <v>31</v>
      </c>
      <c r="C85" t="s">
        <v>44</v>
      </c>
      <c r="D85" t="s">
        <v>1031</v>
      </c>
      <c r="E85" t="s">
        <v>1032</v>
      </c>
      <c r="F85" s="2">
        <v>272</v>
      </c>
      <c r="G85" s="2">
        <v>300</v>
      </c>
      <c r="H85" s="2">
        <v>334</v>
      </c>
      <c r="I85" s="2">
        <v>367</v>
      </c>
      <c r="J85" s="2">
        <v>410</v>
      </c>
      <c r="K85" s="2">
        <v>432</v>
      </c>
      <c r="L85" s="2">
        <v>471</v>
      </c>
      <c r="M85" s="2">
        <v>10385648</v>
      </c>
      <c r="N85" s="2">
        <v>11502049</v>
      </c>
      <c r="O85" s="2">
        <v>12819940</v>
      </c>
      <c r="P85" s="2">
        <v>14232411</v>
      </c>
      <c r="Q85" s="2">
        <v>15629271</v>
      </c>
      <c r="R85" s="2">
        <v>16965778</v>
      </c>
      <c r="S85" s="2">
        <v>18286024</v>
      </c>
      <c r="T85" s="1">
        <f>(Table13[[#This Row],[2050_BUILDINGS]]/Table13[[#This Row],[2020_BUILDINGS]])-1</f>
        <v>0.73161764705882359</v>
      </c>
      <c r="U85" s="1">
        <f>(Table13[[#This Row],[2050_TOTAL_REPL_COST_USD]]/Table13[[#This Row],[2020_TOTAL_REPL_COST_USD]])-1</f>
        <v>0.76070130626418297</v>
      </c>
      <c r="V85"/>
      <c r="W85"/>
    </row>
    <row r="86" spans="1:23" x14ac:dyDescent="0.2">
      <c r="A86" t="s">
        <v>12</v>
      </c>
      <c r="B86" t="s">
        <v>31</v>
      </c>
      <c r="C86" t="s">
        <v>45</v>
      </c>
      <c r="D86" t="s">
        <v>1033</v>
      </c>
      <c r="E86" t="s">
        <v>1034</v>
      </c>
      <c r="F86" s="2">
        <v>420</v>
      </c>
      <c r="G86" s="2">
        <v>466</v>
      </c>
      <c r="H86" s="2">
        <v>511</v>
      </c>
      <c r="I86" s="2">
        <v>566</v>
      </c>
      <c r="J86" s="2">
        <v>635</v>
      </c>
      <c r="K86" s="2">
        <v>683</v>
      </c>
      <c r="L86" s="2">
        <v>730</v>
      </c>
      <c r="M86" s="2">
        <v>16033914</v>
      </c>
      <c r="N86" s="2">
        <v>17757466</v>
      </c>
      <c r="O86" s="2">
        <v>19792091</v>
      </c>
      <c r="P86" s="2">
        <v>21972743</v>
      </c>
      <c r="Q86" s="2">
        <v>24129290</v>
      </c>
      <c r="R86" s="2">
        <v>26192655</v>
      </c>
      <c r="S86" s="2">
        <v>28230924</v>
      </c>
      <c r="T86" s="1">
        <f>(Table13[[#This Row],[2050_BUILDINGS]]/Table13[[#This Row],[2020_BUILDINGS]])-1</f>
        <v>0.73809523809523814</v>
      </c>
      <c r="U86" s="1">
        <f>(Table13[[#This Row],[2050_TOTAL_REPL_COST_USD]]/Table13[[#This Row],[2020_TOTAL_REPL_COST_USD]])-1</f>
        <v>0.76070072472635197</v>
      </c>
      <c r="V86"/>
      <c r="W86"/>
    </row>
    <row r="87" spans="1:23" x14ac:dyDescent="0.2">
      <c r="A87" t="s">
        <v>12</v>
      </c>
      <c r="B87" t="s">
        <v>31</v>
      </c>
      <c r="C87" t="s">
        <v>46</v>
      </c>
      <c r="D87" t="s">
        <v>1035</v>
      </c>
      <c r="E87" t="s">
        <v>1036</v>
      </c>
      <c r="F87" s="2">
        <v>719</v>
      </c>
      <c r="G87" s="2">
        <v>806</v>
      </c>
      <c r="H87" s="2">
        <v>896</v>
      </c>
      <c r="I87" s="2">
        <v>986</v>
      </c>
      <c r="J87" s="2">
        <v>1079</v>
      </c>
      <c r="K87" s="2">
        <v>1172</v>
      </c>
      <c r="L87" s="2">
        <v>1258</v>
      </c>
      <c r="M87" s="2">
        <v>27682480</v>
      </c>
      <c r="N87" s="2">
        <v>30658189</v>
      </c>
      <c r="O87" s="2">
        <v>34170955</v>
      </c>
      <c r="P87" s="2">
        <v>37935832</v>
      </c>
      <c r="Q87" s="2">
        <v>41659104</v>
      </c>
      <c r="R87" s="2">
        <v>45221494</v>
      </c>
      <c r="S87" s="2">
        <v>48740549</v>
      </c>
      <c r="T87" s="1">
        <f>(Table13[[#This Row],[2050_BUILDINGS]]/Table13[[#This Row],[2020_BUILDINGS]])-1</f>
        <v>0.7496522948539639</v>
      </c>
      <c r="U87" s="1">
        <f>(Table13[[#This Row],[2050_TOTAL_REPL_COST_USD]]/Table13[[#This Row],[2020_TOTAL_REPL_COST_USD]])-1</f>
        <v>0.76070023350509053</v>
      </c>
      <c r="V87"/>
      <c r="W87"/>
    </row>
    <row r="88" spans="1:23" x14ac:dyDescent="0.2">
      <c r="A88" t="s">
        <v>12</v>
      </c>
      <c r="B88" t="s">
        <v>31</v>
      </c>
      <c r="C88" t="s">
        <v>47</v>
      </c>
      <c r="D88" t="s">
        <v>1037</v>
      </c>
      <c r="E88" t="s">
        <v>1038</v>
      </c>
      <c r="F88" s="2">
        <v>561</v>
      </c>
      <c r="G88" s="2">
        <v>621</v>
      </c>
      <c r="H88" s="2">
        <v>701</v>
      </c>
      <c r="I88" s="2">
        <v>777</v>
      </c>
      <c r="J88" s="2">
        <v>850</v>
      </c>
      <c r="K88" s="2">
        <v>913</v>
      </c>
      <c r="L88" s="2">
        <v>979</v>
      </c>
      <c r="M88" s="2">
        <v>21586383</v>
      </c>
      <c r="N88" s="2">
        <v>23906805</v>
      </c>
      <c r="O88" s="2">
        <v>26646012</v>
      </c>
      <c r="P88" s="2">
        <v>29581798</v>
      </c>
      <c r="Q88" s="2">
        <v>32485151</v>
      </c>
      <c r="R88" s="2">
        <v>35263051</v>
      </c>
      <c r="S88" s="2">
        <v>38007159</v>
      </c>
      <c r="T88" s="1">
        <f>(Table13[[#This Row],[2050_BUILDINGS]]/Table13[[#This Row],[2020_BUILDINGS]])-1</f>
        <v>0.74509803921568629</v>
      </c>
      <c r="U88" s="1">
        <f>(Table13[[#This Row],[2050_TOTAL_REPL_COST_USD]]/Table13[[#This Row],[2020_TOTAL_REPL_COST_USD]])-1</f>
        <v>0.76070066949150306</v>
      </c>
      <c r="V88"/>
      <c r="W88"/>
    </row>
    <row r="89" spans="1:23" x14ac:dyDescent="0.2">
      <c r="A89" t="s">
        <v>12</v>
      </c>
      <c r="B89" t="s">
        <v>31</v>
      </c>
      <c r="C89" t="s">
        <v>48</v>
      </c>
      <c r="D89" t="s">
        <v>1039</v>
      </c>
      <c r="E89" t="s">
        <v>1040</v>
      </c>
      <c r="F89" s="2">
        <v>186</v>
      </c>
      <c r="G89" s="2">
        <v>211</v>
      </c>
      <c r="H89" s="2">
        <v>244</v>
      </c>
      <c r="I89" s="2">
        <v>270</v>
      </c>
      <c r="J89" s="2">
        <v>298</v>
      </c>
      <c r="K89" s="2">
        <v>315</v>
      </c>
      <c r="L89" s="2">
        <v>343</v>
      </c>
      <c r="M89" s="2">
        <v>7526992</v>
      </c>
      <c r="N89" s="2">
        <v>8336103</v>
      </c>
      <c r="O89" s="2">
        <v>9291246</v>
      </c>
      <c r="P89" s="2">
        <v>10314925</v>
      </c>
      <c r="Q89" s="2">
        <v>11327307</v>
      </c>
      <c r="R89" s="2">
        <v>12295932</v>
      </c>
      <c r="S89" s="2">
        <v>13252784</v>
      </c>
      <c r="T89" s="1">
        <f>(Table13[[#This Row],[2050_BUILDINGS]]/Table13[[#This Row],[2020_BUILDINGS]])-1</f>
        <v>0.84408602150537626</v>
      </c>
      <c r="U89" s="1">
        <f>(Table13[[#This Row],[2050_TOTAL_REPL_COST_USD]]/Table13[[#This Row],[2020_TOTAL_REPL_COST_USD]])-1</f>
        <v>0.76070122035469145</v>
      </c>
      <c r="V89"/>
      <c r="W89"/>
    </row>
    <row r="90" spans="1:23" x14ac:dyDescent="0.2">
      <c r="A90" t="s">
        <v>638</v>
      </c>
      <c r="B90" t="s">
        <v>666</v>
      </c>
      <c r="C90" t="s">
        <v>667</v>
      </c>
      <c r="D90" t="s">
        <v>1041</v>
      </c>
      <c r="E90" t="s">
        <v>1042</v>
      </c>
      <c r="F90" s="2">
        <v>5325</v>
      </c>
      <c r="G90" s="2">
        <v>6037</v>
      </c>
      <c r="H90" s="2">
        <v>6806</v>
      </c>
      <c r="I90" s="2">
        <v>7640</v>
      </c>
      <c r="J90" s="2">
        <v>8498</v>
      </c>
      <c r="K90" s="2">
        <v>9418</v>
      </c>
      <c r="L90" s="2">
        <v>10361</v>
      </c>
      <c r="M90" s="2">
        <v>369495592</v>
      </c>
      <c r="N90" s="2">
        <v>419175431</v>
      </c>
      <c r="O90" s="2">
        <v>473295562</v>
      </c>
      <c r="P90" s="2">
        <v>531864099</v>
      </c>
      <c r="Q90" s="2">
        <v>593506670</v>
      </c>
      <c r="R90" s="2">
        <v>658116842</v>
      </c>
      <c r="S90" s="2">
        <v>725782783</v>
      </c>
      <c r="T90" s="1">
        <f>(Table13[[#This Row],[2050_BUILDINGS]]/Table13[[#This Row],[2020_BUILDINGS]])-1</f>
        <v>0.94572769953051639</v>
      </c>
      <c r="U90" s="1">
        <f>(Table13[[#This Row],[2050_TOTAL_REPL_COST_USD]]/Table13[[#This Row],[2020_TOTAL_REPL_COST_USD]])-1</f>
        <v>0.96425288613456583</v>
      </c>
      <c r="V90"/>
      <c r="W90"/>
    </row>
    <row r="91" spans="1:23" x14ac:dyDescent="0.2">
      <c r="A91" t="s">
        <v>638</v>
      </c>
      <c r="B91" t="s">
        <v>666</v>
      </c>
      <c r="C91" t="s">
        <v>668</v>
      </c>
      <c r="D91" t="s">
        <v>1043</v>
      </c>
      <c r="E91" t="s">
        <v>1044</v>
      </c>
      <c r="F91" s="2">
        <v>3209</v>
      </c>
      <c r="G91" s="2">
        <v>3633</v>
      </c>
      <c r="H91" s="2">
        <v>4104</v>
      </c>
      <c r="I91" s="2">
        <v>4598</v>
      </c>
      <c r="J91" s="2">
        <v>5131</v>
      </c>
      <c r="K91" s="2">
        <v>5670</v>
      </c>
      <c r="L91" s="2">
        <v>6241</v>
      </c>
      <c r="M91" s="2">
        <v>222569903</v>
      </c>
      <c r="N91" s="2">
        <v>252495128</v>
      </c>
      <c r="O91" s="2">
        <v>285095005</v>
      </c>
      <c r="P91" s="2">
        <v>320374439</v>
      </c>
      <c r="Q91" s="2">
        <v>357505544</v>
      </c>
      <c r="R91" s="2">
        <v>396424222</v>
      </c>
      <c r="S91" s="2">
        <v>437183574</v>
      </c>
      <c r="T91" s="1">
        <f>(Table13[[#This Row],[2050_BUILDINGS]]/Table13[[#This Row],[2020_BUILDINGS]])-1</f>
        <v>0.94484263010283587</v>
      </c>
      <c r="U91" s="1">
        <f>(Table13[[#This Row],[2050_TOTAL_REPL_COST_USD]]/Table13[[#This Row],[2020_TOTAL_REPL_COST_USD]])-1</f>
        <v>0.96425288463193515</v>
      </c>
      <c r="V91"/>
      <c r="W91"/>
    </row>
    <row r="92" spans="1:23" x14ac:dyDescent="0.2">
      <c r="A92" t="s">
        <v>638</v>
      </c>
      <c r="B92" t="s">
        <v>666</v>
      </c>
      <c r="C92" t="s">
        <v>669</v>
      </c>
      <c r="D92" t="s">
        <v>1045</v>
      </c>
      <c r="E92" t="s">
        <v>1046</v>
      </c>
      <c r="F92" s="2">
        <v>2038</v>
      </c>
      <c r="G92" s="2">
        <v>2300</v>
      </c>
      <c r="H92" s="2">
        <v>2598</v>
      </c>
      <c r="I92" s="2">
        <v>2913</v>
      </c>
      <c r="J92" s="2">
        <v>3245</v>
      </c>
      <c r="K92" s="2">
        <v>3601</v>
      </c>
      <c r="L92" s="2">
        <v>3962</v>
      </c>
      <c r="M92" s="2">
        <v>141113420</v>
      </c>
      <c r="N92" s="2">
        <v>160086564</v>
      </c>
      <c r="O92" s="2">
        <v>180755486</v>
      </c>
      <c r="P92" s="2">
        <v>203123292</v>
      </c>
      <c r="Q92" s="2">
        <v>226665095</v>
      </c>
      <c r="R92" s="2">
        <v>251340258</v>
      </c>
      <c r="S92" s="2">
        <v>277182442</v>
      </c>
      <c r="T92" s="1">
        <f>(Table13[[#This Row],[2050_BUILDINGS]]/Table13[[#This Row],[2020_BUILDINGS]])-1</f>
        <v>0.94406280667320908</v>
      </c>
      <c r="U92" s="1">
        <f>(Table13[[#This Row],[2050_TOTAL_REPL_COST_USD]]/Table13[[#This Row],[2020_TOTAL_REPL_COST_USD]])-1</f>
        <v>0.96425288253944941</v>
      </c>
      <c r="V92"/>
      <c r="W92"/>
    </row>
    <row r="93" spans="1:23" x14ac:dyDescent="0.2">
      <c r="A93" t="s">
        <v>638</v>
      </c>
      <c r="B93" t="s">
        <v>666</v>
      </c>
      <c r="C93" t="s">
        <v>670</v>
      </c>
      <c r="D93" t="s">
        <v>1047</v>
      </c>
      <c r="E93" t="s">
        <v>1048</v>
      </c>
      <c r="F93" s="2">
        <v>2095</v>
      </c>
      <c r="G93" s="2">
        <v>2374</v>
      </c>
      <c r="H93" s="2">
        <v>2677</v>
      </c>
      <c r="I93" s="2">
        <v>3000</v>
      </c>
      <c r="J93" s="2">
        <v>3350</v>
      </c>
      <c r="K93" s="2">
        <v>3699</v>
      </c>
      <c r="L93" s="2">
        <v>4076</v>
      </c>
      <c r="M93" s="2">
        <v>145280289</v>
      </c>
      <c r="N93" s="2">
        <v>164813675</v>
      </c>
      <c r="O93" s="2">
        <v>186092922</v>
      </c>
      <c r="P93" s="2">
        <v>209121217</v>
      </c>
      <c r="Q93" s="2">
        <v>233358181</v>
      </c>
      <c r="R93" s="2">
        <v>258761956</v>
      </c>
      <c r="S93" s="2">
        <v>285367227</v>
      </c>
      <c r="T93" s="1">
        <f>(Table13[[#This Row],[2050_BUILDINGS]]/Table13[[#This Row],[2020_BUILDINGS]])-1</f>
        <v>0.94558472553699291</v>
      </c>
      <c r="U93" s="1">
        <f>(Table13[[#This Row],[2050_TOTAL_REPL_COST_USD]]/Table13[[#This Row],[2020_TOTAL_REPL_COST_USD]])-1</f>
        <v>0.96425288636368278</v>
      </c>
      <c r="V93"/>
      <c r="W93"/>
    </row>
    <row r="94" spans="1:23" x14ac:dyDescent="0.2">
      <c r="A94" t="s">
        <v>638</v>
      </c>
      <c r="B94" t="s">
        <v>666</v>
      </c>
      <c r="C94" t="s">
        <v>671</v>
      </c>
      <c r="D94" t="s">
        <v>1049</v>
      </c>
      <c r="E94" t="s">
        <v>1050</v>
      </c>
      <c r="F94" s="2">
        <v>3300</v>
      </c>
      <c r="G94" s="2">
        <v>3736</v>
      </c>
      <c r="H94" s="2">
        <v>4209</v>
      </c>
      <c r="I94" s="2">
        <v>4727</v>
      </c>
      <c r="J94" s="2">
        <v>5257</v>
      </c>
      <c r="K94" s="2">
        <v>5824</v>
      </c>
      <c r="L94" s="2">
        <v>6409</v>
      </c>
      <c r="M94" s="2">
        <v>228552250</v>
      </c>
      <c r="N94" s="2">
        <v>259281813</v>
      </c>
      <c r="O94" s="2">
        <v>292757931</v>
      </c>
      <c r="P94" s="2">
        <v>328985621</v>
      </c>
      <c r="Q94" s="2">
        <v>367114752</v>
      </c>
      <c r="R94" s="2">
        <v>407079512</v>
      </c>
      <c r="S94" s="2">
        <v>448934414</v>
      </c>
      <c r="T94" s="1">
        <f>(Table13[[#This Row],[2050_BUILDINGS]]/Table13[[#This Row],[2020_BUILDINGS]])-1</f>
        <v>0.94212121212121214</v>
      </c>
      <c r="U94" s="1">
        <f>(Table13[[#This Row],[2050_TOTAL_REPL_COST_USD]]/Table13[[#This Row],[2020_TOTAL_REPL_COST_USD]])-1</f>
        <v>0.96425287434273788</v>
      </c>
      <c r="V94"/>
      <c r="W94"/>
    </row>
    <row r="95" spans="1:23" x14ac:dyDescent="0.2">
      <c r="A95" t="s">
        <v>638</v>
      </c>
      <c r="B95" t="s">
        <v>666</v>
      </c>
      <c r="C95" t="s">
        <v>672</v>
      </c>
      <c r="D95" t="s">
        <v>1051</v>
      </c>
      <c r="E95" t="s">
        <v>1052</v>
      </c>
      <c r="F95" s="2">
        <v>2623</v>
      </c>
      <c r="G95" s="2">
        <v>2973</v>
      </c>
      <c r="H95" s="2">
        <v>3345</v>
      </c>
      <c r="I95" s="2">
        <v>3755</v>
      </c>
      <c r="J95" s="2">
        <v>4185</v>
      </c>
      <c r="K95" s="2">
        <v>4631</v>
      </c>
      <c r="L95" s="2">
        <v>5100</v>
      </c>
      <c r="M95" s="2">
        <v>181726067</v>
      </c>
      <c r="N95" s="2">
        <v>206159708</v>
      </c>
      <c r="O95" s="2">
        <v>232777178</v>
      </c>
      <c r="P95" s="2">
        <v>261582473</v>
      </c>
      <c r="Q95" s="2">
        <v>291899651</v>
      </c>
      <c r="R95" s="2">
        <v>323676356</v>
      </c>
      <c r="S95" s="2">
        <v>356955953</v>
      </c>
      <c r="T95" s="1">
        <f>(Table13[[#This Row],[2050_BUILDINGS]]/Table13[[#This Row],[2020_BUILDINGS]])-1</f>
        <v>0.94433854365230663</v>
      </c>
      <c r="U95" s="1">
        <f>(Table13[[#This Row],[2050_TOTAL_REPL_COST_USD]]/Table13[[#This Row],[2020_TOTAL_REPL_COST_USD]])-1</f>
        <v>0.96425289389001079</v>
      </c>
      <c r="V95"/>
      <c r="W95"/>
    </row>
    <row r="96" spans="1:23" x14ac:dyDescent="0.2">
      <c r="A96" t="s">
        <v>638</v>
      </c>
      <c r="B96" t="s">
        <v>666</v>
      </c>
      <c r="C96" t="s">
        <v>673</v>
      </c>
      <c r="D96" t="s">
        <v>1053</v>
      </c>
      <c r="E96" t="s">
        <v>1054</v>
      </c>
      <c r="F96" s="2">
        <v>677</v>
      </c>
      <c r="G96" s="2">
        <v>773</v>
      </c>
      <c r="H96" s="2">
        <v>869</v>
      </c>
      <c r="I96" s="2">
        <v>969</v>
      </c>
      <c r="J96" s="2">
        <v>1089</v>
      </c>
      <c r="K96" s="2">
        <v>1201</v>
      </c>
      <c r="L96" s="2">
        <v>1323</v>
      </c>
      <c r="M96" s="2">
        <v>47076803</v>
      </c>
      <c r="N96" s="2">
        <v>53406428</v>
      </c>
      <c r="O96" s="2">
        <v>60301780</v>
      </c>
      <c r="P96" s="2">
        <v>67763902</v>
      </c>
      <c r="Q96" s="2">
        <v>75617679</v>
      </c>
      <c r="R96" s="2">
        <v>83849551</v>
      </c>
      <c r="S96" s="2">
        <v>92470750</v>
      </c>
      <c r="T96" s="1">
        <f>(Table13[[#This Row],[2050_BUILDINGS]]/Table13[[#This Row],[2020_BUILDINGS]])-1</f>
        <v>0.95420974889217125</v>
      </c>
      <c r="U96" s="1">
        <f>(Table13[[#This Row],[2050_TOTAL_REPL_COST_USD]]/Table13[[#This Row],[2020_TOTAL_REPL_COST_USD]])-1</f>
        <v>0.96425296764523294</v>
      </c>
      <c r="V96"/>
      <c r="W96"/>
    </row>
    <row r="97" spans="1:23" x14ac:dyDescent="0.2">
      <c r="A97" t="s">
        <v>638</v>
      </c>
      <c r="B97" t="s">
        <v>666</v>
      </c>
      <c r="C97" t="s">
        <v>674</v>
      </c>
      <c r="D97" t="s">
        <v>1055</v>
      </c>
      <c r="E97" t="s">
        <v>1056</v>
      </c>
      <c r="F97" s="2">
        <v>10904</v>
      </c>
      <c r="G97" s="2">
        <v>12352</v>
      </c>
      <c r="H97" s="2">
        <v>13918</v>
      </c>
      <c r="I97" s="2">
        <v>15609</v>
      </c>
      <c r="J97" s="2">
        <v>17386</v>
      </c>
      <c r="K97" s="2">
        <v>19245</v>
      </c>
      <c r="L97" s="2">
        <v>21184</v>
      </c>
      <c r="M97" s="2">
        <v>755410459</v>
      </c>
      <c r="N97" s="2">
        <v>856977766</v>
      </c>
      <c r="O97" s="2">
        <v>967622961</v>
      </c>
      <c r="P97" s="2">
        <v>1087362642</v>
      </c>
      <c r="Q97" s="2">
        <v>1213386996</v>
      </c>
      <c r="R97" s="2">
        <v>1345478427</v>
      </c>
      <c r="S97" s="2">
        <v>1483817173</v>
      </c>
      <c r="T97" s="1">
        <f>(Table13[[#This Row],[2050_BUILDINGS]]/Table13[[#This Row],[2020_BUILDINGS]])-1</f>
        <v>0.94277329420396194</v>
      </c>
      <c r="U97" s="1">
        <f>(Table13[[#This Row],[2050_TOTAL_REPL_COST_USD]]/Table13[[#This Row],[2020_TOTAL_REPL_COST_USD]])-1</f>
        <v>0.9642528844043976</v>
      </c>
      <c r="V97"/>
      <c r="W97"/>
    </row>
    <row r="98" spans="1:23" x14ac:dyDescent="0.2">
      <c r="A98" t="s">
        <v>638</v>
      </c>
      <c r="B98" t="s">
        <v>666</v>
      </c>
      <c r="C98" t="s">
        <v>675</v>
      </c>
      <c r="D98" t="s">
        <v>1057</v>
      </c>
      <c r="E98" t="s">
        <v>1058</v>
      </c>
      <c r="F98" s="2">
        <v>809</v>
      </c>
      <c r="G98" s="2">
        <v>921</v>
      </c>
      <c r="H98" s="2">
        <v>1030</v>
      </c>
      <c r="I98" s="2">
        <v>1165</v>
      </c>
      <c r="J98" s="2">
        <v>1285</v>
      </c>
      <c r="K98" s="2">
        <v>1431</v>
      </c>
      <c r="L98" s="2">
        <v>1570</v>
      </c>
      <c r="M98" s="2">
        <v>56097337</v>
      </c>
      <c r="N98" s="2">
        <v>63639801</v>
      </c>
      <c r="O98" s="2">
        <v>71856394</v>
      </c>
      <c r="P98" s="2">
        <v>80748352</v>
      </c>
      <c r="Q98" s="2">
        <v>90107015</v>
      </c>
      <c r="R98" s="2">
        <v>99916224</v>
      </c>
      <c r="S98" s="2">
        <v>110189356</v>
      </c>
      <c r="T98" s="1">
        <f>(Table13[[#This Row],[2050_BUILDINGS]]/Table13[[#This Row],[2020_BUILDINGS]])-1</f>
        <v>0.94066749072929534</v>
      </c>
      <c r="U98" s="1">
        <f>(Table13[[#This Row],[2050_TOTAL_REPL_COST_USD]]/Table13[[#This Row],[2020_TOTAL_REPL_COST_USD]])-1</f>
        <v>0.9642528842322764</v>
      </c>
      <c r="V98"/>
      <c r="W98"/>
    </row>
    <row r="99" spans="1:23" x14ac:dyDescent="0.2">
      <c r="A99" t="s">
        <v>638</v>
      </c>
      <c r="B99" t="s">
        <v>666</v>
      </c>
      <c r="C99" t="s">
        <v>676</v>
      </c>
      <c r="D99" t="s">
        <v>1059</v>
      </c>
      <c r="E99" t="s">
        <v>1060</v>
      </c>
      <c r="F99" s="2">
        <v>3774</v>
      </c>
      <c r="G99" s="2">
        <v>4280</v>
      </c>
      <c r="H99" s="2">
        <v>4819</v>
      </c>
      <c r="I99" s="2">
        <v>5408</v>
      </c>
      <c r="J99" s="2">
        <v>6022</v>
      </c>
      <c r="K99" s="2">
        <v>6666</v>
      </c>
      <c r="L99" s="2">
        <v>7342</v>
      </c>
      <c r="M99" s="2">
        <v>261709928</v>
      </c>
      <c r="N99" s="2">
        <v>296897650</v>
      </c>
      <c r="O99" s="2">
        <v>335230384</v>
      </c>
      <c r="P99" s="2">
        <v>376713877</v>
      </c>
      <c r="Q99" s="2">
        <v>420374677</v>
      </c>
      <c r="R99" s="2">
        <v>466137401</v>
      </c>
      <c r="S99" s="2">
        <v>514064490</v>
      </c>
      <c r="T99" s="1">
        <f>(Table13[[#This Row],[2050_BUILDINGS]]/Table13[[#This Row],[2020_BUILDINGS]])-1</f>
        <v>0.94541600423953365</v>
      </c>
      <c r="U99" s="1">
        <f>(Table13[[#This Row],[2050_TOTAL_REPL_COST_USD]]/Table13[[#This Row],[2020_TOTAL_REPL_COST_USD]])-1</f>
        <v>0.96425291897982568</v>
      </c>
      <c r="V99"/>
      <c r="W99"/>
    </row>
    <row r="100" spans="1:23" x14ac:dyDescent="0.2">
      <c r="A100" t="s">
        <v>638</v>
      </c>
      <c r="B100" t="s">
        <v>666</v>
      </c>
      <c r="C100" t="s">
        <v>677</v>
      </c>
      <c r="D100" t="s">
        <v>1061</v>
      </c>
      <c r="E100" t="s">
        <v>1062</v>
      </c>
      <c r="F100" s="2">
        <v>2918</v>
      </c>
      <c r="G100" s="2">
        <v>3302</v>
      </c>
      <c r="H100" s="2">
        <v>3725</v>
      </c>
      <c r="I100" s="2">
        <v>4168</v>
      </c>
      <c r="J100" s="2">
        <v>4645</v>
      </c>
      <c r="K100" s="2">
        <v>5148</v>
      </c>
      <c r="L100" s="2">
        <v>5663</v>
      </c>
      <c r="M100" s="2">
        <v>201941401</v>
      </c>
      <c r="N100" s="2">
        <v>229093050</v>
      </c>
      <c r="O100" s="2">
        <v>258671470</v>
      </c>
      <c r="P100" s="2">
        <v>290681090</v>
      </c>
      <c r="Q100" s="2">
        <v>324370767</v>
      </c>
      <c r="R100" s="2">
        <v>359682334</v>
      </c>
      <c r="S100" s="2">
        <v>396663980</v>
      </c>
      <c r="T100" s="1">
        <f>(Table13[[#This Row],[2050_BUILDINGS]]/Table13[[#This Row],[2020_BUILDINGS]])-1</f>
        <v>0.94071281699794373</v>
      </c>
      <c r="U100" s="1">
        <f>(Table13[[#This Row],[2050_TOTAL_REPL_COST_USD]]/Table13[[#This Row],[2020_TOTAL_REPL_COST_USD]])-1</f>
        <v>0.96425288740073656</v>
      </c>
      <c r="V100"/>
      <c r="W100"/>
    </row>
    <row r="101" spans="1:23" x14ac:dyDescent="0.2">
      <c r="A101" t="s">
        <v>638</v>
      </c>
      <c r="B101" t="s">
        <v>666</v>
      </c>
      <c r="C101" t="s">
        <v>678</v>
      </c>
      <c r="D101" t="s">
        <v>1063</v>
      </c>
      <c r="E101" t="s">
        <v>1064</v>
      </c>
      <c r="F101" s="2">
        <v>5692</v>
      </c>
      <c r="G101" s="2">
        <v>6453</v>
      </c>
      <c r="H101" s="2">
        <v>7265</v>
      </c>
      <c r="I101" s="2">
        <v>8154</v>
      </c>
      <c r="J101" s="2">
        <v>9081</v>
      </c>
      <c r="K101" s="2">
        <v>10044</v>
      </c>
      <c r="L101" s="2">
        <v>11065</v>
      </c>
      <c r="M101" s="2">
        <v>394524555</v>
      </c>
      <c r="N101" s="2">
        <v>447569621</v>
      </c>
      <c r="O101" s="2">
        <v>505355750</v>
      </c>
      <c r="P101" s="2">
        <v>567891614</v>
      </c>
      <c r="Q101" s="2">
        <v>633709744</v>
      </c>
      <c r="R101" s="2">
        <v>702696495</v>
      </c>
      <c r="S101" s="2">
        <v>774946002</v>
      </c>
      <c r="T101" s="1">
        <f>(Table13[[#This Row],[2050_BUILDINGS]]/Table13[[#This Row],[2020_BUILDINGS]])-1</f>
        <v>0.94395643007730157</v>
      </c>
      <c r="U101" s="1">
        <f>(Table13[[#This Row],[2050_TOTAL_REPL_COST_USD]]/Table13[[#This Row],[2020_TOTAL_REPL_COST_USD]])-1</f>
        <v>0.96425290182508405</v>
      </c>
      <c r="V101"/>
      <c r="W101"/>
    </row>
    <row r="102" spans="1:23" x14ac:dyDescent="0.2">
      <c r="A102" t="s">
        <v>638</v>
      </c>
      <c r="B102" t="s">
        <v>666</v>
      </c>
      <c r="C102" t="s">
        <v>679</v>
      </c>
      <c r="D102" t="s">
        <v>1065</v>
      </c>
      <c r="E102" t="s">
        <v>1066</v>
      </c>
      <c r="F102" s="2">
        <v>5427</v>
      </c>
      <c r="G102" s="2">
        <v>6149</v>
      </c>
      <c r="H102" s="2">
        <v>6922</v>
      </c>
      <c r="I102" s="2">
        <v>7762</v>
      </c>
      <c r="J102" s="2">
        <v>8659</v>
      </c>
      <c r="K102" s="2">
        <v>9576</v>
      </c>
      <c r="L102" s="2">
        <v>10541</v>
      </c>
      <c r="M102" s="2">
        <v>375923495</v>
      </c>
      <c r="N102" s="2">
        <v>426467589</v>
      </c>
      <c r="O102" s="2">
        <v>481529218</v>
      </c>
      <c r="P102" s="2">
        <v>541116636</v>
      </c>
      <c r="Q102" s="2">
        <v>603831571</v>
      </c>
      <c r="R102" s="2">
        <v>669565730</v>
      </c>
      <c r="S102" s="2">
        <v>738408817</v>
      </c>
      <c r="T102" s="1">
        <f>(Table13[[#This Row],[2050_BUILDINGS]]/Table13[[#This Row],[2020_BUILDINGS]])-1</f>
        <v>0.94232540998710146</v>
      </c>
      <c r="U102" s="1">
        <f>(Table13[[#This Row],[2050_TOTAL_REPL_COST_USD]]/Table13[[#This Row],[2020_TOTAL_REPL_COST_USD]])-1</f>
        <v>0.9642529047033892</v>
      </c>
      <c r="V102"/>
      <c r="W102"/>
    </row>
    <row r="103" spans="1:23" x14ac:dyDescent="0.2">
      <c r="A103" t="s">
        <v>638</v>
      </c>
      <c r="B103" t="s">
        <v>666</v>
      </c>
      <c r="C103" t="s">
        <v>680</v>
      </c>
      <c r="D103" t="s">
        <v>1067</v>
      </c>
      <c r="E103" t="s">
        <v>1068</v>
      </c>
      <c r="F103" s="2">
        <v>3925</v>
      </c>
      <c r="G103" s="2">
        <v>4448</v>
      </c>
      <c r="H103" s="2">
        <v>5011</v>
      </c>
      <c r="I103" s="2">
        <v>5622</v>
      </c>
      <c r="J103" s="2">
        <v>6263</v>
      </c>
      <c r="K103" s="2">
        <v>6924</v>
      </c>
      <c r="L103" s="2">
        <v>7633</v>
      </c>
      <c r="M103" s="2">
        <v>272017343</v>
      </c>
      <c r="N103" s="2">
        <v>308590926</v>
      </c>
      <c r="O103" s="2">
        <v>348433397</v>
      </c>
      <c r="P103" s="2">
        <v>391550712</v>
      </c>
      <c r="Q103" s="2">
        <v>436931088</v>
      </c>
      <c r="R103" s="2">
        <v>484496167</v>
      </c>
      <c r="S103" s="2">
        <v>534310855</v>
      </c>
      <c r="T103" s="1">
        <f>(Table13[[#This Row],[2050_BUILDINGS]]/Table13[[#This Row],[2020_BUILDINGS]])-1</f>
        <v>0.94471337579617831</v>
      </c>
      <c r="U103" s="1">
        <f>(Table13[[#This Row],[2050_TOTAL_REPL_COST_USD]]/Table13[[#This Row],[2020_TOTAL_REPL_COST_USD]])-1</f>
        <v>0.96425290059538593</v>
      </c>
      <c r="V103"/>
      <c r="W103"/>
    </row>
    <row r="104" spans="1:23" x14ac:dyDescent="0.2">
      <c r="A104" t="s">
        <v>12</v>
      </c>
      <c r="B104" t="s">
        <v>49</v>
      </c>
      <c r="C104" t="s">
        <v>50</v>
      </c>
      <c r="D104" t="s">
        <v>939</v>
      </c>
      <c r="E104" t="s">
        <v>1069</v>
      </c>
      <c r="F104" s="2">
        <v>17482</v>
      </c>
      <c r="G104" s="2">
        <v>19795</v>
      </c>
      <c r="H104" s="2">
        <v>22304</v>
      </c>
      <c r="I104" s="2">
        <v>24866</v>
      </c>
      <c r="J104" s="2">
        <v>27637</v>
      </c>
      <c r="K104" s="2">
        <v>30479</v>
      </c>
      <c r="L104" s="2">
        <v>33380</v>
      </c>
      <c r="M104" s="2">
        <v>1478661926</v>
      </c>
      <c r="N104" s="2">
        <v>1685414778</v>
      </c>
      <c r="O104" s="2">
        <v>1910919568</v>
      </c>
      <c r="P104" s="2">
        <v>2144816010</v>
      </c>
      <c r="Q104" s="2">
        <v>2397556578</v>
      </c>
      <c r="R104" s="2">
        <v>2658209403</v>
      </c>
      <c r="S104" s="2">
        <v>2926699420</v>
      </c>
      <c r="T104" s="1">
        <f>(Table13[[#This Row],[2050_BUILDINGS]]/Table13[[#This Row],[2020_BUILDINGS]])-1</f>
        <v>0.90939251801853338</v>
      </c>
      <c r="U104" s="1">
        <f>(Table13[[#This Row],[2050_TOTAL_REPL_COST_USD]]/Table13[[#This Row],[2020_TOTAL_REPL_COST_USD]])-1</f>
        <v>0.97928909139978759</v>
      </c>
      <c r="V104"/>
      <c r="W104"/>
    </row>
    <row r="105" spans="1:23" x14ac:dyDescent="0.2">
      <c r="A105" t="s">
        <v>12</v>
      </c>
      <c r="B105" t="s">
        <v>49</v>
      </c>
      <c r="C105" t="s">
        <v>51</v>
      </c>
      <c r="D105" t="s">
        <v>1070</v>
      </c>
      <c r="E105" t="s">
        <v>1071</v>
      </c>
      <c r="F105" s="2">
        <v>9115</v>
      </c>
      <c r="G105" s="2">
        <v>10318</v>
      </c>
      <c r="H105" s="2">
        <v>11625</v>
      </c>
      <c r="I105" s="2">
        <v>12965</v>
      </c>
      <c r="J105" s="2">
        <v>14408</v>
      </c>
      <c r="K105" s="2">
        <v>15884</v>
      </c>
      <c r="L105" s="2">
        <v>17401</v>
      </c>
      <c r="M105" s="2">
        <v>739850885</v>
      </c>
      <c r="N105" s="2">
        <v>842266744</v>
      </c>
      <c r="O105" s="2">
        <v>953883692</v>
      </c>
      <c r="P105" s="2">
        <v>1069445846</v>
      </c>
      <c r="Q105" s="2">
        <v>1194246907</v>
      </c>
      <c r="R105" s="2">
        <v>1322796540</v>
      </c>
      <c r="S105" s="2">
        <v>1455063966</v>
      </c>
      <c r="T105" s="1">
        <f>(Table13[[#This Row],[2050_BUILDINGS]]/Table13[[#This Row],[2020_BUILDINGS]])-1</f>
        <v>0.90905101481075157</v>
      </c>
      <c r="U105" s="1">
        <f>(Table13[[#This Row],[2050_TOTAL_REPL_COST_USD]]/Table13[[#This Row],[2020_TOTAL_REPL_COST_USD]])-1</f>
        <v>0.96669895988568011</v>
      </c>
      <c r="V105"/>
      <c r="W105"/>
    </row>
    <row r="106" spans="1:23" x14ac:dyDescent="0.2">
      <c r="A106" t="s">
        <v>12</v>
      </c>
      <c r="B106" t="s">
        <v>49</v>
      </c>
      <c r="C106" t="s">
        <v>52</v>
      </c>
      <c r="D106" t="s">
        <v>529</v>
      </c>
      <c r="E106" t="s">
        <v>1072</v>
      </c>
      <c r="F106" s="2">
        <v>3817</v>
      </c>
      <c r="G106" s="2">
        <v>4320</v>
      </c>
      <c r="H106" s="2">
        <v>4863</v>
      </c>
      <c r="I106" s="2">
        <v>5431</v>
      </c>
      <c r="J106" s="2">
        <v>6032</v>
      </c>
      <c r="K106" s="2">
        <v>6650</v>
      </c>
      <c r="L106" s="2">
        <v>7292</v>
      </c>
      <c r="M106" s="2">
        <v>321555475</v>
      </c>
      <c r="N106" s="2">
        <v>366434207</v>
      </c>
      <c r="O106" s="2">
        <v>415376304</v>
      </c>
      <c r="P106" s="2">
        <v>466123023</v>
      </c>
      <c r="Q106" s="2">
        <v>520952510</v>
      </c>
      <c r="R106" s="2">
        <v>577485813</v>
      </c>
      <c r="S106" s="2">
        <v>635707179</v>
      </c>
      <c r="T106" s="1">
        <f>(Table13[[#This Row],[2050_BUILDINGS]]/Table13[[#This Row],[2020_BUILDINGS]])-1</f>
        <v>0.91040083835472885</v>
      </c>
      <c r="U106" s="1">
        <f>(Table13[[#This Row],[2050_TOTAL_REPL_COST_USD]]/Table13[[#This Row],[2020_TOTAL_REPL_COST_USD]])-1</f>
        <v>0.97697513624981824</v>
      </c>
      <c r="V106"/>
      <c r="W106"/>
    </row>
    <row r="107" spans="1:23" x14ac:dyDescent="0.2">
      <c r="A107" t="s">
        <v>12</v>
      </c>
      <c r="B107" t="s">
        <v>49</v>
      </c>
      <c r="C107" t="s">
        <v>53</v>
      </c>
      <c r="D107" t="s">
        <v>145</v>
      </c>
      <c r="E107" t="s">
        <v>1073</v>
      </c>
      <c r="F107" s="2">
        <v>4203</v>
      </c>
      <c r="G107" s="2">
        <v>4763</v>
      </c>
      <c r="H107" s="2">
        <v>5365</v>
      </c>
      <c r="I107" s="2">
        <v>5979</v>
      </c>
      <c r="J107" s="2">
        <v>6656</v>
      </c>
      <c r="K107" s="2">
        <v>7331</v>
      </c>
      <c r="L107" s="2">
        <v>8047</v>
      </c>
      <c r="M107" s="2">
        <v>340775157</v>
      </c>
      <c r="N107" s="2">
        <v>387896674</v>
      </c>
      <c r="O107" s="2">
        <v>439247221</v>
      </c>
      <c r="P107" s="2">
        <v>492402350</v>
      </c>
      <c r="Q107" s="2">
        <v>549803521</v>
      </c>
      <c r="R107" s="2">
        <v>608920862</v>
      </c>
      <c r="S107" s="2">
        <v>669740524</v>
      </c>
      <c r="T107" s="1">
        <f>(Table13[[#This Row],[2050_BUILDINGS]]/Table13[[#This Row],[2020_BUILDINGS]])-1</f>
        <v>0.91458482036640487</v>
      </c>
      <c r="U107" s="1">
        <f>(Table13[[#This Row],[2050_TOTAL_REPL_COST_USD]]/Table13[[#This Row],[2020_TOTAL_REPL_COST_USD]])-1</f>
        <v>0.96534433406482156</v>
      </c>
      <c r="V107"/>
      <c r="W107"/>
    </row>
    <row r="108" spans="1:23" x14ac:dyDescent="0.2">
      <c r="A108" t="s">
        <v>12</v>
      </c>
      <c r="B108" t="s">
        <v>49</v>
      </c>
      <c r="C108" t="s">
        <v>54</v>
      </c>
      <c r="D108" t="s">
        <v>1074</v>
      </c>
      <c r="E108" t="s">
        <v>1075</v>
      </c>
      <c r="F108" s="2">
        <v>7511</v>
      </c>
      <c r="G108" s="2">
        <v>8494</v>
      </c>
      <c r="H108" s="2">
        <v>9573</v>
      </c>
      <c r="I108" s="2">
        <v>10678</v>
      </c>
      <c r="J108" s="2">
        <v>11866</v>
      </c>
      <c r="K108" s="2">
        <v>13091</v>
      </c>
      <c r="L108" s="2">
        <v>14332</v>
      </c>
      <c r="M108" s="2">
        <v>633289596</v>
      </c>
      <c r="N108" s="2">
        <v>721845430</v>
      </c>
      <c r="O108" s="2">
        <v>818433617</v>
      </c>
      <c r="P108" s="2">
        <v>918617436</v>
      </c>
      <c r="Q108" s="2">
        <v>1026873135</v>
      </c>
      <c r="R108" s="2">
        <v>1138518871</v>
      </c>
      <c r="S108" s="2">
        <v>1253522459</v>
      </c>
      <c r="T108" s="1">
        <f>(Table13[[#This Row],[2050_BUILDINGS]]/Table13[[#This Row],[2020_BUILDINGS]])-1</f>
        <v>0.90813473572094261</v>
      </c>
      <c r="U108" s="1">
        <f>(Table13[[#This Row],[2050_TOTAL_REPL_COST_USD]]/Table13[[#This Row],[2020_TOTAL_REPL_COST_USD]])-1</f>
        <v>0.97938268197919354</v>
      </c>
      <c r="V108"/>
      <c r="W108"/>
    </row>
    <row r="109" spans="1:23" x14ac:dyDescent="0.2">
      <c r="A109" t="s">
        <v>12</v>
      </c>
      <c r="B109" t="s">
        <v>49</v>
      </c>
      <c r="C109" t="s">
        <v>55</v>
      </c>
      <c r="D109" t="s">
        <v>638</v>
      </c>
      <c r="E109" t="s">
        <v>1076</v>
      </c>
      <c r="F109" s="2">
        <v>8335</v>
      </c>
      <c r="G109" s="2">
        <v>9445</v>
      </c>
      <c r="H109" s="2">
        <v>10639</v>
      </c>
      <c r="I109" s="2">
        <v>11873</v>
      </c>
      <c r="J109" s="2">
        <v>13182</v>
      </c>
      <c r="K109" s="2">
        <v>14536</v>
      </c>
      <c r="L109" s="2">
        <v>15925</v>
      </c>
      <c r="M109" s="2">
        <v>684972847</v>
      </c>
      <c r="N109" s="2">
        <v>780131448</v>
      </c>
      <c r="O109" s="2">
        <v>883868255</v>
      </c>
      <c r="P109" s="2">
        <v>991340936</v>
      </c>
      <c r="Q109" s="2">
        <v>1107429558</v>
      </c>
      <c r="R109" s="2">
        <v>1227057794</v>
      </c>
      <c r="S109" s="2">
        <v>1350194920</v>
      </c>
      <c r="T109" s="1">
        <f>(Table13[[#This Row],[2050_BUILDINGS]]/Table13[[#This Row],[2020_BUILDINGS]])-1</f>
        <v>0.91061787642471503</v>
      </c>
      <c r="U109" s="1">
        <f>(Table13[[#This Row],[2050_TOTAL_REPL_COST_USD]]/Table13[[#This Row],[2020_TOTAL_REPL_COST_USD]])-1</f>
        <v>0.97116561030630177</v>
      </c>
      <c r="V109"/>
      <c r="W109"/>
    </row>
    <row r="110" spans="1:23" x14ac:dyDescent="0.2">
      <c r="A110" t="s">
        <v>12</v>
      </c>
      <c r="B110" t="s">
        <v>49</v>
      </c>
      <c r="C110" t="s">
        <v>56</v>
      </c>
      <c r="D110" t="s">
        <v>376</v>
      </c>
      <c r="E110" t="s">
        <v>1077</v>
      </c>
      <c r="F110" s="2">
        <v>12112</v>
      </c>
      <c r="G110" s="2">
        <v>13715</v>
      </c>
      <c r="H110" s="2">
        <v>15449</v>
      </c>
      <c r="I110" s="2">
        <v>17236</v>
      </c>
      <c r="J110" s="2">
        <v>19156</v>
      </c>
      <c r="K110" s="2">
        <v>21123</v>
      </c>
      <c r="L110" s="2">
        <v>23135</v>
      </c>
      <c r="M110" s="2">
        <v>985588632</v>
      </c>
      <c r="N110" s="2">
        <v>1122149796</v>
      </c>
      <c r="O110" s="2">
        <v>1270990701</v>
      </c>
      <c r="P110" s="2">
        <v>1425118694</v>
      </c>
      <c r="Q110" s="2">
        <v>1591577833</v>
      </c>
      <c r="R110" s="2">
        <v>1763056755</v>
      </c>
      <c r="S110" s="2">
        <v>1939513604</v>
      </c>
      <c r="T110" s="1">
        <f>(Table13[[#This Row],[2050_BUILDINGS]]/Table13[[#This Row],[2020_BUILDINGS]])-1</f>
        <v>0.91008916776750337</v>
      </c>
      <c r="U110" s="1">
        <f>(Table13[[#This Row],[2050_TOTAL_REPL_COST_USD]]/Table13[[#This Row],[2020_TOTAL_REPL_COST_USD]])-1</f>
        <v>0.96787335103921945</v>
      </c>
      <c r="V110"/>
      <c r="W110"/>
    </row>
    <row r="111" spans="1:23" x14ac:dyDescent="0.2">
      <c r="A111" t="s">
        <v>12</v>
      </c>
      <c r="B111" t="s">
        <v>49</v>
      </c>
      <c r="C111" t="s">
        <v>57</v>
      </c>
      <c r="D111" t="s">
        <v>1078</v>
      </c>
      <c r="E111" t="s">
        <v>1079</v>
      </c>
      <c r="F111" s="2">
        <v>5674</v>
      </c>
      <c r="G111" s="2">
        <v>6426</v>
      </c>
      <c r="H111" s="2">
        <v>7230</v>
      </c>
      <c r="I111" s="2">
        <v>8070</v>
      </c>
      <c r="J111" s="2">
        <v>8971</v>
      </c>
      <c r="K111" s="2">
        <v>9892</v>
      </c>
      <c r="L111" s="2">
        <v>10833</v>
      </c>
      <c r="M111" s="2">
        <v>455216734</v>
      </c>
      <c r="N111" s="2">
        <v>517965464</v>
      </c>
      <c r="O111" s="2">
        <v>586328753</v>
      </c>
      <c r="P111" s="2">
        <v>657054220</v>
      </c>
      <c r="Q111" s="2">
        <v>733415374</v>
      </c>
      <c r="R111" s="2">
        <v>812028830</v>
      </c>
      <c r="S111" s="2">
        <v>892877399</v>
      </c>
      <c r="T111" s="1">
        <f>(Table13[[#This Row],[2050_BUILDINGS]]/Table13[[#This Row],[2020_BUILDINGS]])-1</f>
        <v>0.90923510750793102</v>
      </c>
      <c r="U111" s="1">
        <f>(Table13[[#This Row],[2050_TOTAL_REPL_COST_USD]]/Table13[[#This Row],[2020_TOTAL_REPL_COST_USD]])-1</f>
        <v>0.96143360362494934</v>
      </c>
      <c r="V111"/>
      <c r="W111"/>
    </row>
    <row r="112" spans="1:23" x14ac:dyDescent="0.2">
      <c r="A112" t="s">
        <v>12</v>
      </c>
      <c r="B112" t="s">
        <v>49</v>
      </c>
      <c r="C112" t="s">
        <v>58</v>
      </c>
      <c r="D112" t="s">
        <v>961</v>
      </c>
      <c r="E112" t="s">
        <v>1080</v>
      </c>
      <c r="F112" s="2">
        <v>22388</v>
      </c>
      <c r="G112" s="2">
        <v>25350</v>
      </c>
      <c r="H112" s="2">
        <v>28563</v>
      </c>
      <c r="I112" s="2">
        <v>31857</v>
      </c>
      <c r="J112" s="2">
        <v>35416</v>
      </c>
      <c r="K112" s="2">
        <v>39031</v>
      </c>
      <c r="L112" s="2">
        <v>42754</v>
      </c>
      <c r="M112" s="2">
        <v>1880278784</v>
      </c>
      <c r="N112" s="2">
        <v>2142793288</v>
      </c>
      <c r="O112" s="2">
        <v>2429083694</v>
      </c>
      <c r="P112" s="2">
        <v>2725948267</v>
      </c>
      <c r="Q112" s="2">
        <v>3046702802</v>
      </c>
      <c r="R112" s="2">
        <v>3377438392</v>
      </c>
      <c r="S112" s="2">
        <v>3718062173</v>
      </c>
      <c r="T112" s="1">
        <f>(Table13[[#This Row],[2050_BUILDINGS]]/Table13[[#This Row],[2020_BUILDINGS]])-1</f>
        <v>0.90968375915669109</v>
      </c>
      <c r="U112" s="1">
        <f>(Table13[[#This Row],[2050_TOTAL_REPL_COST_USD]]/Table13[[#This Row],[2020_TOTAL_REPL_COST_USD]])-1</f>
        <v>0.9773994179152532</v>
      </c>
      <c r="V112"/>
      <c r="W112"/>
    </row>
    <row r="113" spans="1:23" x14ac:dyDescent="0.2">
      <c r="A113" t="s">
        <v>12</v>
      </c>
      <c r="B113" t="s">
        <v>49</v>
      </c>
      <c r="C113" t="s">
        <v>59</v>
      </c>
      <c r="D113" t="s">
        <v>1081</v>
      </c>
      <c r="E113" t="s">
        <v>1082</v>
      </c>
      <c r="F113" s="2">
        <v>18286</v>
      </c>
      <c r="G113" s="2">
        <v>20709</v>
      </c>
      <c r="H113" s="2">
        <v>23333</v>
      </c>
      <c r="I113" s="2">
        <v>26015</v>
      </c>
      <c r="J113" s="2">
        <v>28923</v>
      </c>
      <c r="K113" s="2">
        <v>31881</v>
      </c>
      <c r="L113" s="2">
        <v>34914</v>
      </c>
      <c r="M113" s="2">
        <v>1491855355</v>
      </c>
      <c r="N113" s="2">
        <v>1698834608</v>
      </c>
      <c r="O113" s="2">
        <v>1924448879</v>
      </c>
      <c r="P113" s="2">
        <v>2158132529</v>
      </c>
      <c r="Q113" s="2">
        <v>2410531186</v>
      </c>
      <c r="R113" s="2">
        <v>2670583255</v>
      </c>
      <c r="S113" s="2">
        <v>2938223615</v>
      </c>
      <c r="T113" s="1">
        <f>(Table13[[#This Row],[2050_BUILDINGS]]/Table13[[#This Row],[2020_BUILDINGS]])-1</f>
        <v>0.90932954172591063</v>
      </c>
      <c r="U113" s="1">
        <f>(Table13[[#This Row],[2050_TOTAL_REPL_COST_USD]]/Table13[[#This Row],[2020_TOTAL_REPL_COST_USD]])-1</f>
        <v>0.96950971496831206</v>
      </c>
      <c r="V113"/>
      <c r="W113"/>
    </row>
    <row r="114" spans="1:23" x14ac:dyDescent="0.2">
      <c r="A114" t="s">
        <v>12</v>
      </c>
      <c r="B114" t="s">
        <v>60</v>
      </c>
      <c r="C114" t="s">
        <v>61</v>
      </c>
      <c r="D114" t="s">
        <v>1083</v>
      </c>
      <c r="E114" t="s">
        <v>1084</v>
      </c>
      <c r="F114" s="2">
        <v>3269</v>
      </c>
      <c r="G114" s="2">
        <v>3791</v>
      </c>
      <c r="H114" s="2">
        <v>4376</v>
      </c>
      <c r="I114" s="2">
        <v>4996</v>
      </c>
      <c r="J114" s="2">
        <v>5688</v>
      </c>
      <c r="K114" s="2">
        <v>6382</v>
      </c>
      <c r="L114" s="2">
        <v>7075</v>
      </c>
      <c r="M114" s="2">
        <v>194061927</v>
      </c>
      <c r="N114" s="2">
        <v>225730471</v>
      </c>
      <c r="O114" s="2">
        <v>261012113</v>
      </c>
      <c r="P114" s="2">
        <v>298600763</v>
      </c>
      <c r="Q114" s="2">
        <v>340732579</v>
      </c>
      <c r="R114" s="2">
        <v>383013740</v>
      </c>
      <c r="S114" s="2">
        <v>425435748</v>
      </c>
      <c r="T114" s="1">
        <f>(Table13[[#This Row],[2050_BUILDINGS]]/Table13[[#This Row],[2020_BUILDINGS]])-1</f>
        <v>1.1642704190884063</v>
      </c>
      <c r="U114" s="1">
        <f>(Table13[[#This Row],[2050_TOTAL_REPL_COST_USD]]/Table13[[#This Row],[2020_TOTAL_REPL_COST_USD]])-1</f>
        <v>1.1922679763970394</v>
      </c>
      <c r="V114"/>
      <c r="W114"/>
    </row>
    <row r="115" spans="1:23" x14ac:dyDescent="0.2">
      <c r="A115" t="s">
        <v>12</v>
      </c>
      <c r="B115" t="s">
        <v>60</v>
      </c>
      <c r="C115" t="s">
        <v>62</v>
      </c>
      <c r="D115" t="s">
        <v>1085</v>
      </c>
      <c r="E115" t="s">
        <v>1086</v>
      </c>
      <c r="F115" s="2">
        <v>12398</v>
      </c>
      <c r="G115" s="2">
        <v>14397</v>
      </c>
      <c r="H115" s="2">
        <v>16604</v>
      </c>
      <c r="I115" s="2">
        <v>18956</v>
      </c>
      <c r="J115" s="2">
        <v>21582</v>
      </c>
      <c r="K115" s="2">
        <v>24211</v>
      </c>
      <c r="L115" s="2">
        <v>26848</v>
      </c>
      <c r="M115" s="2">
        <v>736345126</v>
      </c>
      <c r="N115" s="2">
        <v>856507699</v>
      </c>
      <c r="O115" s="2">
        <v>990379713</v>
      </c>
      <c r="P115" s="2">
        <v>1133005435</v>
      </c>
      <c r="Q115" s="2">
        <v>1292869657</v>
      </c>
      <c r="R115" s="2">
        <v>1453300522</v>
      </c>
      <c r="S115" s="2">
        <v>1614265825</v>
      </c>
      <c r="T115" s="1">
        <f>(Table13[[#This Row],[2050_BUILDINGS]]/Table13[[#This Row],[2020_BUILDINGS]])-1</f>
        <v>1.165510566220358</v>
      </c>
      <c r="U115" s="1">
        <f>(Table13[[#This Row],[2050_TOTAL_REPL_COST_USD]]/Table13[[#This Row],[2020_TOTAL_REPL_COST_USD]])-1</f>
        <v>1.192267956968863</v>
      </c>
      <c r="V115"/>
      <c r="W115"/>
    </row>
    <row r="116" spans="1:23" x14ac:dyDescent="0.2">
      <c r="A116" t="s">
        <v>12</v>
      </c>
      <c r="B116" t="s">
        <v>60</v>
      </c>
      <c r="C116" t="s">
        <v>63</v>
      </c>
      <c r="D116" t="s">
        <v>1087</v>
      </c>
      <c r="E116" t="s">
        <v>1088</v>
      </c>
      <c r="F116" s="2">
        <v>4704</v>
      </c>
      <c r="G116" s="2">
        <v>5460</v>
      </c>
      <c r="H116" s="2">
        <v>6297</v>
      </c>
      <c r="I116" s="2">
        <v>7190</v>
      </c>
      <c r="J116" s="2">
        <v>8190</v>
      </c>
      <c r="K116" s="2">
        <v>9184</v>
      </c>
      <c r="L116" s="2">
        <v>10187</v>
      </c>
      <c r="M116" s="2">
        <v>279380743</v>
      </c>
      <c r="N116" s="2">
        <v>324972284</v>
      </c>
      <c r="O116" s="2">
        <v>375765404</v>
      </c>
      <c r="P116" s="2">
        <v>429879811</v>
      </c>
      <c r="Q116" s="2">
        <v>490534773</v>
      </c>
      <c r="R116" s="2">
        <v>551404725</v>
      </c>
      <c r="S116" s="2">
        <v>612477457</v>
      </c>
      <c r="T116" s="1">
        <f>(Table13[[#This Row],[2050_BUILDINGS]]/Table13[[#This Row],[2020_BUILDINGS]])-1</f>
        <v>1.1656037414965987</v>
      </c>
      <c r="U116" s="1">
        <f>(Table13[[#This Row],[2050_TOTAL_REPL_COST_USD]]/Table13[[#This Row],[2020_TOTAL_REPL_COST_USD]])-1</f>
        <v>1.1922679796151878</v>
      </c>
      <c r="V116"/>
      <c r="W116"/>
    </row>
    <row r="117" spans="1:23" x14ac:dyDescent="0.2">
      <c r="A117" t="s">
        <v>12</v>
      </c>
      <c r="B117" t="s">
        <v>60</v>
      </c>
      <c r="C117" t="s">
        <v>64</v>
      </c>
      <c r="D117" t="s">
        <v>1089</v>
      </c>
      <c r="E117" t="s">
        <v>1090</v>
      </c>
      <c r="F117" s="2">
        <v>3601</v>
      </c>
      <c r="G117" s="2">
        <v>4182</v>
      </c>
      <c r="H117" s="2">
        <v>4831</v>
      </c>
      <c r="I117" s="2">
        <v>5519</v>
      </c>
      <c r="J117" s="2">
        <v>6285</v>
      </c>
      <c r="K117" s="2">
        <v>7041</v>
      </c>
      <c r="L117" s="2">
        <v>7821</v>
      </c>
      <c r="M117" s="2">
        <v>214296597</v>
      </c>
      <c r="N117" s="2">
        <v>249267201</v>
      </c>
      <c r="O117" s="2">
        <v>288227619</v>
      </c>
      <c r="P117" s="2">
        <v>329735611</v>
      </c>
      <c r="Q117" s="2">
        <v>376260478</v>
      </c>
      <c r="R117" s="2">
        <v>422950255</v>
      </c>
      <c r="S117" s="2">
        <v>469795564</v>
      </c>
      <c r="T117" s="1">
        <f>(Table13[[#This Row],[2050_BUILDINGS]]/Table13[[#This Row],[2020_BUILDINGS]])-1</f>
        <v>1.1718966953623995</v>
      </c>
      <c r="U117" s="1">
        <f>(Table13[[#This Row],[2050_TOTAL_REPL_COST_USD]]/Table13[[#This Row],[2020_TOTAL_REPL_COST_USD]])-1</f>
        <v>1.1922679621459413</v>
      </c>
      <c r="V117"/>
      <c r="W117"/>
    </row>
    <row r="118" spans="1:23" x14ac:dyDescent="0.2">
      <c r="A118" t="s">
        <v>12</v>
      </c>
      <c r="B118" t="s">
        <v>60</v>
      </c>
      <c r="C118" t="s">
        <v>65</v>
      </c>
      <c r="D118" t="s">
        <v>1091</v>
      </c>
      <c r="E118" t="s">
        <v>1092</v>
      </c>
      <c r="F118" s="2">
        <v>331</v>
      </c>
      <c r="G118" s="2">
        <v>379</v>
      </c>
      <c r="H118" s="2">
        <v>444</v>
      </c>
      <c r="I118" s="2">
        <v>503</v>
      </c>
      <c r="J118" s="2">
        <v>574</v>
      </c>
      <c r="K118" s="2">
        <v>653</v>
      </c>
      <c r="L118" s="2">
        <v>723</v>
      </c>
      <c r="M118" s="2">
        <v>19603975</v>
      </c>
      <c r="N118" s="2">
        <v>22803113</v>
      </c>
      <c r="O118" s="2">
        <v>26367223</v>
      </c>
      <c r="P118" s="2">
        <v>30164406</v>
      </c>
      <c r="Q118" s="2">
        <v>34420522</v>
      </c>
      <c r="R118" s="2">
        <v>38691732</v>
      </c>
      <c r="S118" s="2">
        <v>42977169</v>
      </c>
      <c r="T118" s="1">
        <f>(Table13[[#This Row],[2050_BUILDINGS]]/Table13[[#This Row],[2020_BUILDINGS]])-1</f>
        <v>1.1842900302114803</v>
      </c>
      <c r="U118" s="1">
        <f>(Table13[[#This Row],[2050_TOTAL_REPL_COST_USD]]/Table13[[#This Row],[2020_TOTAL_REPL_COST_USD]])-1</f>
        <v>1.1922680986891687</v>
      </c>
      <c r="V118"/>
      <c r="W118"/>
    </row>
    <row r="119" spans="1:23" x14ac:dyDescent="0.2">
      <c r="A119" t="s">
        <v>12</v>
      </c>
      <c r="B119" t="s">
        <v>60</v>
      </c>
      <c r="C119" t="s">
        <v>66</v>
      </c>
      <c r="D119" t="s">
        <v>1093</v>
      </c>
      <c r="E119" t="s">
        <v>1094</v>
      </c>
      <c r="F119" s="2">
        <v>4709</v>
      </c>
      <c r="G119" s="2">
        <v>5469</v>
      </c>
      <c r="H119" s="2">
        <v>6304</v>
      </c>
      <c r="I119" s="2">
        <v>7206</v>
      </c>
      <c r="J119" s="2">
        <v>8193</v>
      </c>
      <c r="K119" s="2">
        <v>9189</v>
      </c>
      <c r="L119" s="2">
        <v>10200</v>
      </c>
      <c r="M119" s="2">
        <v>279729913</v>
      </c>
      <c r="N119" s="2">
        <v>325378438</v>
      </c>
      <c r="O119" s="2">
        <v>376235036</v>
      </c>
      <c r="P119" s="2">
        <v>430417075</v>
      </c>
      <c r="Q119" s="2">
        <v>491147843</v>
      </c>
      <c r="R119" s="2">
        <v>552093874</v>
      </c>
      <c r="S119" s="2">
        <v>613242927</v>
      </c>
      <c r="T119" s="1">
        <f>(Table13[[#This Row],[2050_BUILDINGS]]/Table13[[#This Row],[2020_BUILDINGS]])-1</f>
        <v>1.1660649819494586</v>
      </c>
      <c r="U119" s="1">
        <f>(Table13[[#This Row],[2050_TOTAL_REPL_COST_USD]]/Table13[[#This Row],[2020_TOTAL_REPL_COST_USD]])-1</f>
        <v>1.1922679645633751</v>
      </c>
      <c r="V119"/>
      <c r="W119"/>
    </row>
    <row r="120" spans="1:23" x14ac:dyDescent="0.2">
      <c r="A120" t="s">
        <v>12</v>
      </c>
      <c r="B120" t="s">
        <v>60</v>
      </c>
      <c r="C120" t="s">
        <v>67</v>
      </c>
      <c r="D120" t="s">
        <v>1095</v>
      </c>
      <c r="E120" t="s">
        <v>1096</v>
      </c>
      <c r="F120" s="2">
        <v>8457</v>
      </c>
      <c r="G120" s="2">
        <v>9816</v>
      </c>
      <c r="H120" s="2">
        <v>11331</v>
      </c>
      <c r="I120" s="2">
        <v>12929</v>
      </c>
      <c r="J120" s="2">
        <v>14730</v>
      </c>
      <c r="K120" s="2">
        <v>16521</v>
      </c>
      <c r="L120" s="2">
        <v>18312</v>
      </c>
      <c r="M120" s="2">
        <v>502343903</v>
      </c>
      <c r="N120" s="2">
        <v>584320318</v>
      </c>
      <c r="O120" s="2">
        <v>675649493</v>
      </c>
      <c r="P120" s="2">
        <v>772950555</v>
      </c>
      <c r="Q120" s="2">
        <v>882011940</v>
      </c>
      <c r="R120" s="2">
        <v>991459892</v>
      </c>
      <c r="S120" s="2">
        <v>1101272442</v>
      </c>
      <c r="T120" s="1">
        <f>(Table13[[#This Row],[2050_BUILDINGS]]/Table13[[#This Row],[2020_BUILDINGS]])-1</f>
        <v>1.1653068463994325</v>
      </c>
      <c r="U120" s="1">
        <f>(Table13[[#This Row],[2050_TOTAL_REPL_COST_USD]]/Table13[[#This Row],[2020_TOTAL_REPL_COST_USD]])-1</f>
        <v>1.1922679571170192</v>
      </c>
      <c r="V120"/>
      <c r="W120"/>
    </row>
    <row r="121" spans="1:23" x14ac:dyDescent="0.2">
      <c r="A121" t="s">
        <v>12</v>
      </c>
      <c r="B121" t="s">
        <v>60</v>
      </c>
      <c r="C121" t="s">
        <v>68</v>
      </c>
      <c r="D121" t="s">
        <v>1097</v>
      </c>
      <c r="E121" t="s">
        <v>1098</v>
      </c>
      <c r="F121" s="2">
        <v>9871</v>
      </c>
      <c r="G121" s="2">
        <v>11458</v>
      </c>
      <c r="H121" s="2">
        <v>13224</v>
      </c>
      <c r="I121" s="2">
        <v>15105</v>
      </c>
      <c r="J121" s="2">
        <v>17189</v>
      </c>
      <c r="K121" s="2">
        <v>19280</v>
      </c>
      <c r="L121" s="2">
        <v>21381</v>
      </c>
      <c r="M121" s="2">
        <v>586445046</v>
      </c>
      <c r="N121" s="2">
        <v>682145749</v>
      </c>
      <c r="O121" s="2">
        <v>788765019</v>
      </c>
      <c r="P121" s="2">
        <v>902355977</v>
      </c>
      <c r="Q121" s="2">
        <v>1029676139</v>
      </c>
      <c r="R121" s="2">
        <v>1157447592</v>
      </c>
      <c r="S121" s="2">
        <v>1285644687</v>
      </c>
      <c r="T121" s="1">
        <f>(Table13[[#This Row],[2050_BUILDINGS]]/Table13[[#This Row],[2020_BUILDINGS]])-1</f>
        <v>1.1660419410394085</v>
      </c>
      <c r="U121" s="1">
        <f>(Table13[[#This Row],[2050_TOTAL_REPL_COST_USD]]/Table13[[#This Row],[2020_TOTAL_REPL_COST_USD]])-1</f>
        <v>1.1922679640131193</v>
      </c>
      <c r="V121"/>
      <c r="W121"/>
    </row>
    <row r="122" spans="1:23" x14ac:dyDescent="0.2">
      <c r="A122" t="s">
        <v>12</v>
      </c>
      <c r="B122" t="s">
        <v>60</v>
      </c>
      <c r="C122" t="s">
        <v>69</v>
      </c>
      <c r="D122" t="s">
        <v>1099</v>
      </c>
      <c r="E122" t="s">
        <v>1100</v>
      </c>
      <c r="F122" s="2">
        <v>8778</v>
      </c>
      <c r="G122" s="2">
        <v>10200</v>
      </c>
      <c r="H122" s="2">
        <v>11766</v>
      </c>
      <c r="I122" s="2">
        <v>13425</v>
      </c>
      <c r="J122" s="2">
        <v>15287</v>
      </c>
      <c r="K122" s="2">
        <v>17151</v>
      </c>
      <c r="L122" s="2">
        <v>19017</v>
      </c>
      <c r="M122" s="2">
        <v>521602194</v>
      </c>
      <c r="N122" s="2">
        <v>606721337</v>
      </c>
      <c r="O122" s="2">
        <v>701551782</v>
      </c>
      <c r="P122" s="2">
        <v>802583061</v>
      </c>
      <c r="Q122" s="2">
        <v>915825516</v>
      </c>
      <c r="R122" s="2">
        <v>1029469363</v>
      </c>
      <c r="S122" s="2">
        <v>1143491778</v>
      </c>
      <c r="T122" s="1">
        <f>(Table13[[#This Row],[2050_BUILDINGS]]/Table13[[#This Row],[2020_BUILDINGS]])-1</f>
        <v>1.1664388243335613</v>
      </c>
      <c r="U122" s="1">
        <f>(Table13[[#This Row],[2050_TOTAL_REPL_COST_USD]]/Table13[[#This Row],[2020_TOTAL_REPL_COST_USD]])-1</f>
        <v>1.1922679604372983</v>
      </c>
      <c r="V122"/>
      <c r="W122"/>
    </row>
    <row r="123" spans="1:23" x14ac:dyDescent="0.2">
      <c r="A123" t="s">
        <v>12</v>
      </c>
      <c r="B123" t="s">
        <v>60</v>
      </c>
      <c r="C123" t="s">
        <v>70</v>
      </c>
      <c r="D123" t="s">
        <v>1101</v>
      </c>
      <c r="E123" t="s">
        <v>1102</v>
      </c>
      <c r="F123" s="2">
        <v>4752</v>
      </c>
      <c r="G123" s="2">
        <v>5517</v>
      </c>
      <c r="H123" s="2">
        <v>6365</v>
      </c>
      <c r="I123" s="2">
        <v>7263</v>
      </c>
      <c r="J123" s="2">
        <v>8269</v>
      </c>
      <c r="K123" s="2">
        <v>9284</v>
      </c>
      <c r="L123" s="2">
        <v>10293</v>
      </c>
      <c r="M123" s="2">
        <v>282310726</v>
      </c>
      <c r="N123" s="2">
        <v>328380394</v>
      </c>
      <c r="O123" s="2">
        <v>379706207</v>
      </c>
      <c r="P123" s="2">
        <v>434388129</v>
      </c>
      <c r="Q123" s="2">
        <v>495679208</v>
      </c>
      <c r="R123" s="2">
        <v>557187526</v>
      </c>
      <c r="S123" s="2">
        <v>618900746</v>
      </c>
      <c r="T123" s="1">
        <f>(Table13[[#This Row],[2050_BUILDINGS]]/Table13[[#This Row],[2020_BUILDINGS]])-1</f>
        <v>1.1660353535353534</v>
      </c>
      <c r="U123" s="1">
        <f>(Table13[[#This Row],[2050_TOTAL_REPL_COST_USD]]/Table13[[#This Row],[2020_TOTAL_REPL_COST_USD]])-1</f>
        <v>1.1922679126261748</v>
      </c>
      <c r="V123"/>
      <c r="W123"/>
    </row>
    <row r="124" spans="1:23" x14ac:dyDescent="0.2">
      <c r="A124" t="s">
        <v>12</v>
      </c>
      <c r="B124" t="s">
        <v>60</v>
      </c>
      <c r="C124" t="s">
        <v>71</v>
      </c>
      <c r="D124" t="s">
        <v>1103</v>
      </c>
      <c r="E124" t="s">
        <v>1104</v>
      </c>
      <c r="F124" s="2">
        <v>14540</v>
      </c>
      <c r="G124" s="2">
        <v>16873</v>
      </c>
      <c r="H124" s="2">
        <v>19473</v>
      </c>
      <c r="I124" s="2">
        <v>22226</v>
      </c>
      <c r="J124" s="2">
        <v>25322</v>
      </c>
      <c r="K124" s="2">
        <v>28404</v>
      </c>
      <c r="L124" s="2">
        <v>31482</v>
      </c>
      <c r="M124" s="2">
        <v>863602814</v>
      </c>
      <c r="N124" s="2">
        <v>1004532292</v>
      </c>
      <c r="O124" s="2">
        <v>1161540526</v>
      </c>
      <c r="P124" s="2">
        <v>1328815317</v>
      </c>
      <c r="Q124" s="2">
        <v>1516307825</v>
      </c>
      <c r="R124" s="2">
        <v>1704464899</v>
      </c>
      <c r="S124" s="2">
        <v>1893248777</v>
      </c>
      <c r="T124" s="1">
        <f>(Table13[[#This Row],[2050_BUILDINGS]]/Table13[[#This Row],[2020_BUILDINGS]])-1</f>
        <v>1.1651994497936728</v>
      </c>
      <c r="U124" s="1">
        <f>(Table13[[#This Row],[2050_TOTAL_REPL_COST_USD]]/Table13[[#This Row],[2020_TOTAL_REPL_COST_USD]])-1</f>
        <v>1.1922679573390087</v>
      </c>
      <c r="V124"/>
      <c r="W124"/>
    </row>
    <row r="125" spans="1:23" x14ac:dyDescent="0.2">
      <c r="A125" t="s">
        <v>12</v>
      </c>
      <c r="B125" t="s">
        <v>60</v>
      </c>
      <c r="C125" t="s">
        <v>72</v>
      </c>
      <c r="D125" t="s">
        <v>1105</v>
      </c>
      <c r="E125" t="s">
        <v>1106</v>
      </c>
      <c r="F125" s="2">
        <v>9663</v>
      </c>
      <c r="G125" s="2">
        <v>11217</v>
      </c>
      <c r="H125" s="2">
        <v>12936</v>
      </c>
      <c r="I125" s="2">
        <v>14773</v>
      </c>
      <c r="J125" s="2">
        <v>16823</v>
      </c>
      <c r="K125" s="2">
        <v>18865</v>
      </c>
      <c r="L125" s="2">
        <v>20917</v>
      </c>
      <c r="M125" s="2">
        <v>573781092</v>
      </c>
      <c r="N125" s="2">
        <v>667415192</v>
      </c>
      <c r="O125" s="2">
        <v>771732077</v>
      </c>
      <c r="P125" s="2">
        <v>882870097</v>
      </c>
      <c r="Q125" s="2">
        <v>1007440850</v>
      </c>
      <c r="R125" s="2">
        <v>1132453149</v>
      </c>
      <c r="S125" s="2">
        <v>1257881896</v>
      </c>
      <c r="T125" s="1">
        <f>(Table13[[#This Row],[2050_BUILDINGS]]/Table13[[#This Row],[2020_BUILDINGS]])-1</f>
        <v>1.1646486598364896</v>
      </c>
      <c r="U125" s="1">
        <f>(Table13[[#This Row],[2050_TOTAL_REPL_COST_USD]]/Table13[[#This Row],[2020_TOTAL_REPL_COST_USD]])-1</f>
        <v>1.1922679459782546</v>
      </c>
      <c r="V125"/>
      <c r="W125"/>
    </row>
    <row r="126" spans="1:23" x14ac:dyDescent="0.2">
      <c r="A126" t="s">
        <v>12</v>
      </c>
      <c r="B126" t="s">
        <v>60</v>
      </c>
      <c r="C126" t="s">
        <v>73</v>
      </c>
      <c r="D126" t="s">
        <v>1107</v>
      </c>
      <c r="E126" t="s">
        <v>1108</v>
      </c>
      <c r="F126" s="2">
        <v>9727</v>
      </c>
      <c r="G126" s="2">
        <v>11286</v>
      </c>
      <c r="H126" s="2">
        <v>13023</v>
      </c>
      <c r="I126" s="2">
        <v>14867</v>
      </c>
      <c r="J126" s="2">
        <v>16925</v>
      </c>
      <c r="K126" s="2">
        <v>18990</v>
      </c>
      <c r="L126" s="2">
        <v>21050</v>
      </c>
      <c r="M126" s="2">
        <v>577336469</v>
      </c>
      <c r="N126" s="2">
        <v>671550762</v>
      </c>
      <c r="O126" s="2">
        <v>776514039</v>
      </c>
      <c r="P126" s="2">
        <v>888340724</v>
      </c>
      <c r="Q126" s="2">
        <v>1013683366</v>
      </c>
      <c r="R126" s="2">
        <v>1139470285</v>
      </c>
      <c r="S126" s="2">
        <v>1265676248</v>
      </c>
      <c r="T126" s="1">
        <f>(Table13[[#This Row],[2050_BUILDINGS]]/Table13[[#This Row],[2020_BUILDINGS]])-1</f>
        <v>1.1640793667112161</v>
      </c>
      <c r="U126" s="1">
        <f>(Table13[[#This Row],[2050_TOTAL_REPL_COST_USD]]/Table13[[#This Row],[2020_TOTAL_REPL_COST_USD]])-1</f>
        <v>1.1922679684383493</v>
      </c>
      <c r="V126"/>
      <c r="W126"/>
    </row>
    <row r="127" spans="1:23" x14ac:dyDescent="0.2">
      <c r="A127" t="s">
        <v>12</v>
      </c>
      <c r="B127" t="s">
        <v>60</v>
      </c>
      <c r="C127" t="s">
        <v>74</v>
      </c>
      <c r="D127" t="s">
        <v>1109</v>
      </c>
      <c r="E127" t="s">
        <v>1110</v>
      </c>
      <c r="F127" s="2">
        <v>11108</v>
      </c>
      <c r="G127" s="2">
        <v>12899</v>
      </c>
      <c r="H127" s="2">
        <v>14869</v>
      </c>
      <c r="I127" s="2">
        <v>16980</v>
      </c>
      <c r="J127" s="2">
        <v>19329</v>
      </c>
      <c r="K127" s="2">
        <v>21684</v>
      </c>
      <c r="L127" s="2">
        <v>24044</v>
      </c>
      <c r="M127" s="2">
        <v>659453246</v>
      </c>
      <c r="N127" s="2">
        <v>767067992</v>
      </c>
      <c r="O127" s="2">
        <v>886960597</v>
      </c>
      <c r="P127" s="2">
        <v>1014692821</v>
      </c>
      <c r="Q127" s="2">
        <v>1157863428</v>
      </c>
      <c r="R127" s="2">
        <v>1301541505</v>
      </c>
      <c r="S127" s="2">
        <v>1445698216</v>
      </c>
      <c r="T127" s="1">
        <f>(Table13[[#This Row],[2050_BUILDINGS]]/Table13[[#This Row],[2020_BUILDINGS]])-1</f>
        <v>1.1645660785019807</v>
      </c>
      <c r="U127" s="1">
        <f>(Table13[[#This Row],[2050_TOTAL_REPL_COST_USD]]/Table13[[#This Row],[2020_TOTAL_REPL_COST_USD]])-1</f>
        <v>1.1922679504105438</v>
      </c>
      <c r="V127"/>
      <c r="W127"/>
    </row>
    <row r="128" spans="1:23" x14ac:dyDescent="0.2">
      <c r="A128" t="s">
        <v>12</v>
      </c>
      <c r="B128" t="s">
        <v>60</v>
      </c>
      <c r="C128" t="s">
        <v>75</v>
      </c>
      <c r="D128" t="s">
        <v>1111</v>
      </c>
      <c r="E128" t="s">
        <v>1112</v>
      </c>
      <c r="F128" s="2">
        <v>6447</v>
      </c>
      <c r="G128" s="2">
        <v>7490</v>
      </c>
      <c r="H128" s="2">
        <v>8642</v>
      </c>
      <c r="I128" s="2">
        <v>9866</v>
      </c>
      <c r="J128" s="2">
        <v>11234</v>
      </c>
      <c r="K128" s="2">
        <v>12604</v>
      </c>
      <c r="L128" s="2">
        <v>13961</v>
      </c>
      <c r="M128" s="2">
        <v>383150635</v>
      </c>
      <c r="N128" s="2">
        <v>445676154</v>
      </c>
      <c r="O128" s="2">
        <v>515335266</v>
      </c>
      <c r="P128" s="2">
        <v>589549292</v>
      </c>
      <c r="Q128" s="2">
        <v>672733220</v>
      </c>
      <c r="R128" s="2">
        <v>756211990</v>
      </c>
      <c r="S128" s="2">
        <v>839968855</v>
      </c>
      <c r="T128" s="1">
        <f>(Table13[[#This Row],[2050_BUILDINGS]]/Table13[[#This Row],[2020_BUILDINGS]])-1</f>
        <v>1.1655033348844426</v>
      </c>
      <c r="U128" s="1">
        <f>(Table13[[#This Row],[2050_TOTAL_REPL_COST_USD]]/Table13[[#This Row],[2020_TOTAL_REPL_COST_USD]])-1</f>
        <v>1.192267944433917</v>
      </c>
      <c r="V128"/>
      <c r="W128"/>
    </row>
    <row r="129" spans="1:23" x14ac:dyDescent="0.2">
      <c r="A129" t="s">
        <v>12</v>
      </c>
      <c r="B129" t="s">
        <v>60</v>
      </c>
      <c r="C129" t="s">
        <v>76</v>
      </c>
      <c r="D129" t="s">
        <v>1113</v>
      </c>
      <c r="E129" t="s">
        <v>1114</v>
      </c>
      <c r="F129" s="2">
        <v>6314</v>
      </c>
      <c r="G129" s="2">
        <v>7330</v>
      </c>
      <c r="H129" s="2">
        <v>8459</v>
      </c>
      <c r="I129" s="2">
        <v>9656</v>
      </c>
      <c r="J129" s="2">
        <v>11000</v>
      </c>
      <c r="K129" s="2">
        <v>12340</v>
      </c>
      <c r="L129" s="2">
        <v>13673</v>
      </c>
      <c r="M129" s="2">
        <v>375101715</v>
      </c>
      <c r="N129" s="2">
        <v>436313750</v>
      </c>
      <c r="O129" s="2">
        <v>504509519</v>
      </c>
      <c r="P129" s="2">
        <v>577164520</v>
      </c>
      <c r="Q129" s="2">
        <v>658600986</v>
      </c>
      <c r="R129" s="2">
        <v>740326102</v>
      </c>
      <c r="S129" s="2">
        <v>822323470</v>
      </c>
      <c r="T129" s="1">
        <f>(Table13[[#This Row],[2050_BUILDINGS]]/Table13[[#This Row],[2020_BUILDINGS]])-1</f>
        <v>1.1655052264808363</v>
      </c>
      <c r="U129" s="1">
        <f>(Table13[[#This Row],[2050_TOTAL_REPL_COST_USD]]/Table13[[#This Row],[2020_TOTAL_REPL_COST_USD]])-1</f>
        <v>1.1922679559063067</v>
      </c>
      <c r="V129"/>
      <c r="W129"/>
    </row>
    <row r="130" spans="1:23" x14ac:dyDescent="0.2">
      <c r="A130" t="s">
        <v>12</v>
      </c>
      <c r="B130" t="s">
        <v>60</v>
      </c>
      <c r="C130" t="s">
        <v>77</v>
      </c>
      <c r="D130" t="s">
        <v>1115</v>
      </c>
      <c r="E130" t="s">
        <v>1116</v>
      </c>
      <c r="F130" s="2">
        <v>12100</v>
      </c>
      <c r="G130" s="2">
        <v>14052</v>
      </c>
      <c r="H130" s="2">
        <v>16210</v>
      </c>
      <c r="I130" s="2">
        <v>18504</v>
      </c>
      <c r="J130" s="2">
        <v>21068</v>
      </c>
      <c r="K130" s="2">
        <v>23636</v>
      </c>
      <c r="L130" s="2">
        <v>26207</v>
      </c>
      <c r="M130" s="2">
        <v>718789335</v>
      </c>
      <c r="N130" s="2">
        <v>836087009</v>
      </c>
      <c r="O130" s="2">
        <v>966767275</v>
      </c>
      <c r="P130" s="2">
        <v>1105992545</v>
      </c>
      <c r="Q130" s="2">
        <v>1262045312</v>
      </c>
      <c r="R130" s="2">
        <v>1418651222</v>
      </c>
      <c r="S130" s="2">
        <v>1575778819</v>
      </c>
      <c r="T130" s="1">
        <f>(Table13[[#This Row],[2050_BUILDINGS]]/Table13[[#This Row],[2020_BUILDINGS]])-1</f>
        <v>1.1658677685950414</v>
      </c>
      <c r="U130" s="1">
        <f>(Table13[[#This Row],[2050_TOTAL_REPL_COST_USD]]/Table13[[#This Row],[2020_TOTAL_REPL_COST_USD]])-1</f>
        <v>1.1922679459343954</v>
      </c>
      <c r="V130"/>
      <c r="W130"/>
    </row>
    <row r="131" spans="1:23" x14ac:dyDescent="0.2">
      <c r="A131" t="s">
        <v>12</v>
      </c>
      <c r="B131" t="s">
        <v>60</v>
      </c>
      <c r="C131" t="s">
        <v>78</v>
      </c>
      <c r="D131" t="s">
        <v>1117</v>
      </c>
      <c r="E131" t="s">
        <v>1118</v>
      </c>
      <c r="F131" s="2">
        <v>6975</v>
      </c>
      <c r="G131" s="2">
        <v>8105</v>
      </c>
      <c r="H131" s="2">
        <v>9347</v>
      </c>
      <c r="I131" s="2">
        <v>10671</v>
      </c>
      <c r="J131" s="2">
        <v>12150</v>
      </c>
      <c r="K131" s="2">
        <v>13631</v>
      </c>
      <c r="L131" s="2">
        <v>15112</v>
      </c>
      <c r="M131" s="2">
        <v>414372460</v>
      </c>
      <c r="N131" s="2">
        <v>481993006</v>
      </c>
      <c r="O131" s="2">
        <v>557328437</v>
      </c>
      <c r="P131" s="2">
        <v>637589948</v>
      </c>
      <c r="Q131" s="2">
        <v>727552289</v>
      </c>
      <c r="R131" s="2">
        <v>817833500</v>
      </c>
      <c r="S131" s="2">
        <v>908415465</v>
      </c>
      <c r="T131" s="1">
        <f>(Table13[[#This Row],[2050_BUILDINGS]]/Table13[[#This Row],[2020_BUILDINGS]])-1</f>
        <v>1.1665949820788533</v>
      </c>
      <c r="U131" s="1">
        <f>(Table13[[#This Row],[2050_TOTAL_REPL_COST_USD]]/Table13[[#This Row],[2020_TOTAL_REPL_COST_USD]])-1</f>
        <v>1.1922679538114092</v>
      </c>
      <c r="V131"/>
      <c r="W131"/>
    </row>
    <row r="132" spans="1:23" x14ac:dyDescent="0.2">
      <c r="A132" t="s">
        <v>12</v>
      </c>
      <c r="B132" t="s">
        <v>60</v>
      </c>
      <c r="C132" t="s">
        <v>79</v>
      </c>
      <c r="D132" t="s">
        <v>1119</v>
      </c>
      <c r="E132" t="s">
        <v>1120</v>
      </c>
      <c r="F132" s="2">
        <v>2580</v>
      </c>
      <c r="G132" s="2">
        <v>2988</v>
      </c>
      <c r="H132" s="2">
        <v>3446</v>
      </c>
      <c r="I132" s="2">
        <v>3938</v>
      </c>
      <c r="J132" s="2">
        <v>4489</v>
      </c>
      <c r="K132" s="2">
        <v>5028</v>
      </c>
      <c r="L132" s="2">
        <v>5574</v>
      </c>
      <c r="M132" s="2">
        <v>152981950</v>
      </c>
      <c r="N132" s="2">
        <v>177946747</v>
      </c>
      <c r="O132" s="2">
        <v>205759799</v>
      </c>
      <c r="P132" s="2">
        <v>235391499</v>
      </c>
      <c r="Q132" s="2">
        <v>268604647</v>
      </c>
      <c r="R132" s="2">
        <v>301935525</v>
      </c>
      <c r="S132" s="2">
        <v>335377430</v>
      </c>
      <c r="T132" s="1">
        <f>(Table13[[#This Row],[2050_BUILDINGS]]/Table13[[#This Row],[2020_BUILDINGS]])-1</f>
        <v>1.1604651162790698</v>
      </c>
      <c r="U132" s="1">
        <f>(Table13[[#This Row],[2050_TOTAL_REPL_COST_USD]]/Table13[[#This Row],[2020_TOTAL_REPL_COST_USD]])-1</f>
        <v>1.1922679767122855</v>
      </c>
      <c r="V132"/>
      <c r="W132"/>
    </row>
    <row r="133" spans="1:23" x14ac:dyDescent="0.2">
      <c r="A133" t="s">
        <v>12</v>
      </c>
      <c r="B133" t="s">
        <v>60</v>
      </c>
      <c r="C133" t="s">
        <v>80</v>
      </c>
      <c r="D133" t="s">
        <v>1121</v>
      </c>
      <c r="E133" t="s">
        <v>1122</v>
      </c>
      <c r="F133" s="2">
        <v>5394</v>
      </c>
      <c r="G133" s="2">
        <v>6271</v>
      </c>
      <c r="H133" s="2">
        <v>7223</v>
      </c>
      <c r="I133" s="2">
        <v>8258</v>
      </c>
      <c r="J133" s="2">
        <v>9389</v>
      </c>
      <c r="K133" s="2">
        <v>10547</v>
      </c>
      <c r="L133" s="2">
        <v>11683</v>
      </c>
      <c r="M133" s="2">
        <v>320584620</v>
      </c>
      <c r="N133" s="2">
        <v>372900126</v>
      </c>
      <c r="O133" s="2">
        <v>431184362</v>
      </c>
      <c r="P133" s="2">
        <v>493279713</v>
      </c>
      <c r="Q133" s="2">
        <v>562880245</v>
      </c>
      <c r="R133" s="2">
        <v>632727472</v>
      </c>
      <c r="S133" s="2">
        <v>702807381</v>
      </c>
      <c r="T133" s="1">
        <f>(Table13[[#This Row],[2050_BUILDINGS]]/Table13[[#This Row],[2020_BUILDINGS]])-1</f>
        <v>1.1659251019651466</v>
      </c>
      <c r="U133" s="1">
        <f>(Table13[[#This Row],[2050_TOTAL_REPL_COST_USD]]/Table13[[#This Row],[2020_TOTAL_REPL_COST_USD]])-1</f>
        <v>1.1922679291352156</v>
      </c>
      <c r="V133"/>
      <c r="W133"/>
    </row>
    <row r="134" spans="1:23" x14ac:dyDescent="0.2">
      <c r="A134" t="s">
        <v>12</v>
      </c>
      <c r="B134" t="s">
        <v>60</v>
      </c>
      <c r="C134" t="s">
        <v>81</v>
      </c>
      <c r="D134" t="s">
        <v>1123</v>
      </c>
      <c r="E134" t="s">
        <v>1124</v>
      </c>
      <c r="F134" s="2">
        <v>2332</v>
      </c>
      <c r="G134" s="2">
        <v>2703</v>
      </c>
      <c r="H134" s="2">
        <v>3113</v>
      </c>
      <c r="I134" s="2">
        <v>3562</v>
      </c>
      <c r="J134" s="2">
        <v>4061</v>
      </c>
      <c r="K134" s="2">
        <v>4547</v>
      </c>
      <c r="L134" s="2">
        <v>5043</v>
      </c>
      <c r="M134" s="2">
        <v>138274718</v>
      </c>
      <c r="N134" s="2">
        <v>160839474</v>
      </c>
      <c r="O134" s="2">
        <v>185978658</v>
      </c>
      <c r="P134" s="2">
        <v>212761656</v>
      </c>
      <c r="Q134" s="2">
        <v>242781795</v>
      </c>
      <c r="R134" s="2">
        <v>272908334</v>
      </c>
      <c r="S134" s="2">
        <v>303135243</v>
      </c>
      <c r="T134" s="1">
        <f>(Table13[[#This Row],[2050_BUILDINGS]]/Table13[[#This Row],[2020_BUILDINGS]])-1</f>
        <v>1.1625214408233275</v>
      </c>
      <c r="U134" s="1">
        <f>(Table13[[#This Row],[2050_TOTAL_REPL_COST_USD]]/Table13[[#This Row],[2020_TOTAL_REPL_COST_USD]])-1</f>
        <v>1.1922680254535032</v>
      </c>
      <c r="V134"/>
      <c r="W134"/>
    </row>
    <row r="135" spans="1:23" x14ac:dyDescent="0.2">
      <c r="A135" t="s">
        <v>12</v>
      </c>
      <c r="B135" t="s">
        <v>60</v>
      </c>
      <c r="C135" t="s">
        <v>82</v>
      </c>
      <c r="D135" t="s">
        <v>1125</v>
      </c>
      <c r="E135" t="s">
        <v>1126</v>
      </c>
      <c r="F135" s="2">
        <v>3562</v>
      </c>
      <c r="G135" s="2">
        <v>4144</v>
      </c>
      <c r="H135" s="2">
        <v>4780</v>
      </c>
      <c r="I135" s="2">
        <v>5457</v>
      </c>
      <c r="J135" s="2">
        <v>6210</v>
      </c>
      <c r="K135" s="2">
        <v>6967</v>
      </c>
      <c r="L135" s="2">
        <v>7717</v>
      </c>
      <c r="M135" s="2">
        <v>211897431</v>
      </c>
      <c r="N135" s="2">
        <v>246476521</v>
      </c>
      <c r="O135" s="2">
        <v>285000759</v>
      </c>
      <c r="P135" s="2">
        <v>326044050</v>
      </c>
      <c r="Q135" s="2">
        <v>372048039</v>
      </c>
      <c r="R135" s="2">
        <v>418215102</v>
      </c>
      <c r="S135" s="2">
        <v>464535958</v>
      </c>
      <c r="T135" s="1">
        <f>(Table13[[#This Row],[2050_BUILDINGS]]/Table13[[#This Row],[2020_BUILDINGS]])-1</f>
        <v>1.1664795058955644</v>
      </c>
      <c r="U135" s="1">
        <f>(Table13[[#This Row],[2050_TOTAL_REPL_COST_USD]]/Table13[[#This Row],[2020_TOTAL_REPL_COST_USD]])-1</f>
        <v>1.1922680034757005</v>
      </c>
      <c r="V135"/>
      <c r="W135"/>
    </row>
    <row r="136" spans="1:23" x14ac:dyDescent="0.2">
      <c r="A136" t="s">
        <v>12</v>
      </c>
      <c r="B136" t="s">
        <v>60</v>
      </c>
      <c r="C136" t="s">
        <v>83</v>
      </c>
      <c r="D136" t="s">
        <v>1127</v>
      </c>
      <c r="E136" t="s">
        <v>1128</v>
      </c>
      <c r="F136" s="2">
        <v>2388</v>
      </c>
      <c r="G136" s="2">
        <v>2774</v>
      </c>
      <c r="H136" s="2">
        <v>3208</v>
      </c>
      <c r="I136" s="2">
        <v>3656</v>
      </c>
      <c r="J136" s="2">
        <v>4161</v>
      </c>
      <c r="K136" s="2">
        <v>4671</v>
      </c>
      <c r="L136" s="2">
        <v>5178</v>
      </c>
      <c r="M136" s="2">
        <v>142040243</v>
      </c>
      <c r="N136" s="2">
        <v>165219484</v>
      </c>
      <c r="O136" s="2">
        <v>191043261</v>
      </c>
      <c r="P136" s="2">
        <v>218555626</v>
      </c>
      <c r="Q136" s="2">
        <v>249393272</v>
      </c>
      <c r="R136" s="2">
        <v>280340229</v>
      </c>
      <c r="S136" s="2">
        <v>311390282</v>
      </c>
      <c r="T136" s="1">
        <f>(Table13[[#This Row],[2050_BUILDINGS]]/Table13[[#This Row],[2020_BUILDINGS]])-1</f>
        <v>1.1683417085427137</v>
      </c>
      <c r="U136" s="1">
        <f>(Table13[[#This Row],[2050_TOTAL_REPL_COST_USD]]/Table13[[#This Row],[2020_TOTAL_REPL_COST_USD]])-1</f>
        <v>1.1922680180151479</v>
      </c>
      <c r="V136"/>
      <c r="W136"/>
    </row>
    <row r="137" spans="1:23" x14ac:dyDescent="0.2">
      <c r="A137" t="s">
        <v>12</v>
      </c>
      <c r="B137" t="s">
        <v>60</v>
      </c>
      <c r="C137" t="s">
        <v>84</v>
      </c>
      <c r="D137" t="s">
        <v>1129</v>
      </c>
      <c r="E137" t="s">
        <v>1130</v>
      </c>
      <c r="F137" s="2">
        <v>2618</v>
      </c>
      <c r="G137" s="2">
        <v>3032</v>
      </c>
      <c r="H137" s="2">
        <v>3500</v>
      </c>
      <c r="I137" s="2">
        <v>3996</v>
      </c>
      <c r="J137" s="2">
        <v>4556</v>
      </c>
      <c r="K137" s="2">
        <v>5104</v>
      </c>
      <c r="L137" s="2">
        <v>5655</v>
      </c>
      <c r="M137" s="2">
        <v>155278335</v>
      </c>
      <c r="N137" s="2">
        <v>180617873</v>
      </c>
      <c r="O137" s="2">
        <v>208848417</v>
      </c>
      <c r="P137" s="2">
        <v>238924920</v>
      </c>
      <c r="Q137" s="2">
        <v>272636625</v>
      </c>
      <c r="R137" s="2">
        <v>306467822</v>
      </c>
      <c r="S137" s="2">
        <v>340411720</v>
      </c>
      <c r="T137" s="1">
        <f>(Table13[[#This Row],[2050_BUILDINGS]]/Table13[[#This Row],[2020_BUILDINGS]])-1</f>
        <v>1.1600458365164248</v>
      </c>
      <c r="U137" s="1">
        <f>(Table13[[#This Row],[2050_TOTAL_REPL_COST_USD]]/Table13[[#This Row],[2020_TOTAL_REPL_COST_USD]])-1</f>
        <v>1.1922679683550186</v>
      </c>
      <c r="V137"/>
      <c r="W137"/>
    </row>
    <row r="138" spans="1:23" x14ac:dyDescent="0.2">
      <c r="A138" t="s">
        <v>12</v>
      </c>
      <c r="B138" t="s">
        <v>60</v>
      </c>
      <c r="C138" t="s">
        <v>85</v>
      </c>
      <c r="D138" t="s">
        <v>1131</v>
      </c>
      <c r="E138" t="s">
        <v>1132</v>
      </c>
      <c r="F138" s="2">
        <v>3804</v>
      </c>
      <c r="G138" s="2">
        <v>4411</v>
      </c>
      <c r="H138" s="2">
        <v>5095</v>
      </c>
      <c r="I138" s="2">
        <v>5808</v>
      </c>
      <c r="J138" s="2">
        <v>6618</v>
      </c>
      <c r="K138" s="2">
        <v>7432</v>
      </c>
      <c r="L138" s="2">
        <v>8231</v>
      </c>
      <c r="M138" s="2">
        <v>225757745</v>
      </c>
      <c r="N138" s="2">
        <v>262598659</v>
      </c>
      <c r="O138" s="2">
        <v>303642797</v>
      </c>
      <c r="P138" s="2">
        <v>347370742</v>
      </c>
      <c r="Q138" s="2">
        <v>396383887</v>
      </c>
      <c r="R138" s="2">
        <v>445570753</v>
      </c>
      <c r="S138" s="2">
        <v>494921477</v>
      </c>
      <c r="T138" s="1">
        <f>(Table13[[#This Row],[2050_BUILDINGS]]/Table13[[#This Row],[2020_BUILDINGS]])-1</f>
        <v>1.1637749737118823</v>
      </c>
      <c r="U138" s="1">
        <f>(Table13[[#This Row],[2050_TOTAL_REPL_COST_USD]]/Table13[[#This Row],[2020_TOTAL_REPL_COST_USD]])-1</f>
        <v>1.1922679861991003</v>
      </c>
      <c r="V138"/>
      <c r="W138"/>
    </row>
    <row r="139" spans="1:23" x14ac:dyDescent="0.2">
      <c r="A139" t="s">
        <v>12</v>
      </c>
      <c r="B139" t="s">
        <v>60</v>
      </c>
      <c r="C139" t="s">
        <v>86</v>
      </c>
      <c r="D139" t="s">
        <v>1133</v>
      </c>
      <c r="E139" t="s">
        <v>1134</v>
      </c>
      <c r="F139" s="2">
        <v>16557</v>
      </c>
      <c r="G139" s="2">
        <v>19223</v>
      </c>
      <c r="H139" s="2">
        <v>22175</v>
      </c>
      <c r="I139" s="2">
        <v>25318</v>
      </c>
      <c r="J139" s="2">
        <v>28825</v>
      </c>
      <c r="K139" s="2">
        <v>32339</v>
      </c>
      <c r="L139" s="2">
        <v>35850</v>
      </c>
      <c r="M139" s="2">
        <v>983419319</v>
      </c>
      <c r="N139" s="2">
        <v>1143901400</v>
      </c>
      <c r="O139" s="2">
        <v>1322692999</v>
      </c>
      <c r="P139" s="2">
        <v>1513175545</v>
      </c>
      <c r="Q139" s="2">
        <v>1726680814</v>
      </c>
      <c r="R139" s="2">
        <v>1940942852</v>
      </c>
      <c r="S139" s="2">
        <v>2155918662</v>
      </c>
      <c r="T139" s="1">
        <f>(Table13[[#This Row],[2050_BUILDINGS]]/Table13[[#This Row],[2020_BUILDINGS]])-1</f>
        <v>1.1652473274143866</v>
      </c>
      <c r="U139" s="1">
        <f>(Table13[[#This Row],[2050_TOTAL_REPL_COST_USD]]/Table13[[#This Row],[2020_TOTAL_REPL_COST_USD]])-1</f>
        <v>1.1922679576726924</v>
      </c>
      <c r="V139"/>
      <c r="W139"/>
    </row>
    <row r="140" spans="1:23" x14ac:dyDescent="0.2">
      <c r="A140" t="s">
        <v>12</v>
      </c>
      <c r="B140" t="s">
        <v>87</v>
      </c>
      <c r="C140" t="s">
        <v>88</v>
      </c>
      <c r="D140" t="s">
        <v>1135</v>
      </c>
      <c r="E140" t="s">
        <v>1136</v>
      </c>
      <c r="F140" s="2">
        <v>1526</v>
      </c>
      <c r="G140" s="2">
        <v>1723</v>
      </c>
      <c r="H140" s="2">
        <v>1943</v>
      </c>
      <c r="I140" s="2">
        <v>2176</v>
      </c>
      <c r="J140" s="2">
        <v>2432</v>
      </c>
      <c r="K140" s="2">
        <v>2690</v>
      </c>
      <c r="L140" s="2">
        <v>2961</v>
      </c>
      <c r="M140" s="2">
        <v>118549473</v>
      </c>
      <c r="N140" s="2">
        <v>134006056</v>
      </c>
      <c r="O140" s="2">
        <v>151223380</v>
      </c>
      <c r="P140" s="2">
        <v>169774234</v>
      </c>
      <c r="Q140" s="2">
        <v>189660409</v>
      </c>
      <c r="R140" s="2">
        <v>210220161</v>
      </c>
      <c r="S140" s="2">
        <v>231695273</v>
      </c>
      <c r="T140" s="1">
        <f>(Table13[[#This Row],[2050_BUILDINGS]]/Table13[[#This Row],[2020_BUILDINGS]])-1</f>
        <v>0.94036697247706424</v>
      </c>
      <c r="U140" s="1">
        <f>(Table13[[#This Row],[2050_TOTAL_REPL_COST_USD]]/Table13[[#This Row],[2020_TOTAL_REPL_COST_USD]])-1</f>
        <v>0.95441841398991278</v>
      </c>
      <c r="V140"/>
      <c r="W140"/>
    </row>
    <row r="141" spans="1:23" x14ac:dyDescent="0.2">
      <c r="A141" t="s">
        <v>12</v>
      </c>
      <c r="B141" t="s">
        <v>87</v>
      </c>
      <c r="C141" t="s">
        <v>89</v>
      </c>
      <c r="D141" t="s">
        <v>1137</v>
      </c>
      <c r="E141" t="s">
        <v>1138</v>
      </c>
      <c r="F141" s="2">
        <v>620</v>
      </c>
      <c r="G141" s="2">
        <v>695</v>
      </c>
      <c r="H141" s="2">
        <v>783</v>
      </c>
      <c r="I141" s="2">
        <v>886</v>
      </c>
      <c r="J141" s="2">
        <v>975</v>
      </c>
      <c r="K141" s="2">
        <v>1086</v>
      </c>
      <c r="L141" s="2">
        <v>1184</v>
      </c>
      <c r="M141" s="2">
        <v>47857178</v>
      </c>
      <c r="N141" s="2">
        <v>54096839</v>
      </c>
      <c r="O141" s="2">
        <v>61047291</v>
      </c>
      <c r="P141" s="2">
        <v>68536077</v>
      </c>
      <c r="Q141" s="2">
        <v>76563915</v>
      </c>
      <c r="R141" s="2">
        <v>84863672</v>
      </c>
      <c r="S141" s="2">
        <v>93532946</v>
      </c>
      <c r="T141" s="1">
        <f>(Table13[[#This Row],[2050_BUILDINGS]]/Table13[[#This Row],[2020_BUILDINGS]])-1</f>
        <v>0.9096774193548387</v>
      </c>
      <c r="U141" s="1">
        <f>(Table13[[#This Row],[2050_TOTAL_REPL_COST_USD]]/Table13[[#This Row],[2020_TOTAL_REPL_COST_USD]])-1</f>
        <v>0.9544183319793742</v>
      </c>
      <c r="V141"/>
      <c r="W141"/>
    </row>
    <row r="142" spans="1:23" x14ac:dyDescent="0.2">
      <c r="A142" t="s">
        <v>12</v>
      </c>
      <c r="B142" t="s">
        <v>87</v>
      </c>
      <c r="C142" t="s">
        <v>90</v>
      </c>
      <c r="D142" t="s">
        <v>1139</v>
      </c>
      <c r="E142" t="s">
        <v>1140</v>
      </c>
      <c r="F142" s="2">
        <v>7101</v>
      </c>
      <c r="G142" s="2">
        <v>8024</v>
      </c>
      <c r="H142" s="2">
        <v>9033</v>
      </c>
      <c r="I142" s="2">
        <v>10119</v>
      </c>
      <c r="J142" s="2">
        <v>11288</v>
      </c>
      <c r="K142" s="2">
        <v>12506</v>
      </c>
      <c r="L142" s="2">
        <v>13763</v>
      </c>
      <c r="M142" s="2">
        <v>551089059</v>
      </c>
      <c r="N142" s="2">
        <v>622940521</v>
      </c>
      <c r="O142" s="2">
        <v>702976972</v>
      </c>
      <c r="P142" s="2">
        <v>789212471</v>
      </c>
      <c r="Q142" s="2">
        <v>881655338</v>
      </c>
      <c r="R142" s="2">
        <v>977229391</v>
      </c>
      <c r="S142" s="2">
        <v>1077058581</v>
      </c>
      <c r="T142" s="1">
        <f>(Table13[[#This Row],[2050_BUILDINGS]]/Table13[[#This Row],[2020_BUILDINGS]])-1</f>
        <v>0.93817772144768341</v>
      </c>
      <c r="U142" s="1">
        <f>(Table13[[#This Row],[2050_TOTAL_REPL_COST_USD]]/Table13[[#This Row],[2020_TOTAL_REPL_COST_USD]])-1</f>
        <v>0.9544183710604206</v>
      </c>
      <c r="V142"/>
      <c r="W142"/>
    </row>
    <row r="143" spans="1:23" x14ac:dyDescent="0.2">
      <c r="A143" t="s">
        <v>12</v>
      </c>
      <c r="B143" t="s">
        <v>87</v>
      </c>
      <c r="C143" t="s">
        <v>91</v>
      </c>
      <c r="D143" t="s">
        <v>1141</v>
      </c>
      <c r="E143" t="s">
        <v>1142</v>
      </c>
      <c r="F143" s="2">
        <v>856</v>
      </c>
      <c r="G143" s="2">
        <v>962</v>
      </c>
      <c r="H143" s="2">
        <v>1082</v>
      </c>
      <c r="I143" s="2">
        <v>1214</v>
      </c>
      <c r="J143" s="2">
        <v>1355</v>
      </c>
      <c r="K143" s="2">
        <v>1503</v>
      </c>
      <c r="L143" s="2">
        <v>1645</v>
      </c>
      <c r="M143" s="2">
        <v>66088887</v>
      </c>
      <c r="N143" s="2">
        <v>74705610</v>
      </c>
      <c r="O143" s="2">
        <v>84303913</v>
      </c>
      <c r="P143" s="2">
        <v>94645629</v>
      </c>
      <c r="Q143" s="2">
        <v>105731761</v>
      </c>
      <c r="R143" s="2">
        <v>117193401</v>
      </c>
      <c r="S143" s="2">
        <v>129165335</v>
      </c>
      <c r="T143" s="1">
        <f>(Table13[[#This Row],[2050_BUILDINGS]]/Table13[[#This Row],[2020_BUILDINGS]])-1</f>
        <v>0.92172897196261672</v>
      </c>
      <c r="U143" s="1">
        <f>(Table13[[#This Row],[2050_TOTAL_REPL_COST_USD]]/Table13[[#This Row],[2020_TOTAL_REPL_COST_USD]])-1</f>
        <v>0.954418372940673</v>
      </c>
      <c r="V143"/>
      <c r="W143"/>
    </row>
    <row r="144" spans="1:23" x14ac:dyDescent="0.2">
      <c r="A144" t="s">
        <v>12</v>
      </c>
      <c r="B144" t="s">
        <v>87</v>
      </c>
      <c r="C144" t="s">
        <v>92</v>
      </c>
      <c r="D144" t="s">
        <v>1143</v>
      </c>
      <c r="E144" t="s">
        <v>1144</v>
      </c>
      <c r="F144" s="2">
        <v>1016</v>
      </c>
      <c r="G144" s="2">
        <v>1141</v>
      </c>
      <c r="H144" s="2">
        <v>1287</v>
      </c>
      <c r="I144" s="2">
        <v>1446</v>
      </c>
      <c r="J144" s="2">
        <v>1617</v>
      </c>
      <c r="K144" s="2">
        <v>1790</v>
      </c>
      <c r="L144" s="2">
        <v>1960</v>
      </c>
      <c r="M144" s="2">
        <v>78810949</v>
      </c>
      <c r="N144" s="2">
        <v>89086389</v>
      </c>
      <c r="O144" s="2">
        <v>100532359</v>
      </c>
      <c r="P144" s="2">
        <v>112864851</v>
      </c>
      <c r="Q144" s="2">
        <v>126085054</v>
      </c>
      <c r="R144" s="2">
        <v>139753048</v>
      </c>
      <c r="S144" s="2">
        <v>154029566</v>
      </c>
      <c r="T144" s="1">
        <f>(Table13[[#This Row],[2050_BUILDINGS]]/Table13[[#This Row],[2020_BUILDINGS]])-1</f>
        <v>0.92913385826771644</v>
      </c>
      <c r="U144" s="1">
        <f>(Table13[[#This Row],[2050_TOTAL_REPL_COST_USD]]/Table13[[#This Row],[2020_TOTAL_REPL_COST_USD]])-1</f>
        <v>0.95441836387479606</v>
      </c>
      <c r="V144"/>
      <c r="W144"/>
    </row>
    <row r="145" spans="1:23" x14ac:dyDescent="0.2">
      <c r="A145" t="s">
        <v>12</v>
      </c>
      <c r="B145" t="s">
        <v>87</v>
      </c>
      <c r="C145" t="s">
        <v>93</v>
      </c>
      <c r="D145" t="s">
        <v>1145</v>
      </c>
      <c r="E145" t="s">
        <v>1146</v>
      </c>
      <c r="F145" s="2">
        <v>983</v>
      </c>
      <c r="G145" s="2">
        <v>1106</v>
      </c>
      <c r="H145" s="2">
        <v>1248</v>
      </c>
      <c r="I145" s="2">
        <v>1400</v>
      </c>
      <c r="J145" s="2">
        <v>1566</v>
      </c>
      <c r="K145" s="2">
        <v>1728</v>
      </c>
      <c r="L145" s="2">
        <v>1900</v>
      </c>
      <c r="M145" s="2">
        <v>76231386</v>
      </c>
      <c r="N145" s="2">
        <v>86170507</v>
      </c>
      <c r="O145" s="2">
        <v>97241839</v>
      </c>
      <c r="P145" s="2">
        <v>109170669</v>
      </c>
      <c r="Q145" s="2">
        <v>121958161</v>
      </c>
      <c r="R145" s="2">
        <v>135178785</v>
      </c>
      <c r="S145" s="2">
        <v>148988030</v>
      </c>
      <c r="T145" s="1">
        <f>(Table13[[#This Row],[2050_BUILDINGS]]/Table13[[#This Row],[2020_BUILDINGS]])-1</f>
        <v>0.93285859613428279</v>
      </c>
      <c r="U145" s="1">
        <f>(Table13[[#This Row],[2050_TOTAL_REPL_COST_USD]]/Table13[[#This Row],[2020_TOTAL_REPL_COST_USD]])-1</f>
        <v>0.95441848584518718</v>
      </c>
      <c r="V145"/>
      <c r="W145"/>
    </row>
    <row r="146" spans="1:23" x14ac:dyDescent="0.2">
      <c r="A146" t="s">
        <v>12</v>
      </c>
      <c r="B146" t="s">
        <v>87</v>
      </c>
      <c r="C146" t="s">
        <v>94</v>
      </c>
      <c r="D146" t="s">
        <v>1147</v>
      </c>
      <c r="E146" t="s">
        <v>1148</v>
      </c>
      <c r="F146" s="2">
        <v>2078</v>
      </c>
      <c r="G146" s="2">
        <v>2334</v>
      </c>
      <c r="H146" s="2">
        <v>2651</v>
      </c>
      <c r="I146" s="2">
        <v>2961</v>
      </c>
      <c r="J146" s="2">
        <v>3302</v>
      </c>
      <c r="K146" s="2">
        <v>3654</v>
      </c>
      <c r="L146" s="2">
        <v>4027</v>
      </c>
      <c r="M146" s="2">
        <v>161208637</v>
      </c>
      <c r="N146" s="2">
        <v>182227154</v>
      </c>
      <c r="O146" s="2">
        <v>205640012</v>
      </c>
      <c r="P146" s="2">
        <v>230866251</v>
      </c>
      <c r="Q146" s="2">
        <v>257908322</v>
      </c>
      <c r="R146" s="2">
        <v>285866351</v>
      </c>
      <c r="S146" s="2">
        <v>315069123</v>
      </c>
      <c r="T146" s="1">
        <f>(Table13[[#This Row],[2050_BUILDINGS]]/Table13[[#This Row],[2020_BUILDINGS]])-1</f>
        <v>0.93792107795957658</v>
      </c>
      <c r="U146" s="1">
        <f>(Table13[[#This Row],[2050_TOTAL_REPL_COST_USD]]/Table13[[#This Row],[2020_TOTAL_REPL_COST_USD]])-1</f>
        <v>0.95441837896067572</v>
      </c>
      <c r="V146"/>
      <c r="W146"/>
    </row>
    <row r="147" spans="1:23" x14ac:dyDescent="0.2">
      <c r="A147" t="s">
        <v>12</v>
      </c>
      <c r="B147" t="s">
        <v>87</v>
      </c>
      <c r="C147" t="s">
        <v>95</v>
      </c>
      <c r="D147" t="s">
        <v>1149</v>
      </c>
      <c r="E147" t="s">
        <v>1150</v>
      </c>
      <c r="F147" s="2">
        <v>6445</v>
      </c>
      <c r="G147" s="2">
        <v>7268</v>
      </c>
      <c r="H147" s="2">
        <v>8188</v>
      </c>
      <c r="I147" s="2">
        <v>9180</v>
      </c>
      <c r="J147" s="2">
        <v>10243</v>
      </c>
      <c r="K147" s="2">
        <v>11334</v>
      </c>
      <c r="L147" s="2">
        <v>12482</v>
      </c>
      <c r="M147" s="2">
        <v>499825143</v>
      </c>
      <c r="N147" s="2">
        <v>564992761</v>
      </c>
      <c r="O147" s="2">
        <v>637583995</v>
      </c>
      <c r="P147" s="2">
        <v>715797608</v>
      </c>
      <c r="Q147" s="2">
        <v>799641168</v>
      </c>
      <c r="R147" s="2">
        <v>886324646</v>
      </c>
      <c r="S147" s="2">
        <v>976867433</v>
      </c>
      <c r="T147" s="1">
        <f>(Table13[[#This Row],[2050_BUILDINGS]]/Table13[[#This Row],[2020_BUILDINGS]])-1</f>
        <v>0.93669511249030246</v>
      </c>
      <c r="U147" s="1">
        <f>(Table13[[#This Row],[2050_TOTAL_REPL_COST_USD]]/Table13[[#This Row],[2020_TOTAL_REPL_COST_USD]])-1</f>
        <v>0.95441835346006187</v>
      </c>
      <c r="V147"/>
      <c r="W147"/>
    </row>
    <row r="148" spans="1:23" x14ac:dyDescent="0.2">
      <c r="A148" t="s">
        <v>12</v>
      </c>
      <c r="B148" t="s">
        <v>87</v>
      </c>
      <c r="C148" t="s">
        <v>96</v>
      </c>
      <c r="D148" t="s">
        <v>1151</v>
      </c>
      <c r="E148" t="s">
        <v>1152</v>
      </c>
      <c r="F148" s="2">
        <v>925</v>
      </c>
      <c r="G148" s="2">
        <v>1034</v>
      </c>
      <c r="H148" s="2">
        <v>1160</v>
      </c>
      <c r="I148" s="2">
        <v>1308</v>
      </c>
      <c r="J148" s="2">
        <v>1459</v>
      </c>
      <c r="K148" s="2">
        <v>1618</v>
      </c>
      <c r="L148" s="2">
        <v>1777</v>
      </c>
      <c r="M148" s="2">
        <v>71169342</v>
      </c>
      <c r="N148" s="2">
        <v>80448463</v>
      </c>
      <c r="O148" s="2">
        <v>90784613</v>
      </c>
      <c r="P148" s="2">
        <v>101921334</v>
      </c>
      <c r="Q148" s="2">
        <v>113859690</v>
      </c>
      <c r="R148" s="2">
        <v>126202417</v>
      </c>
      <c r="S148" s="2">
        <v>139094665</v>
      </c>
      <c r="T148" s="1">
        <f>(Table13[[#This Row],[2050_BUILDINGS]]/Table13[[#This Row],[2020_BUILDINGS]])-1</f>
        <v>0.921081081081081</v>
      </c>
      <c r="U148" s="1">
        <f>(Table13[[#This Row],[2050_TOTAL_REPL_COST_USD]]/Table13[[#This Row],[2020_TOTAL_REPL_COST_USD]])-1</f>
        <v>0.95441830837778441</v>
      </c>
      <c r="V148"/>
      <c r="W148"/>
    </row>
    <row r="149" spans="1:23" x14ac:dyDescent="0.2">
      <c r="A149" t="s">
        <v>12</v>
      </c>
      <c r="B149" t="s">
        <v>87</v>
      </c>
      <c r="C149" t="s">
        <v>97</v>
      </c>
      <c r="D149" t="s">
        <v>1153</v>
      </c>
      <c r="E149" t="s">
        <v>1154</v>
      </c>
      <c r="F149" s="2">
        <v>865</v>
      </c>
      <c r="G149" s="2">
        <v>977</v>
      </c>
      <c r="H149" s="2">
        <v>1103</v>
      </c>
      <c r="I149" s="2">
        <v>1231</v>
      </c>
      <c r="J149" s="2">
        <v>1378</v>
      </c>
      <c r="K149" s="2">
        <v>1525</v>
      </c>
      <c r="L149" s="2">
        <v>1679</v>
      </c>
      <c r="M149" s="2">
        <v>67213463</v>
      </c>
      <c r="N149" s="2">
        <v>75976813</v>
      </c>
      <c r="O149" s="2">
        <v>85738441</v>
      </c>
      <c r="P149" s="2">
        <v>96256139</v>
      </c>
      <c r="Q149" s="2">
        <v>107530914</v>
      </c>
      <c r="R149" s="2">
        <v>119187581</v>
      </c>
      <c r="S149" s="2">
        <v>131363224</v>
      </c>
      <c r="T149" s="1">
        <f>(Table13[[#This Row],[2050_BUILDINGS]]/Table13[[#This Row],[2020_BUILDINGS]])-1</f>
        <v>0.94104046242774575</v>
      </c>
      <c r="U149" s="1">
        <f>(Table13[[#This Row],[2050_TOTAL_REPL_COST_USD]]/Table13[[#This Row],[2020_TOTAL_REPL_COST_USD]])-1</f>
        <v>0.95441832836376839</v>
      </c>
      <c r="V149"/>
      <c r="W149"/>
    </row>
    <row r="150" spans="1:23" x14ac:dyDescent="0.2">
      <c r="A150" t="s">
        <v>12</v>
      </c>
      <c r="B150" t="s">
        <v>87</v>
      </c>
      <c r="C150" t="s">
        <v>98</v>
      </c>
      <c r="D150" t="s">
        <v>1155</v>
      </c>
      <c r="E150" t="s">
        <v>1156</v>
      </c>
      <c r="F150" s="2">
        <v>642</v>
      </c>
      <c r="G150" s="2">
        <v>719</v>
      </c>
      <c r="H150" s="2">
        <v>816</v>
      </c>
      <c r="I150" s="2">
        <v>911</v>
      </c>
      <c r="J150" s="2">
        <v>1015</v>
      </c>
      <c r="K150" s="2">
        <v>1129</v>
      </c>
      <c r="L150" s="2">
        <v>1249</v>
      </c>
      <c r="M150" s="2">
        <v>49654162</v>
      </c>
      <c r="N150" s="2">
        <v>56128117</v>
      </c>
      <c r="O150" s="2">
        <v>63339546</v>
      </c>
      <c r="P150" s="2">
        <v>71109530</v>
      </c>
      <c r="Q150" s="2">
        <v>79438806</v>
      </c>
      <c r="R150" s="2">
        <v>88050205</v>
      </c>
      <c r="S150" s="2">
        <v>97045013</v>
      </c>
      <c r="T150" s="1">
        <f>(Table13[[#This Row],[2050_BUILDINGS]]/Table13[[#This Row],[2020_BUILDINGS]])-1</f>
        <v>0.94548286604361365</v>
      </c>
      <c r="U150" s="1">
        <f>(Table13[[#This Row],[2050_TOTAL_REPL_COST_USD]]/Table13[[#This Row],[2020_TOTAL_REPL_COST_USD]])-1</f>
        <v>0.95441850372985848</v>
      </c>
      <c r="V150"/>
      <c r="W150"/>
    </row>
    <row r="151" spans="1:23" x14ac:dyDescent="0.2">
      <c r="A151" t="s">
        <v>12</v>
      </c>
      <c r="B151" t="s">
        <v>87</v>
      </c>
      <c r="C151" t="s">
        <v>99</v>
      </c>
      <c r="D151" t="s">
        <v>1157</v>
      </c>
      <c r="E151" t="s">
        <v>1158</v>
      </c>
      <c r="F151" s="2">
        <v>42</v>
      </c>
      <c r="G151" s="2">
        <v>48</v>
      </c>
      <c r="H151" s="2">
        <v>52</v>
      </c>
      <c r="I151" s="2">
        <v>60</v>
      </c>
      <c r="J151" s="2">
        <v>63</v>
      </c>
      <c r="K151" s="2">
        <v>75</v>
      </c>
      <c r="L151" s="2">
        <v>82</v>
      </c>
      <c r="M151" s="2">
        <v>3557141</v>
      </c>
      <c r="N151" s="2">
        <v>4020926</v>
      </c>
      <c r="O151" s="2">
        <v>4537548</v>
      </c>
      <c r="P151" s="2">
        <v>5094168</v>
      </c>
      <c r="Q151" s="2">
        <v>5690869</v>
      </c>
      <c r="R151" s="2">
        <v>6307772</v>
      </c>
      <c r="S151" s="2">
        <v>6952146</v>
      </c>
      <c r="T151" s="1">
        <f>(Table13[[#This Row],[2050_BUILDINGS]]/Table13[[#This Row],[2020_BUILDINGS]])-1</f>
        <v>0.95238095238095233</v>
      </c>
      <c r="U151" s="1">
        <f>(Table13[[#This Row],[2050_TOTAL_REPL_COST_USD]]/Table13[[#This Row],[2020_TOTAL_REPL_COST_USD]])-1</f>
        <v>0.95441957459656512</v>
      </c>
      <c r="V151"/>
      <c r="W151"/>
    </row>
    <row r="152" spans="1:23" x14ac:dyDescent="0.2">
      <c r="A152" t="s">
        <v>145</v>
      </c>
      <c r="B152" t="s">
        <v>146</v>
      </c>
      <c r="C152" t="s">
        <v>147</v>
      </c>
      <c r="D152" t="s">
        <v>1159</v>
      </c>
      <c r="E152" t="s">
        <v>1160</v>
      </c>
      <c r="F152" s="2">
        <v>660</v>
      </c>
      <c r="G152" s="2">
        <v>740</v>
      </c>
      <c r="H152" s="2">
        <v>802</v>
      </c>
      <c r="I152" s="2">
        <v>882</v>
      </c>
      <c r="J152" s="2">
        <v>973</v>
      </c>
      <c r="K152" s="2">
        <v>1051</v>
      </c>
      <c r="L152" s="2">
        <v>1133</v>
      </c>
      <c r="M152" s="2">
        <v>57654868</v>
      </c>
      <c r="N152" s="2">
        <v>64022239</v>
      </c>
      <c r="O152" s="2">
        <v>70434023</v>
      </c>
      <c r="P152" s="2">
        <v>77218003</v>
      </c>
      <c r="Q152" s="2">
        <v>84685615</v>
      </c>
      <c r="R152" s="2">
        <v>91526078</v>
      </c>
      <c r="S152" s="2">
        <v>98391700</v>
      </c>
      <c r="T152" s="1">
        <f>(Table13[[#This Row],[2050_BUILDINGS]]/Table13[[#This Row],[2020_BUILDINGS]])-1</f>
        <v>0.71666666666666656</v>
      </c>
      <c r="U152" s="1">
        <f>(Table13[[#This Row],[2050_TOTAL_REPL_COST_USD]]/Table13[[#This Row],[2020_TOTAL_REPL_COST_USD]])-1</f>
        <v>0.70656361575574156</v>
      </c>
      <c r="V152"/>
      <c r="W152"/>
    </row>
    <row r="153" spans="1:23" x14ac:dyDescent="0.2">
      <c r="A153" t="s">
        <v>145</v>
      </c>
      <c r="B153" t="s">
        <v>146</v>
      </c>
      <c r="C153" t="s">
        <v>148</v>
      </c>
      <c r="D153" t="s">
        <v>1161</v>
      </c>
      <c r="E153" t="s">
        <v>1162</v>
      </c>
      <c r="F153" s="2">
        <v>119</v>
      </c>
      <c r="G153" s="2">
        <v>141</v>
      </c>
      <c r="H153" s="2">
        <v>150</v>
      </c>
      <c r="I153" s="2">
        <v>169</v>
      </c>
      <c r="J153" s="2">
        <v>176</v>
      </c>
      <c r="K153" s="2">
        <v>188</v>
      </c>
      <c r="L153" s="2">
        <v>207</v>
      </c>
      <c r="M153" s="2">
        <v>10875783</v>
      </c>
      <c r="N153" s="2">
        <v>12076897</v>
      </c>
      <c r="O153" s="2">
        <v>13286394</v>
      </c>
      <c r="P153" s="2">
        <v>14566094</v>
      </c>
      <c r="Q153" s="2">
        <v>15974750</v>
      </c>
      <c r="R153" s="2">
        <v>17265111</v>
      </c>
      <c r="S153" s="2">
        <v>18560217</v>
      </c>
      <c r="T153" s="1">
        <f>(Table13[[#This Row],[2050_BUILDINGS]]/Table13[[#This Row],[2020_BUILDINGS]])-1</f>
        <v>0.73949579831932777</v>
      </c>
      <c r="U153" s="1">
        <f>(Table13[[#This Row],[2050_TOTAL_REPL_COST_USD]]/Table13[[#This Row],[2020_TOTAL_REPL_COST_USD]])-1</f>
        <v>0.70656374809979194</v>
      </c>
      <c r="V153"/>
      <c r="W153"/>
    </row>
    <row r="154" spans="1:23" x14ac:dyDescent="0.2">
      <c r="A154" t="s">
        <v>145</v>
      </c>
      <c r="B154" t="s">
        <v>146</v>
      </c>
      <c r="C154" t="s">
        <v>149</v>
      </c>
      <c r="D154" t="s">
        <v>1163</v>
      </c>
      <c r="E154" t="s">
        <v>1164</v>
      </c>
      <c r="F154" s="2">
        <v>862</v>
      </c>
      <c r="G154" s="2">
        <v>955</v>
      </c>
      <c r="H154" s="2">
        <v>1051</v>
      </c>
      <c r="I154" s="2">
        <v>1146</v>
      </c>
      <c r="J154" s="2">
        <v>1258</v>
      </c>
      <c r="K154" s="2">
        <v>1360</v>
      </c>
      <c r="L154" s="2">
        <v>1458</v>
      </c>
      <c r="M154" s="2">
        <v>74492432</v>
      </c>
      <c r="N154" s="2">
        <v>82719327</v>
      </c>
      <c r="O154" s="2">
        <v>91003608</v>
      </c>
      <c r="P154" s="2">
        <v>99768791</v>
      </c>
      <c r="Q154" s="2">
        <v>109417243</v>
      </c>
      <c r="R154" s="2">
        <v>118255398</v>
      </c>
      <c r="S154" s="2">
        <v>127126057</v>
      </c>
      <c r="T154" s="1">
        <f>(Table13[[#This Row],[2050_BUILDINGS]]/Table13[[#This Row],[2020_BUILDINGS]])-1</f>
        <v>0.691415313225058</v>
      </c>
      <c r="U154" s="1">
        <f>(Table13[[#This Row],[2050_TOTAL_REPL_COST_USD]]/Table13[[#This Row],[2020_TOTAL_REPL_COST_USD]])-1</f>
        <v>0.70656338619740588</v>
      </c>
      <c r="V154"/>
      <c r="W154"/>
    </row>
    <row r="155" spans="1:23" x14ac:dyDescent="0.2">
      <c r="A155" t="s">
        <v>638</v>
      </c>
      <c r="B155" t="s">
        <v>681</v>
      </c>
      <c r="C155" t="s">
        <v>682</v>
      </c>
      <c r="D155" t="s">
        <v>1165</v>
      </c>
      <c r="E155" t="s">
        <v>1166</v>
      </c>
      <c r="F155" s="2">
        <v>109</v>
      </c>
      <c r="G155" s="2">
        <v>111</v>
      </c>
      <c r="H155" s="2">
        <v>114</v>
      </c>
      <c r="I155" s="2">
        <v>124</v>
      </c>
      <c r="J155" s="2">
        <v>134</v>
      </c>
      <c r="K155" s="2">
        <v>138</v>
      </c>
      <c r="L155" s="2">
        <v>138</v>
      </c>
      <c r="M155" s="2">
        <v>8824159</v>
      </c>
      <c r="N155" s="2">
        <v>9326378</v>
      </c>
      <c r="O155" s="2">
        <v>9824669</v>
      </c>
      <c r="P155" s="2">
        <v>10274314</v>
      </c>
      <c r="Q155" s="2">
        <v>10678444</v>
      </c>
      <c r="R155" s="2">
        <v>11045160</v>
      </c>
      <c r="S155" s="2">
        <v>11346180</v>
      </c>
      <c r="T155" s="1">
        <f>(Table13[[#This Row],[2050_BUILDINGS]]/Table13[[#This Row],[2020_BUILDINGS]])-1</f>
        <v>0.26605504587155959</v>
      </c>
      <c r="U155" s="1">
        <f>(Table13[[#This Row],[2050_TOTAL_REPL_COST_USD]]/Table13[[#This Row],[2020_TOTAL_REPL_COST_USD]])-1</f>
        <v>0.28580865326656069</v>
      </c>
      <c r="V155"/>
      <c r="W155"/>
    </row>
    <row r="156" spans="1:23" x14ac:dyDescent="0.2">
      <c r="A156" t="s">
        <v>638</v>
      </c>
      <c r="B156" t="s">
        <v>681</v>
      </c>
      <c r="C156" t="s">
        <v>683</v>
      </c>
      <c r="D156" t="s">
        <v>1167</v>
      </c>
      <c r="E156" t="s">
        <v>1168</v>
      </c>
      <c r="F156" s="2">
        <v>101</v>
      </c>
      <c r="G156" s="2">
        <v>107</v>
      </c>
      <c r="H156" s="2">
        <v>107</v>
      </c>
      <c r="I156" s="2">
        <v>110</v>
      </c>
      <c r="J156" s="2">
        <v>118</v>
      </c>
      <c r="K156" s="2">
        <v>129</v>
      </c>
      <c r="L156" s="2">
        <v>132</v>
      </c>
      <c r="M156" s="2">
        <v>8301750</v>
      </c>
      <c r="N156" s="2">
        <v>8774239</v>
      </c>
      <c r="O156" s="2">
        <v>9243031</v>
      </c>
      <c r="P156" s="2">
        <v>9666056</v>
      </c>
      <c r="Q156" s="2">
        <v>10046264</v>
      </c>
      <c r="R156" s="2">
        <v>10391269</v>
      </c>
      <c r="S156" s="2">
        <v>10674469</v>
      </c>
      <c r="T156" s="1">
        <f>(Table13[[#This Row],[2050_BUILDINGS]]/Table13[[#This Row],[2020_BUILDINGS]])-1</f>
        <v>0.30693069306930698</v>
      </c>
      <c r="U156" s="1">
        <f>(Table13[[#This Row],[2050_TOTAL_REPL_COST_USD]]/Table13[[#This Row],[2020_TOTAL_REPL_COST_USD]])-1</f>
        <v>0.28580949799741018</v>
      </c>
      <c r="V156"/>
      <c r="W156"/>
    </row>
    <row r="157" spans="1:23" x14ac:dyDescent="0.2">
      <c r="A157" t="s">
        <v>638</v>
      </c>
      <c r="B157" t="s">
        <v>681</v>
      </c>
      <c r="C157" t="s">
        <v>684</v>
      </c>
      <c r="D157" t="s">
        <v>1169</v>
      </c>
      <c r="E157" t="s">
        <v>1170</v>
      </c>
      <c r="F157" s="2">
        <v>34</v>
      </c>
      <c r="G157" s="2">
        <v>39</v>
      </c>
      <c r="H157" s="2">
        <v>45</v>
      </c>
      <c r="I157" s="2">
        <v>45</v>
      </c>
      <c r="J157" s="2">
        <v>47</v>
      </c>
      <c r="K157" s="2">
        <v>51</v>
      </c>
      <c r="L157" s="2">
        <v>52</v>
      </c>
      <c r="M157" s="2">
        <v>3370028</v>
      </c>
      <c r="N157" s="2">
        <v>3561829</v>
      </c>
      <c r="O157" s="2">
        <v>3752131</v>
      </c>
      <c r="P157" s="2">
        <v>3923852</v>
      </c>
      <c r="Q157" s="2">
        <v>4078196</v>
      </c>
      <c r="R157" s="2">
        <v>4218249</v>
      </c>
      <c r="S157" s="2">
        <v>4333212</v>
      </c>
      <c r="T157" s="1">
        <f>(Table13[[#This Row],[2050_BUILDINGS]]/Table13[[#This Row],[2020_BUILDINGS]])-1</f>
        <v>0.52941176470588225</v>
      </c>
      <c r="U157" s="1">
        <f>(Table13[[#This Row],[2050_TOTAL_REPL_COST_USD]]/Table13[[#This Row],[2020_TOTAL_REPL_COST_USD]])-1</f>
        <v>0.28580890129102787</v>
      </c>
      <c r="V157"/>
      <c r="W157"/>
    </row>
    <row r="158" spans="1:23" x14ac:dyDescent="0.2">
      <c r="A158" t="s">
        <v>638</v>
      </c>
      <c r="B158" t="s">
        <v>681</v>
      </c>
      <c r="C158" t="s">
        <v>685</v>
      </c>
      <c r="D158" t="s">
        <v>1171</v>
      </c>
      <c r="E158" t="s">
        <v>1172</v>
      </c>
      <c r="F158" s="2">
        <v>118</v>
      </c>
      <c r="G158" s="2">
        <v>126</v>
      </c>
      <c r="H158" s="2">
        <v>140</v>
      </c>
      <c r="I158" s="2">
        <v>142</v>
      </c>
      <c r="J158" s="2">
        <v>147</v>
      </c>
      <c r="K158" s="2">
        <v>155</v>
      </c>
      <c r="L158" s="2">
        <v>159</v>
      </c>
      <c r="M158" s="2">
        <v>10058736</v>
      </c>
      <c r="N158" s="2">
        <v>10631218</v>
      </c>
      <c r="O158" s="2">
        <v>11199228</v>
      </c>
      <c r="P158" s="2">
        <v>11711777</v>
      </c>
      <c r="Q158" s="2">
        <v>12172453</v>
      </c>
      <c r="R158" s="2">
        <v>12590470</v>
      </c>
      <c r="S158" s="2">
        <v>12933611</v>
      </c>
      <c r="T158" s="1">
        <f>(Table13[[#This Row],[2050_BUILDINGS]]/Table13[[#This Row],[2020_BUILDINGS]])-1</f>
        <v>0.34745762711864403</v>
      </c>
      <c r="U158" s="1">
        <f>(Table13[[#This Row],[2050_TOTAL_REPL_COST_USD]]/Table13[[#This Row],[2020_TOTAL_REPL_COST_USD]])-1</f>
        <v>0.28580877358745682</v>
      </c>
      <c r="V158"/>
      <c r="W158"/>
    </row>
    <row r="159" spans="1:23" x14ac:dyDescent="0.2">
      <c r="A159" t="s">
        <v>638</v>
      </c>
      <c r="B159" t="s">
        <v>681</v>
      </c>
      <c r="C159" t="s">
        <v>686</v>
      </c>
      <c r="D159" t="s">
        <v>1173</v>
      </c>
      <c r="E159" t="s">
        <v>1174</v>
      </c>
      <c r="F159" s="2">
        <v>36</v>
      </c>
      <c r="G159" s="2">
        <v>45</v>
      </c>
      <c r="H159" s="2">
        <v>45</v>
      </c>
      <c r="I159" s="2">
        <v>47</v>
      </c>
      <c r="J159" s="2">
        <v>51</v>
      </c>
      <c r="K159" s="2">
        <v>52</v>
      </c>
      <c r="L159" s="2">
        <v>57</v>
      </c>
      <c r="M159" s="2">
        <v>3497199</v>
      </c>
      <c r="N159" s="2">
        <v>3696236</v>
      </c>
      <c r="O159" s="2">
        <v>3893716</v>
      </c>
      <c r="P159" s="2">
        <v>4071924</v>
      </c>
      <c r="Q159" s="2">
        <v>4232090</v>
      </c>
      <c r="R159" s="2">
        <v>4377424</v>
      </c>
      <c r="S159" s="2">
        <v>4496725</v>
      </c>
      <c r="T159" s="1">
        <f>(Table13[[#This Row],[2050_BUILDINGS]]/Table13[[#This Row],[2020_BUILDINGS]])-1</f>
        <v>0.58333333333333326</v>
      </c>
      <c r="U159" s="1">
        <f>(Table13[[#This Row],[2050_TOTAL_REPL_COST_USD]]/Table13[[#This Row],[2020_TOTAL_REPL_COST_USD]])-1</f>
        <v>0.28580758487006319</v>
      </c>
      <c r="V159"/>
      <c r="W159"/>
    </row>
    <row r="160" spans="1:23" x14ac:dyDescent="0.2">
      <c r="A160" t="s">
        <v>638</v>
      </c>
      <c r="B160" t="s">
        <v>681</v>
      </c>
      <c r="C160" t="s">
        <v>687</v>
      </c>
      <c r="D160" t="s">
        <v>1175</v>
      </c>
      <c r="E160" t="s">
        <v>1176</v>
      </c>
      <c r="F160" s="2">
        <v>33</v>
      </c>
      <c r="G160" s="2">
        <v>33</v>
      </c>
      <c r="H160" s="2">
        <v>36</v>
      </c>
      <c r="I160" s="2">
        <v>45</v>
      </c>
      <c r="J160" s="2">
        <v>45</v>
      </c>
      <c r="K160" s="2">
        <v>45</v>
      </c>
      <c r="L160" s="2">
        <v>47</v>
      </c>
      <c r="M160" s="2">
        <v>3056266</v>
      </c>
      <c r="N160" s="2">
        <v>3230215</v>
      </c>
      <c r="O160" s="2">
        <v>3402795</v>
      </c>
      <c r="P160" s="2">
        <v>3558532</v>
      </c>
      <c r="Q160" s="2">
        <v>3698505</v>
      </c>
      <c r="R160" s="2">
        <v>3825512</v>
      </c>
      <c r="S160" s="2">
        <v>3929774</v>
      </c>
      <c r="T160" s="1">
        <f>(Table13[[#This Row],[2050_BUILDINGS]]/Table13[[#This Row],[2020_BUILDINGS]])-1</f>
        <v>0.42424242424242431</v>
      </c>
      <c r="U160" s="1">
        <f>(Table13[[#This Row],[2050_TOTAL_REPL_COST_USD]]/Table13[[#This Row],[2020_TOTAL_REPL_COST_USD]])-1</f>
        <v>0.28580889228882556</v>
      </c>
      <c r="V160"/>
      <c r="W160"/>
    </row>
    <row r="161" spans="1:23" x14ac:dyDescent="0.2">
      <c r="A161" t="s">
        <v>638</v>
      </c>
      <c r="B161" t="s">
        <v>681</v>
      </c>
      <c r="C161" t="s">
        <v>688</v>
      </c>
      <c r="D161" t="s">
        <v>1177</v>
      </c>
      <c r="E161" t="s">
        <v>1178</v>
      </c>
      <c r="F161" s="2">
        <v>250</v>
      </c>
      <c r="G161" s="2">
        <v>263</v>
      </c>
      <c r="H161" s="2">
        <v>271</v>
      </c>
      <c r="I161" s="2">
        <v>288</v>
      </c>
      <c r="J161" s="2">
        <v>304</v>
      </c>
      <c r="K161" s="2">
        <v>311</v>
      </c>
      <c r="L161" s="2">
        <v>316</v>
      </c>
      <c r="M161" s="2">
        <v>20536848</v>
      </c>
      <c r="N161" s="2">
        <v>21705686</v>
      </c>
      <c r="O161" s="2">
        <v>22865381</v>
      </c>
      <c r="P161" s="2">
        <v>23911856</v>
      </c>
      <c r="Q161" s="2">
        <v>24852408</v>
      </c>
      <c r="R161" s="2">
        <v>25705879</v>
      </c>
      <c r="S161" s="2">
        <v>26406465</v>
      </c>
      <c r="T161" s="1">
        <f>(Table13[[#This Row],[2050_BUILDINGS]]/Table13[[#This Row],[2020_BUILDINGS]])-1</f>
        <v>0.26400000000000001</v>
      </c>
      <c r="U161" s="1">
        <f>(Table13[[#This Row],[2050_TOTAL_REPL_COST_USD]]/Table13[[#This Row],[2020_TOTAL_REPL_COST_USD]])-1</f>
        <v>0.28580904917833538</v>
      </c>
      <c r="V161"/>
      <c r="W161"/>
    </row>
    <row r="162" spans="1:23" x14ac:dyDescent="0.2">
      <c r="A162" t="s">
        <v>638</v>
      </c>
      <c r="B162" t="s">
        <v>681</v>
      </c>
      <c r="C162" t="s">
        <v>689</v>
      </c>
      <c r="D162" t="s">
        <v>1179</v>
      </c>
      <c r="E162" t="s">
        <v>1180</v>
      </c>
      <c r="F162" s="2">
        <v>233</v>
      </c>
      <c r="G162" s="2">
        <v>241</v>
      </c>
      <c r="H162" s="2">
        <v>250</v>
      </c>
      <c r="I162" s="2">
        <v>260</v>
      </c>
      <c r="J162" s="2">
        <v>269</v>
      </c>
      <c r="K162" s="2">
        <v>282</v>
      </c>
      <c r="L162" s="2">
        <v>295</v>
      </c>
      <c r="M162" s="2">
        <v>18954981</v>
      </c>
      <c r="N162" s="2">
        <v>20033796</v>
      </c>
      <c r="O162" s="2">
        <v>21104165</v>
      </c>
      <c r="P162" s="2">
        <v>22070037</v>
      </c>
      <c r="Q162" s="2">
        <v>22938137</v>
      </c>
      <c r="R162" s="2">
        <v>23725869</v>
      </c>
      <c r="S162" s="2">
        <v>24372490</v>
      </c>
      <c r="T162" s="1">
        <f>(Table13[[#This Row],[2050_BUILDINGS]]/Table13[[#This Row],[2020_BUILDINGS]])-1</f>
        <v>0.26609442060085842</v>
      </c>
      <c r="U162" s="1">
        <f>(Table13[[#This Row],[2050_TOTAL_REPL_COST_USD]]/Table13[[#This Row],[2020_TOTAL_REPL_COST_USD]])-1</f>
        <v>0.28580925509764432</v>
      </c>
      <c r="V162"/>
      <c r="W162"/>
    </row>
    <row r="163" spans="1:23" x14ac:dyDescent="0.2">
      <c r="A163" t="s">
        <v>638</v>
      </c>
      <c r="B163" t="s">
        <v>681</v>
      </c>
      <c r="C163" t="s">
        <v>690</v>
      </c>
      <c r="D163" t="s">
        <v>1181</v>
      </c>
      <c r="E163" t="s">
        <v>1182</v>
      </c>
      <c r="F163" s="2">
        <v>45</v>
      </c>
      <c r="G163" s="2">
        <v>47</v>
      </c>
      <c r="H163" s="2">
        <v>52</v>
      </c>
      <c r="I163" s="2">
        <v>57</v>
      </c>
      <c r="J163" s="2">
        <v>57</v>
      </c>
      <c r="K163" s="2">
        <v>58</v>
      </c>
      <c r="L163" s="2">
        <v>60</v>
      </c>
      <c r="M163" s="2">
        <v>4014203</v>
      </c>
      <c r="N163" s="2">
        <v>4242667</v>
      </c>
      <c r="O163" s="2">
        <v>4469339</v>
      </c>
      <c r="P163" s="2">
        <v>4673890</v>
      </c>
      <c r="Q163" s="2">
        <v>4857732</v>
      </c>
      <c r="R163" s="2">
        <v>5024557</v>
      </c>
      <c r="S163" s="2">
        <v>5161496</v>
      </c>
      <c r="T163" s="1">
        <f>(Table13[[#This Row],[2050_BUILDINGS]]/Table13[[#This Row],[2020_BUILDINGS]])-1</f>
        <v>0.33333333333333326</v>
      </c>
      <c r="U163" s="1">
        <f>(Table13[[#This Row],[2050_TOTAL_REPL_COST_USD]]/Table13[[#This Row],[2020_TOTAL_REPL_COST_USD]])-1</f>
        <v>0.28580841576771276</v>
      </c>
      <c r="V163"/>
      <c r="W163"/>
    </row>
    <row r="164" spans="1:23" x14ac:dyDescent="0.2">
      <c r="A164" t="s">
        <v>638</v>
      </c>
      <c r="B164" t="s">
        <v>681</v>
      </c>
      <c r="C164" t="s">
        <v>691</v>
      </c>
      <c r="D164" t="s">
        <v>1183</v>
      </c>
      <c r="E164" t="s">
        <v>1184</v>
      </c>
      <c r="F164" s="2">
        <v>146</v>
      </c>
      <c r="G164" s="2">
        <v>149</v>
      </c>
      <c r="H164" s="2">
        <v>163</v>
      </c>
      <c r="I164" s="2">
        <v>173</v>
      </c>
      <c r="J164" s="2">
        <v>176</v>
      </c>
      <c r="K164" s="2">
        <v>184</v>
      </c>
      <c r="L164" s="2">
        <v>189</v>
      </c>
      <c r="M164" s="2">
        <v>12072022</v>
      </c>
      <c r="N164" s="2">
        <v>12759092</v>
      </c>
      <c r="O164" s="2">
        <v>13440785</v>
      </c>
      <c r="P164" s="2">
        <v>14055928</v>
      </c>
      <c r="Q164" s="2">
        <v>14608805</v>
      </c>
      <c r="R164" s="2">
        <v>15110493</v>
      </c>
      <c r="S164" s="2">
        <v>15522313</v>
      </c>
      <c r="T164" s="1">
        <f>(Table13[[#This Row],[2050_BUILDINGS]]/Table13[[#This Row],[2020_BUILDINGS]])-1</f>
        <v>0.29452054794520555</v>
      </c>
      <c r="U164" s="1">
        <f>(Table13[[#This Row],[2050_TOTAL_REPL_COST_USD]]/Table13[[#This Row],[2020_TOTAL_REPL_COST_USD]])-1</f>
        <v>0.28580887278038425</v>
      </c>
      <c r="V164"/>
      <c r="W164"/>
    </row>
    <row r="165" spans="1:23" x14ac:dyDescent="0.2">
      <c r="A165" t="s">
        <v>638</v>
      </c>
      <c r="B165" t="s">
        <v>681</v>
      </c>
      <c r="C165" t="s">
        <v>692</v>
      </c>
      <c r="D165" t="s">
        <v>1185</v>
      </c>
      <c r="E165" t="s">
        <v>1186</v>
      </c>
      <c r="F165" s="2">
        <v>729</v>
      </c>
      <c r="G165" s="2">
        <v>769</v>
      </c>
      <c r="H165" s="2">
        <v>801</v>
      </c>
      <c r="I165" s="2">
        <v>838</v>
      </c>
      <c r="J165" s="2">
        <v>869</v>
      </c>
      <c r="K165" s="2">
        <v>902</v>
      </c>
      <c r="L165" s="2">
        <v>926</v>
      </c>
      <c r="M165" s="2">
        <v>59234026</v>
      </c>
      <c r="N165" s="2">
        <v>62605285</v>
      </c>
      <c r="O165" s="2">
        <v>65950178</v>
      </c>
      <c r="P165" s="2">
        <v>68968511</v>
      </c>
      <c r="Q165" s="2">
        <v>71681318</v>
      </c>
      <c r="R165" s="2">
        <v>74142963</v>
      </c>
      <c r="S165" s="2">
        <v>76163652</v>
      </c>
      <c r="T165" s="1">
        <f>(Table13[[#This Row],[2050_BUILDINGS]]/Table13[[#This Row],[2020_BUILDINGS]])-1</f>
        <v>0.270233196159122</v>
      </c>
      <c r="U165" s="1">
        <f>(Table13[[#This Row],[2050_TOTAL_REPL_COST_USD]]/Table13[[#This Row],[2020_TOTAL_REPL_COST_USD]])-1</f>
        <v>0.28580913949695064</v>
      </c>
      <c r="V165"/>
      <c r="W165"/>
    </row>
    <row r="166" spans="1:23" x14ac:dyDescent="0.2">
      <c r="A166" t="s">
        <v>638</v>
      </c>
      <c r="B166" t="s">
        <v>681</v>
      </c>
      <c r="C166" t="s">
        <v>693</v>
      </c>
      <c r="D166" t="s">
        <v>1187</v>
      </c>
      <c r="E166" t="s">
        <v>1188</v>
      </c>
      <c r="F166" s="2">
        <v>18</v>
      </c>
      <c r="G166" s="2">
        <v>18</v>
      </c>
      <c r="H166" s="2">
        <v>19</v>
      </c>
      <c r="I166" s="2">
        <v>21</v>
      </c>
      <c r="J166" s="2">
        <v>21</v>
      </c>
      <c r="K166" s="2">
        <v>21</v>
      </c>
      <c r="L166" s="2">
        <v>21</v>
      </c>
      <c r="M166" s="2">
        <v>2344723</v>
      </c>
      <c r="N166" s="2">
        <v>2478166</v>
      </c>
      <c r="O166" s="2">
        <v>2610573</v>
      </c>
      <c r="P166" s="2">
        <v>2730052</v>
      </c>
      <c r="Q166" s="2">
        <v>2837440</v>
      </c>
      <c r="R166" s="2">
        <v>2934879</v>
      </c>
      <c r="S166" s="2">
        <v>3014866</v>
      </c>
      <c r="T166" s="1">
        <f>(Table13[[#This Row],[2050_BUILDINGS]]/Table13[[#This Row],[2020_BUILDINGS]])-1</f>
        <v>0.16666666666666674</v>
      </c>
      <c r="U166" s="1">
        <f>(Table13[[#This Row],[2050_TOTAL_REPL_COST_USD]]/Table13[[#This Row],[2020_TOTAL_REPL_COST_USD]])-1</f>
        <v>0.28580902733499869</v>
      </c>
      <c r="V166"/>
      <c r="W166"/>
    </row>
    <row r="167" spans="1:23" x14ac:dyDescent="0.2">
      <c r="A167" t="s">
        <v>638</v>
      </c>
      <c r="B167" t="s">
        <v>681</v>
      </c>
      <c r="C167" t="s">
        <v>694</v>
      </c>
      <c r="D167" t="s">
        <v>1189</v>
      </c>
      <c r="E167" t="s">
        <v>1190</v>
      </c>
      <c r="F167" s="2">
        <v>66</v>
      </c>
      <c r="G167" s="2">
        <v>72</v>
      </c>
      <c r="H167" s="2">
        <v>72</v>
      </c>
      <c r="I167" s="2">
        <v>78</v>
      </c>
      <c r="J167" s="2">
        <v>80</v>
      </c>
      <c r="K167" s="2">
        <v>84</v>
      </c>
      <c r="L167" s="2">
        <v>88</v>
      </c>
      <c r="M167" s="2">
        <v>6138777</v>
      </c>
      <c r="N167" s="2">
        <v>6488160</v>
      </c>
      <c r="O167" s="2">
        <v>6834815</v>
      </c>
      <c r="P167" s="2">
        <v>7147626</v>
      </c>
      <c r="Q167" s="2">
        <v>7428766</v>
      </c>
      <c r="R167" s="2">
        <v>7683881</v>
      </c>
      <c r="S167" s="2">
        <v>7893299</v>
      </c>
      <c r="T167" s="1">
        <f>(Table13[[#This Row],[2050_BUILDINGS]]/Table13[[#This Row],[2020_BUILDINGS]])-1</f>
        <v>0.33333333333333326</v>
      </c>
      <c r="U167" s="1">
        <f>(Table13[[#This Row],[2050_TOTAL_REPL_COST_USD]]/Table13[[#This Row],[2020_TOTAL_REPL_COST_USD]])-1</f>
        <v>0.28580969792517297</v>
      </c>
      <c r="V167"/>
      <c r="W167"/>
    </row>
    <row r="168" spans="1:23" x14ac:dyDescent="0.2">
      <c r="A168" t="s">
        <v>638</v>
      </c>
      <c r="B168" t="s">
        <v>681</v>
      </c>
      <c r="C168" t="s">
        <v>695</v>
      </c>
      <c r="D168" t="s">
        <v>1191</v>
      </c>
      <c r="E168" t="s">
        <v>1192</v>
      </c>
      <c r="F168" s="2">
        <v>75</v>
      </c>
      <c r="G168" s="2">
        <v>81</v>
      </c>
      <c r="H168" s="2">
        <v>87</v>
      </c>
      <c r="I168" s="2">
        <v>91</v>
      </c>
      <c r="J168" s="2">
        <v>93</v>
      </c>
      <c r="K168" s="2">
        <v>93</v>
      </c>
      <c r="L168" s="2">
        <v>96</v>
      </c>
      <c r="M168" s="2">
        <v>7144146</v>
      </c>
      <c r="N168" s="2">
        <v>7550753</v>
      </c>
      <c r="O168" s="2">
        <v>7954175</v>
      </c>
      <c r="P168" s="2">
        <v>8318214</v>
      </c>
      <c r="Q168" s="2">
        <v>8645399</v>
      </c>
      <c r="R168" s="2">
        <v>8942301</v>
      </c>
      <c r="S168" s="2">
        <v>9186013</v>
      </c>
      <c r="T168" s="1">
        <f>(Table13[[#This Row],[2050_BUILDINGS]]/Table13[[#This Row],[2020_BUILDINGS]])-1</f>
        <v>0.28000000000000003</v>
      </c>
      <c r="U168" s="1">
        <f>(Table13[[#This Row],[2050_TOTAL_REPL_COST_USD]]/Table13[[#This Row],[2020_TOTAL_REPL_COST_USD]])-1</f>
        <v>0.28580980847815818</v>
      </c>
      <c r="V168"/>
      <c r="W168"/>
    </row>
    <row r="169" spans="1:23" x14ac:dyDescent="0.2">
      <c r="A169" t="s">
        <v>638</v>
      </c>
      <c r="B169" t="s">
        <v>681</v>
      </c>
      <c r="C169" t="s">
        <v>696</v>
      </c>
      <c r="D169" t="s">
        <v>1193</v>
      </c>
      <c r="E169" t="s">
        <v>1194</v>
      </c>
      <c r="F169" s="2">
        <v>45</v>
      </c>
      <c r="G169" s="2">
        <v>51</v>
      </c>
      <c r="H169" s="2">
        <v>52</v>
      </c>
      <c r="I169" s="2">
        <v>57</v>
      </c>
      <c r="J169" s="2">
        <v>58</v>
      </c>
      <c r="K169" s="2">
        <v>60</v>
      </c>
      <c r="L169" s="2">
        <v>60</v>
      </c>
      <c r="M169" s="2">
        <v>4107220</v>
      </c>
      <c r="N169" s="2">
        <v>4340979</v>
      </c>
      <c r="O169" s="2">
        <v>4572912</v>
      </c>
      <c r="P169" s="2">
        <v>4782200</v>
      </c>
      <c r="Q169" s="2">
        <v>4970304</v>
      </c>
      <c r="R169" s="2">
        <v>5140992</v>
      </c>
      <c r="S169" s="2">
        <v>5281100</v>
      </c>
      <c r="T169" s="1">
        <f>(Table13[[#This Row],[2050_BUILDINGS]]/Table13[[#This Row],[2020_BUILDINGS]])-1</f>
        <v>0.33333333333333326</v>
      </c>
      <c r="U169" s="1">
        <f>(Table13[[#This Row],[2050_TOTAL_REPL_COST_USD]]/Table13[[#This Row],[2020_TOTAL_REPL_COST_USD]])-1</f>
        <v>0.28580889263297315</v>
      </c>
      <c r="V169"/>
      <c r="W169"/>
    </row>
    <row r="170" spans="1:23" x14ac:dyDescent="0.2">
      <c r="A170" t="s">
        <v>638</v>
      </c>
      <c r="B170" t="s">
        <v>681</v>
      </c>
      <c r="C170" t="s">
        <v>697</v>
      </c>
      <c r="D170" t="s">
        <v>1195</v>
      </c>
      <c r="E170" t="s">
        <v>1196</v>
      </c>
      <c r="F170" s="2">
        <v>33</v>
      </c>
      <c r="G170" s="2">
        <v>33</v>
      </c>
      <c r="H170" s="2">
        <v>36</v>
      </c>
      <c r="I170" s="2">
        <v>39</v>
      </c>
      <c r="J170" s="2">
        <v>45</v>
      </c>
      <c r="K170" s="2">
        <v>45</v>
      </c>
      <c r="L170" s="2">
        <v>45</v>
      </c>
      <c r="M170" s="2">
        <v>2973509</v>
      </c>
      <c r="N170" s="2">
        <v>3142742</v>
      </c>
      <c r="O170" s="2">
        <v>3310652</v>
      </c>
      <c r="P170" s="2">
        <v>3462174</v>
      </c>
      <c r="Q170" s="2">
        <v>3598352</v>
      </c>
      <c r="R170" s="2">
        <v>3721924</v>
      </c>
      <c r="S170" s="2">
        <v>3823365</v>
      </c>
      <c r="T170" s="1">
        <f>(Table13[[#This Row],[2050_BUILDINGS]]/Table13[[#This Row],[2020_BUILDINGS]])-1</f>
        <v>0.36363636363636354</v>
      </c>
      <c r="U170" s="1">
        <f>(Table13[[#This Row],[2050_TOTAL_REPL_COST_USD]]/Table13[[#This Row],[2020_TOTAL_REPL_COST_USD]])-1</f>
        <v>0.28580912316054863</v>
      </c>
      <c r="V170"/>
      <c r="W170"/>
    </row>
    <row r="171" spans="1:23" x14ac:dyDescent="0.2">
      <c r="A171" t="s">
        <v>638</v>
      </c>
      <c r="B171" t="s">
        <v>681</v>
      </c>
      <c r="C171" t="s">
        <v>698</v>
      </c>
      <c r="D171" t="s">
        <v>1197</v>
      </c>
      <c r="E171" t="s">
        <v>1198</v>
      </c>
      <c r="F171" s="2">
        <v>118</v>
      </c>
      <c r="G171" s="2">
        <v>128</v>
      </c>
      <c r="H171" s="2">
        <v>142</v>
      </c>
      <c r="I171" s="2">
        <v>143</v>
      </c>
      <c r="J171" s="2">
        <v>153</v>
      </c>
      <c r="K171" s="2">
        <v>157</v>
      </c>
      <c r="L171" s="2">
        <v>165</v>
      </c>
      <c r="M171" s="2">
        <v>10239711</v>
      </c>
      <c r="N171" s="2">
        <v>10822494</v>
      </c>
      <c r="O171" s="2">
        <v>11400724</v>
      </c>
      <c r="P171" s="2">
        <v>11922494</v>
      </c>
      <c r="Q171" s="2">
        <v>12391459</v>
      </c>
      <c r="R171" s="2">
        <v>12817001</v>
      </c>
      <c r="S171" s="2">
        <v>13166315</v>
      </c>
      <c r="T171" s="1">
        <f>(Table13[[#This Row],[2050_BUILDINGS]]/Table13[[#This Row],[2020_BUILDINGS]])-1</f>
        <v>0.39830508474576276</v>
      </c>
      <c r="U171" s="1">
        <f>(Table13[[#This Row],[2050_TOTAL_REPL_COST_USD]]/Table13[[#This Row],[2020_TOTAL_REPL_COST_USD]])-1</f>
        <v>0.28580923817088189</v>
      </c>
      <c r="V171"/>
      <c r="W171"/>
    </row>
    <row r="172" spans="1:23" x14ac:dyDescent="0.2">
      <c r="A172" t="s">
        <v>638</v>
      </c>
      <c r="B172" t="s">
        <v>681</v>
      </c>
      <c r="C172" t="s">
        <v>699</v>
      </c>
      <c r="D172" t="s">
        <v>1199</v>
      </c>
      <c r="E172" t="s">
        <v>1200</v>
      </c>
      <c r="F172" s="2">
        <v>466</v>
      </c>
      <c r="G172" s="2">
        <v>499</v>
      </c>
      <c r="H172" s="2">
        <v>517</v>
      </c>
      <c r="I172" s="2">
        <v>540</v>
      </c>
      <c r="J172" s="2">
        <v>566</v>
      </c>
      <c r="K172" s="2">
        <v>582</v>
      </c>
      <c r="L172" s="2">
        <v>595</v>
      </c>
      <c r="M172" s="2">
        <v>38171197</v>
      </c>
      <c r="N172" s="2">
        <v>40343682</v>
      </c>
      <c r="O172" s="2">
        <v>42499173</v>
      </c>
      <c r="P172" s="2">
        <v>44444229</v>
      </c>
      <c r="Q172" s="2">
        <v>46192394</v>
      </c>
      <c r="R172" s="2">
        <v>47778716</v>
      </c>
      <c r="S172" s="2">
        <v>49080874</v>
      </c>
      <c r="T172" s="1">
        <f>(Table13[[#This Row],[2050_BUILDINGS]]/Table13[[#This Row],[2020_BUILDINGS]])-1</f>
        <v>0.27682403433476388</v>
      </c>
      <c r="U172" s="1">
        <f>(Table13[[#This Row],[2050_TOTAL_REPL_COST_USD]]/Table13[[#This Row],[2020_TOTAL_REPL_COST_USD]])-1</f>
        <v>0.2858091403316485</v>
      </c>
      <c r="V172"/>
      <c r="W172"/>
    </row>
    <row r="173" spans="1:23" x14ac:dyDescent="0.2">
      <c r="A173" t="s">
        <v>638</v>
      </c>
      <c r="B173" t="s">
        <v>681</v>
      </c>
      <c r="C173" t="s">
        <v>700</v>
      </c>
      <c r="D173" t="s">
        <v>1201</v>
      </c>
      <c r="E173" t="s">
        <v>1202</v>
      </c>
      <c r="F173" s="2">
        <v>34</v>
      </c>
      <c r="G173" s="2">
        <v>39</v>
      </c>
      <c r="H173" s="2">
        <v>45</v>
      </c>
      <c r="I173" s="2">
        <v>45</v>
      </c>
      <c r="J173" s="2">
        <v>51</v>
      </c>
      <c r="K173" s="2">
        <v>52</v>
      </c>
      <c r="L173" s="2">
        <v>55</v>
      </c>
      <c r="M173" s="2">
        <v>3424676</v>
      </c>
      <c r="N173" s="2">
        <v>3619589</v>
      </c>
      <c r="O173" s="2">
        <v>3812973</v>
      </c>
      <c r="P173" s="2">
        <v>3987485</v>
      </c>
      <c r="Q173" s="2">
        <v>4144327</v>
      </c>
      <c r="R173" s="2">
        <v>4286651</v>
      </c>
      <c r="S173" s="2">
        <v>4403480</v>
      </c>
      <c r="T173" s="1">
        <f>(Table13[[#This Row],[2050_BUILDINGS]]/Table13[[#This Row],[2020_BUILDINGS]])-1</f>
        <v>0.61764705882352944</v>
      </c>
      <c r="U173" s="1">
        <f>(Table13[[#This Row],[2050_TOTAL_REPL_COST_USD]]/Table13[[#This Row],[2020_TOTAL_REPL_COST_USD]])-1</f>
        <v>0.28580922691664856</v>
      </c>
      <c r="V173"/>
      <c r="W173"/>
    </row>
    <row r="174" spans="1:23" x14ac:dyDescent="0.2">
      <c r="A174" t="s">
        <v>638</v>
      </c>
      <c r="B174" t="s">
        <v>681</v>
      </c>
      <c r="C174" t="s">
        <v>701</v>
      </c>
      <c r="D174" t="s">
        <v>1203</v>
      </c>
      <c r="E174" t="s">
        <v>1204</v>
      </c>
      <c r="F174" s="2">
        <v>18</v>
      </c>
      <c r="G174" s="2">
        <v>18</v>
      </c>
      <c r="H174" s="2">
        <v>18</v>
      </c>
      <c r="I174" s="2">
        <v>21</v>
      </c>
      <c r="J174" s="2">
        <v>21</v>
      </c>
      <c r="K174" s="2">
        <v>21</v>
      </c>
      <c r="L174" s="2">
        <v>21</v>
      </c>
      <c r="M174" s="2">
        <v>2260151</v>
      </c>
      <c r="N174" s="2">
        <v>2388783</v>
      </c>
      <c r="O174" s="2">
        <v>2516411</v>
      </c>
      <c r="P174" s="2">
        <v>2631580</v>
      </c>
      <c r="Q174" s="2">
        <v>2735087</v>
      </c>
      <c r="R174" s="2">
        <v>2829016</v>
      </c>
      <c r="S174" s="2">
        <v>2906117</v>
      </c>
      <c r="T174" s="1">
        <f>(Table13[[#This Row],[2050_BUILDINGS]]/Table13[[#This Row],[2020_BUILDINGS]])-1</f>
        <v>0.16666666666666674</v>
      </c>
      <c r="U174" s="1">
        <f>(Table13[[#This Row],[2050_TOTAL_REPL_COST_USD]]/Table13[[#This Row],[2020_TOTAL_REPL_COST_USD]])-1</f>
        <v>0.28580656779126712</v>
      </c>
      <c r="V174"/>
      <c r="W174"/>
    </row>
    <row r="175" spans="1:23" x14ac:dyDescent="0.2">
      <c r="A175" t="s">
        <v>638</v>
      </c>
      <c r="B175" t="s">
        <v>681</v>
      </c>
      <c r="C175" t="s">
        <v>702</v>
      </c>
      <c r="D175" t="s">
        <v>1205</v>
      </c>
      <c r="E175" t="s">
        <v>1206</v>
      </c>
      <c r="F175" s="2">
        <v>22</v>
      </c>
      <c r="G175" s="2">
        <v>23</v>
      </c>
      <c r="H175" s="2">
        <v>25</v>
      </c>
      <c r="I175" s="2">
        <v>25</v>
      </c>
      <c r="J175" s="2">
        <v>25</v>
      </c>
      <c r="K175" s="2">
        <v>28</v>
      </c>
      <c r="L175" s="2">
        <v>28</v>
      </c>
      <c r="M175" s="2">
        <v>2520455</v>
      </c>
      <c r="N175" s="2">
        <v>2663909</v>
      </c>
      <c r="O175" s="2">
        <v>2806233</v>
      </c>
      <c r="P175" s="2">
        <v>2934668</v>
      </c>
      <c r="Q175" s="2">
        <v>3050101</v>
      </c>
      <c r="R175" s="2">
        <v>3154844</v>
      </c>
      <c r="S175" s="2">
        <v>3240825</v>
      </c>
      <c r="T175" s="1">
        <f>(Table13[[#This Row],[2050_BUILDINGS]]/Table13[[#This Row],[2020_BUILDINGS]])-1</f>
        <v>0.27272727272727271</v>
      </c>
      <c r="U175" s="1">
        <f>(Table13[[#This Row],[2050_TOTAL_REPL_COST_USD]]/Table13[[#This Row],[2020_TOTAL_REPL_COST_USD]])-1</f>
        <v>0.28580950661686089</v>
      </c>
      <c r="V175"/>
      <c r="W175"/>
    </row>
    <row r="176" spans="1:23" x14ac:dyDescent="0.2">
      <c r="A176" t="s">
        <v>638</v>
      </c>
      <c r="B176" t="s">
        <v>681</v>
      </c>
      <c r="C176" t="s">
        <v>703</v>
      </c>
      <c r="D176" t="s">
        <v>1207</v>
      </c>
      <c r="E176" t="s">
        <v>1208</v>
      </c>
      <c r="F176" s="2">
        <v>126</v>
      </c>
      <c r="G176" s="2">
        <v>140</v>
      </c>
      <c r="H176" s="2">
        <v>144</v>
      </c>
      <c r="I176" s="2">
        <v>155</v>
      </c>
      <c r="J176" s="2">
        <v>161</v>
      </c>
      <c r="K176" s="2">
        <v>167</v>
      </c>
      <c r="L176" s="2">
        <v>171</v>
      </c>
      <c r="M176" s="2">
        <v>10780106</v>
      </c>
      <c r="N176" s="2">
        <v>11393649</v>
      </c>
      <c r="O176" s="2">
        <v>12002393</v>
      </c>
      <c r="P176" s="2">
        <v>12551702</v>
      </c>
      <c r="Q176" s="2">
        <v>13045409</v>
      </c>
      <c r="R176" s="2">
        <v>13493410</v>
      </c>
      <c r="S176" s="2">
        <v>13861157</v>
      </c>
      <c r="T176" s="1">
        <f>(Table13[[#This Row],[2050_BUILDINGS]]/Table13[[#This Row],[2020_BUILDINGS]])-1</f>
        <v>0.35714285714285721</v>
      </c>
      <c r="U176" s="1">
        <f>(Table13[[#This Row],[2050_TOTAL_REPL_COST_USD]]/Table13[[#This Row],[2020_TOTAL_REPL_COST_USD]])-1</f>
        <v>0.28580897070956435</v>
      </c>
      <c r="V176"/>
      <c r="W176"/>
    </row>
    <row r="177" spans="1:23" x14ac:dyDescent="0.2">
      <c r="A177" t="s">
        <v>145</v>
      </c>
      <c r="B177" t="s">
        <v>150</v>
      </c>
      <c r="C177" t="s">
        <v>151</v>
      </c>
      <c r="D177" t="s">
        <v>1209</v>
      </c>
      <c r="E177" t="s">
        <v>1210</v>
      </c>
      <c r="F177" s="2">
        <v>69</v>
      </c>
      <c r="G177" s="2">
        <v>76</v>
      </c>
      <c r="H177" s="2">
        <v>79</v>
      </c>
      <c r="I177" s="2">
        <v>82</v>
      </c>
      <c r="J177" s="2">
        <v>87</v>
      </c>
      <c r="K177" s="2">
        <v>91</v>
      </c>
      <c r="L177" s="2">
        <v>101</v>
      </c>
      <c r="M177" s="2">
        <v>6157051</v>
      </c>
      <c r="N177" s="2">
        <v>6607693</v>
      </c>
      <c r="O177" s="2">
        <v>6984548</v>
      </c>
      <c r="P177" s="2">
        <v>7299581</v>
      </c>
      <c r="Q177" s="2">
        <v>7624890</v>
      </c>
      <c r="R177" s="2">
        <v>7926939</v>
      </c>
      <c r="S177" s="2">
        <v>8226846</v>
      </c>
      <c r="T177" s="1">
        <f>(Table13[[#This Row],[2050_BUILDINGS]]/Table13[[#This Row],[2020_BUILDINGS]])-1</f>
        <v>0.46376811594202905</v>
      </c>
      <c r="U177" s="1">
        <f>(Table13[[#This Row],[2050_TOTAL_REPL_COST_USD]]/Table13[[#This Row],[2020_TOTAL_REPL_COST_USD]])-1</f>
        <v>0.33616661612840293</v>
      </c>
      <c r="V177"/>
      <c r="W177"/>
    </row>
    <row r="178" spans="1:23" x14ac:dyDescent="0.2">
      <c r="A178" t="s">
        <v>145</v>
      </c>
      <c r="B178" t="s">
        <v>150</v>
      </c>
      <c r="C178" t="s">
        <v>152</v>
      </c>
      <c r="D178" t="s">
        <v>1211</v>
      </c>
      <c r="E178" t="s">
        <v>1212</v>
      </c>
      <c r="F178" s="2">
        <v>204</v>
      </c>
      <c r="G178" s="2">
        <v>219</v>
      </c>
      <c r="H178" s="2">
        <v>228</v>
      </c>
      <c r="I178" s="2">
        <v>238</v>
      </c>
      <c r="J178" s="2">
        <v>246</v>
      </c>
      <c r="K178" s="2">
        <v>259</v>
      </c>
      <c r="L178" s="2">
        <v>264</v>
      </c>
      <c r="M178" s="2">
        <v>14901196</v>
      </c>
      <c r="N178" s="2">
        <v>15991827</v>
      </c>
      <c r="O178" s="2">
        <v>16903878</v>
      </c>
      <c r="P178" s="2">
        <v>17666323</v>
      </c>
      <c r="Q178" s="2">
        <v>18453641</v>
      </c>
      <c r="R178" s="2">
        <v>19184649</v>
      </c>
      <c r="S178" s="2">
        <v>19910485</v>
      </c>
      <c r="T178" s="1">
        <f>(Table13[[#This Row],[2050_BUILDINGS]]/Table13[[#This Row],[2020_BUILDINGS]])-1</f>
        <v>0.29411764705882359</v>
      </c>
      <c r="U178" s="1">
        <f>(Table13[[#This Row],[2050_TOTAL_REPL_COST_USD]]/Table13[[#This Row],[2020_TOTAL_REPL_COST_USD]])-1</f>
        <v>0.33616690901857815</v>
      </c>
      <c r="V178"/>
      <c r="W178"/>
    </row>
    <row r="179" spans="1:23" x14ac:dyDescent="0.2">
      <c r="A179" t="s">
        <v>145</v>
      </c>
      <c r="B179" t="s">
        <v>150</v>
      </c>
      <c r="C179" t="s">
        <v>153</v>
      </c>
      <c r="D179" t="s">
        <v>1213</v>
      </c>
      <c r="E179" t="s">
        <v>1214</v>
      </c>
      <c r="F179" s="2">
        <v>139</v>
      </c>
      <c r="G179" s="2">
        <v>151</v>
      </c>
      <c r="H179" s="2">
        <v>162</v>
      </c>
      <c r="I179" s="2">
        <v>171</v>
      </c>
      <c r="J179" s="2">
        <v>171</v>
      </c>
      <c r="K179" s="2">
        <v>175</v>
      </c>
      <c r="L179" s="2">
        <v>186</v>
      </c>
      <c r="M179" s="2">
        <v>10101249</v>
      </c>
      <c r="N179" s="2">
        <v>10840561</v>
      </c>
      <c r="O179" s="2">
        <v>11458831</v>
      </c>
      <c r="P179" s="2">
        <v>11975674</v>
      </c>
      <c r="Q179" s="2">
        <v>12509378</v>
      </c>
      <c r="R179" s="2">
        <v>13004927</v>
      </c>
      <c r="S179" s="2">
        <v>13496952</v>
      </c>
      <c r="T179" s="1">
        <f>(Table13[[#This Row],[2050_BUILDINGS]]/Table13[[#This Row],[2020_BUILDINGS]])-1</f>
        <v>0.33812949640287759</v>
      </c>
      <c r="U179" s="1">
        <f>(Table13[[#This Row],[2050_TOTAL_REPL_COST_USD]]/Table13[[#This Row],[2020_TOTAL_REPL_COST_USD]])-1</f>
        <v>0.33616664632264781</v>
      </c>
      <c r="V179"/>
      <c r="W179"/>
    </row>
    <row r="180" spans="1:23" x14ac:dyDescent="0.2">
      <c r="A180" t="s">
        <v>145</v>
      </c>
      <c r="B180" t="s">
        <v>150</v>
      </c>
      <c r="C180" t="s">
        <v>154</v>
      </c>
      <c r="D180" t="s">
        <v>1215</v>
      </c>
      <c r="E180" t="s">
        <v>1216</v>
      </c>
      <c r="F180" s="2">
        <v>183</v>
      </c>
      <c r="G180" s="2">
        <v>200</v>
      </c>
      <c r="H180" s="2">
        <v>208</v>
      </c>
      <c r="I180" s="2">
        <v>220</v>
      </c>
      <c r="J180" s="2">
        <v>225</v>
      </c>
      <c r="K180" s="2">
        <v>236</v>
      </c>
      <c r="L180" s="2">
        <v>242</v>
      </c>
      <c r="M180" s="2">
        <v>13649485</v>
      </c>
      <c r="N180" s="2">
        <v>14648507</v>
      </c>
      <c r="O180" s="2">
        <v>15483943</v>
      </c>
      <c r="P180" s="2">
        <v>16182349</v>
      </c>
      <c r="Q180" s="2">
        <v>16903522</v>
      </c>
      <c r="R180" s="2">
        <v>17573125</v>
      </c>
      <c r="S180" s="2">
        <v>18237994</v>
      </c>
      <c r="T180" s="1">
        <f>(Table13[[#This Row],[2050_BUILDINGS]]/Table13[[#This Row],[2020_BUILDINGS]])-1</f>
        <v>0.32240437158469937</v>
      </c>
      <c r="U180" s="1">
        <f>(Table13[[#This Row],[2050_TOTAL_REPL_COST_USD]]/Table13[[#This Row],[2020_TOTAL_REPL_COST_USD]])-1</f>
        <v>0.33616718872543538</v>
      </c>
      <c r="V180"/>
      <c r="W180"/>
    </row>
    <row r="181" spans="1:23" x14ac:dyDescent="0.2">
      <c r="A181" t="s">
        <v>145</v>
      </c>
      <c r="B181" t="s">
        <v>150</v>
      </c>
      <c r="C181" t="s">
        <v>155</v>
      </c>
      <c r="D181" t="s">
        <v>1217</v>
      </c>
      <c r="E181" t="s">
        <v>1218</v>
      </c>
      <c r="F181" s="2">
        <v>734</v>
      </c>
      <c r="G181" s="2">
        <v>787</v>
      </c>
      <c r="H181" s="2">
        <v>834</v>
      </c>
      <c r="I181" s="2">
        <v>871</v>
      </c>
      <c r="J181" s="2">
        <v>910</v>
      </c>
      <c r="K181" s="2">
        <v>945</v>
      </c>
      <c r="L181" s="2">
        <v>978</v>
      </c>
      <c r="M181" s="2">
        <v>54322983</v>
      </c>
      <c r="N181" s="2">
        <v>58298932</v>
      </c>
      <c r="O181" s="2">
        <v>61623855</v>
      </c>
      <c r="P181" s="2">
        <v>64403388</v>
      </c>
      <c r="Q181" s="2">
        <v>67273575</v>
      </c>
      <c r="R181" s="2">
        <v>69938501</v>
      </c>
      <c r="S181" s="2">
        <v>72584576</v>
      </c>
      <c r="T181" s="1">
        <f>(Table13[[#This Row],[2050_BUILDINGS]]/Table13[[#This Row],[2020_BUILDINGS]])-1</f>
        <v>0.33242506811989103</v>
      </c>
      <c r="U181" s="1">
        <f>(Table13[[#This Row],[2050_TOTAL_REPL_COST_USD]]/Table13[[#This Row],[2020_TOTAL_REPL_COST_USD]])-1</f>
        <v>0.3361669774283198</v>
      </c>
      <c r="V181"/>
      <c r="W181"/>
    </row>
    <row r="182" spans="1:23" x14ac:dyDescent="0.2">
      <c r="A182" t="s">
        <v>145</v>
      </c>
      <c r="B182" t="s">
        <v>150</v>
      </c>
      <c r="C182" t="s">
        <v>156</v>
      </c>
      <c r="D182" t="s">
        <v>1219</v>
      </c>
      <c r="E182" t="s">
        <v>1220</v>
      </c>
      <c r="F182" s="2">
        <v>61</v>
      </c>
      <c r="G182" s="2">
        <v>63</v>
      </c>
      <c r="H182" s="2">
        <v>66</v>
      </c>
      <c r="I182" s="2">
        <v>67</v>
      </c>
      <c r="J182" s="2">
        <v>69</v>
      </c>
      <c r="K182" s="2">
        <v>71</v>
      </c>
      <c r="L182" s="2">
        <v>78</v>
      </c>
      <c r="M182" s="2">
        <v>4706068</v>
      </c>
      <c r="N182" s="2">
        <v>5050508</v>
      </c>
      <c r="O182" s="2">
        <v>5338552</v>
      </c>
      <c r="P182" s="2">
        <v>5579340</v>
      </c>
      <c r="Q182" s="2">
        <v>5827991</v>
      </c>
      <c r="R182" s="2">
        <v>6058856</v>
      </c>
      <c r="S182" s="2">
        <v>6288091</v>
      </c>
      <c r="T182" s="1">
        <f>(Table13[[#This Row],[2050_BUILDINGS]]/Table13[[#This Row],[2020_BUILDINGS]])-1</f>
        <v>0.27868852459016402</v>
      </c>
      <c r="U182" s="1">
        <f>(Table13[[#This Row],[2050_TOTAL_REPL_COST_USD]]/Table13[[#This Row],[2020_TOTAL_REPL_COST_USD]])-1</f>
        <v>0.33616662572661515</v>
      </c>
      <c r="V182"/>
      <c r="W182"/>
    </row>
    <row r="183" spans="1:23" x14ac:dyDescent="0.2">
      <c r="A183" t="s">
        <v>376</v>
      </c>
      <c r="B183" t="s">
        <v>377</v>
      </c>
      <c r="C183" t="s">
        <v>378</v>
      </c>
      <c r="D183" t="s">
        <v>1221</v>
      </c>
      <c r="E183" t="s">
        <v>1222</v>
      </c>
      <c r="F183" s="2">
        <v>6073</v>
      </c>
      <c r="G183" s="2">
        <v>6588</v>
      </c>
      <c r="H183" s="2">
        <v>7064</v>
      </c>
      <c r="I183" s="2">
        <v>7472</v>
      </c>
      <c r="J183" s="2">
        <v>7881</v>
      </c>
      <c r="K183" s="2">
        <v>8305</v>
      </c>
      <c r="L183" s="2">
        <v>8719</v>
      </c>
      <c r="M183" s="2">
        <v>786901902</v>
      </c>
      <c r="N183" s="2">
        <v>858425501</v>
      </c>
      <c r="O183" s="2">
        <v>921967408</v>
      </c>
      <c r="P183" s="2">
        <v>977765122</v>
      </c>
      <c r="Q183" s="2">
        <v>1034186026</v>
      </c>
      <c r="R183" s="2">
        <v>1092660764</v>
      </c>
      <c r="S183" s="2">
        <v>1149910044</v>
      </c>
      <c r="T183" s="1">
        <f>(Table13[[#This Row],[2050_BUILDINGS]]/Table13[[#This Row],[2020_BUILDINGS]])-1</f>
        <v>0.43569899555409197</v>
      </c>
      <c r="U183" s="1">
        <f>(Table13[[#This Row],[2050_TOTAL_REPL_COST_USD]]/Table13[[#This Row],[2020_TOTAL_REPL_COST_USD]])-1</f>
        <v>0.46131308245331959</v>
      </c>
      <c r="V183"/>
      <c r="W183"/>
    </row>
    <row r="184" spans="1:23" x14ac:dyDescent="0.2">
      <c r="A184" t="s">
        <v>376</v>
      </c>
      <c r="B184" t="s">
        <v>377</v>
      </c>
      <c r="C184" t="s">
        <v>379</v>
      </c>
      <c r="D184" t="s">
        <v>1223</v>
      </c>
      <c r="E184" t="s">
        <v>1224</v>
      </c>
      <c r="F184" s="2">
        <v>6372</v>
      </c>
      <c r="G184" s="2">
        <v>6918</v>
      </c>
      <c r="H184" s="2">
        <v>7403</v>
      </c>
      <c r="I184" s="2">
        <v>7829</v>
      </c>
      <c r="J184" s="2">
        <v>8258</v>
      </c>
      <c r="K184" s="2">
        <v>8706</v>
      </c>
      <c r="L184" s="2">
        <v>9151</v>
      </c>
      <c r="M184" s="2">
        <v>825279779</v>
      </c>
      <c r="N184" s="2">
        <v>900291637</v>
      </c>
      <c r="O184" s="2">
        <v>966932542</v>
      </c>
      <c r="P184" s="2">
        <v>1025451563</v>
      </c>
      <c r="Q184" s="2">
        <v>1084624151</v>
      </c>
      <c r="R184" s="2">
        <v>1145950754</v>
      </c>
      <c r="S184" s="2">
        <v>1205992126</v>
      </c>
      <c r="T184" s="1">
        <f>(Table13[[#This Row],[2050_BUILDINGS]]/Table13[[#This Row],[2020_BUILDINGS]])-1</f>
        <v>0.43612680477087262</v>
      </c>
      <c r="U184" s="1">
        <f>(Table13[[#This Row],[2050_TOTAL_REPL_COST_USD]]/Table13[[#This Row],[2020_TOTAL_REPL_COST_USD]])-1</f>
        <v>0.461313068231616</v>
      </c>
      <c r="V184"/>
      <c r="W184"/>
    </row>
    <row r="185" spans="1:23" x14ac:dyDescent="0.2">
      <c r="A185" t="s">
        <v>376</v>
      </c>
      <c r="B185" t="s">
        <v>377</v>
      </c>
      <c r="C185" t="s">
        <v>380</v>
      </c>
      <c r="D185" t="s">
        <v>1225</v>
      </c>
      <c r="E185" t="s">
        <v>1226</v>
      </c>
      <c r="F185" s="2">
        <v>6617</v>
      </c>
      <c r="G185" s="2">
        <v>7188</v>
      </c>
      <c r="H185" s="2">
        <v>7689</v>
      </c>
      <c r="I185" s="2">
        <v>8125</v>
      </c>
      <c r="J185" s="2">
        <v>8582</v>
      </c>
      <c r="K185" s="2">
        <v>9043</v>
      </c>
      <c r="L185" s="2">
        <v>9493</v>
      </c>
      <c r="M185" s="2">
        <v>857061352</v>
      </c>
      <c r="N185" s="2">
        <v>934961930</v>
      </c>
      <c r="O185" s="2">
        <v>1004169170</v>
      </c>
      <c r="P185" s="2">
        <v>1064941762</v>
      </c>
      <c r="Q185" s="2">
        <v>1126393096</v>
      </c>
      <c r="R185" s="2">
        <v>1190081389</v>
      </c>
      <c r="S185" s="2">
        <v>1252434957</v>
      </c>
      <c r="T185" s="1">
        <f>(Table13[[#This Row],[2050_BUILDINGS]]/Table13[[#This Row],[2020_BUILDINGS]])-1</f>
        <v>0.43463805349856433</v>
      </c>
      <c r="U185" s="1">
        <f>(Table13[[#This Row],[2050_TOTAL_REPL_COST_USD]]/Table13[[#This Row],[2020_TOTAL_REPL_COST_USD]])-1</f>
        <v>0.4613130717857874</v>
      </c>
      <c r="V185"/>
      <c r="W185"/>
    </row>
    <row r="186" spans="1:23" x14ac:dyDescent="0.2">
      <c r="A186" t="s">
        <v>376</v>
      </c>
      <c r="B186" t="s">
        <v>377</v>
      </c>
      <c r="C186" t="s">
        <v>381</v>
      </c>
      <c r="D186" t="s">
        <v>1227</v>
      </c>
      <c r="E186" t="s">
        <v>1228</v>
      </c>
      <c r="F186" s="2">
        <v>2584</v>
      </c>
      <c r="G186" s="2">
        <v>2794</v>
      </c>
      <c r="H186" s="2">
        <v>2994</v>
      </c>
      <c r="I186" s="2">
        <v>3174</v>
      </c>
      <c r="J186" s="2">
        <v>3346</v>
      </c>
      <c r="K186" s="2">
        <v>3532</v>
      </c>
      <c r="L186" s="2">
        <v>3705</v>
      </c>
      <c r="M186" s="2">
        <v>334438629</v>
      </c>
      <c r="N186" s="2">
        <v>364836636</v>
      </c>
      <c r="O186" s="2">
        <v>391842380</v>
      </c>
      <c r="P186" s="2">
        <v>415556783</v>
      </c>
      <c r="Q186" s="2">
        <v>439536048</v>
      </c>
      <c r="R186" s="2">
        <v>464388208</v>
      </c>
      <c r="S186" s="2">
        <v>488719537</v>
      </c>
      <c r="T186" s="1">
        <f>(Table13[[#This Row],[2050_BUILDINGS]]/Table13[[#This Row],[2020_BUILDINGS]])-1</f>
        <v>0.43382352941176472</v>
      </c>
      <c r="U186" s="1">
        <f>(Table13[[#This Row],[2050_TOTAL_REPL_COST_USD]]/Table13[[#This Row],[2020_TOTAL_REPL_COST_USD]])-1</f>
        <v>0.46131306201473521</v>
      </c>
      <c r="V186"/>
      <c r="W186"/>
    </row>
    <row r="187" spans="1:23" x14ac:dyDescent="0.2">
      <c r="A187" t="s">
        <v>376</v>
      </c>
      <c r="B187" t="s">
        <v>377</v>
      </c>
      <c r="C187" t="s">
        <v>382</v>
      </c>
      <c r="D187" t="s">
        <v>1229</v>
      </c>
      <c r="E187" t="s">
        <v>1230</v>
      </c>
      <c r="F187" s="2">
        <v>2450</v>
      </c>
      <c r="G187" s="2">
        <v>2659</v>
      </c>
      <c r="H187" s="2">
        <v>2845</v>
      </c>
      <c r="I187" s="2">
        <v>3011</v>
      </c>
      <c r="J187" s="2">
        <v>3180</v>
      </c>
      <c r="K187" s="2">
        <v>3349</v>
      </c>
      <c r="L187" s="2">
        <v>3519</v>
      </c>
      <c r="M187" s="2">
        <v>317211562</v>
      </c>
      <c r="N187" s="2">
        <v>346043756</v>
      </c>
      <c r="O187" s="2">
        <v>371658424</v>
      </c>
      <c r="P187" s="2">
        <v>394151289</v>
      </c>
      <c r="Q187" s="2">
        <v>416895373</v>
      </c>
      <c r="R187" s="2">
        <v>440467385</v>
      </c>
      <c r="S187" s="2">
        <v>463545399</v>
      </c>
      <c r="T187" s="1">
        <f>(Table13[[#This Row],[2050_BUILDINGS]]/Table13[[#This Row],[2020_BUILDINGS]])-1</f>
        <v>0.4363265306122448</v>
      </c>
      <c r="U187" s="1">
        <f>(Table13[[#This Row],[2050_TOTAL_REPL_COST_USD]]/Table13[[#This Row],[2020_TOTAL_REPL_COST_USD]])-1</f>
        <v>0.46131306210080703</v>
      </c>
      <c r="V187"/>
      <c r="W187"/>
    </row>
    <row r="188" spans="1:23" x14ac:dyDescent="0.2">
      <c r="A188" t="s">
        <v>376</v>
      </c>
      <c r="B188" t="s">
        <v>377</v>
      </c>
      <c r="C188" t="s">
        <v>383</v>
      </c>
      <c r="D188" t="s">
        <v>1231</v>
      </c>
      <c r="E188" t="s">
        <v>1232</v>
      </c>
      <c r="F188" s="2">
        <v>532</v>
      </c>
      <c r="G188" s="2">
        <v>577</v>
      </c>
      <c r="H188" s="2">
        <v>618</v>
      </c>
      <c r="I188" s="2">
        <v>652</v>
      </c>
      <c r="J188" s="2">
        <v>692</v>
      </c>
      <c r="K188" s="2">
        <v>722</v>
      </c>
      <c r="L188" s="2">
        <v>775</v>
      </c>
      <c r="M188" s="2">
        <v>68903668</v>
      </c>
      <c r="N188" s="2">
        <v>75166497</v>
      </c>
      <c r="O188" s="2">
        <v>80730434</v>
      </c>
      <c r="P188" s="2">
        <v>85616257</v>
      </c>
      <c r="Q188" s="2">
        <v>90556655</v>
      </c>
      <c r="R188" s="2">
        <v>95676888</v>
      </c>
      <c r="S188" s="2">
        <v>100689818</v>
      </c>
      <c r="T188" s="1">
        <f>(Table13[[#This Row],[2050_BUILDINGS]]/Table13[[#This Row],[2020_BUILDINGS]])-1</f>
        <v>0.45676691729323315</v>
      </c>
      <c r="U188" s="1">
        <f>(Table13[[#This Row],[2050_TOTAL_REPL_COST_USD]]/Table13[[#This Row],[2020_TOTAL_REPL_COST_USD]])-1</f>
        <v>0.46131288685531224</v>
      </c>
      <c r="V188"/>
      <c r="W188"/>
    </row>
    <row r="189" spans="1:23" x14ac:dyDescent="0.2">
      <c r="A189" t="s">
        <v>376</v>
      </c>
      <c r="B189" t="s">
        <v>377</v>
      </c>
      <c r="C189" t="s">
        <v>384</v>
      </c>
      <c r="D189" t="s">
        <v>1233</v>
      </c>
      <c r="E189" t="s">
        <v>1234</v>
      </c>
      <c r="F189" s="2">
        <v>5637</v>
      </c>
      <c r="G189" s="2">
        <v>6123</v>
      </c>
      <c r="H189" s="2">
        <v>6547</v>
      </c>
      <c r="I189" s="2">
        <v>6926</v>
      </c>
      <c r="J189" s="2">
        <v>7311</v>
      </c>
      <c r="K189" s="2">
        <v>7703</v>
      </c>
      <c r="L189" s="2">
        <v>8091</v>
      </c>
      <c r="M189" s="2">
        <v>729799926</v>
      </c>
      <c r="N189" s="2">
        <v>796133377</v>
      </c>
      <c r="O189" s="2">
        <v>855064331</v>
      </c>
      <c r="P189" s="2">
        <v>906813055</v>
      </c>
      <c r="Q189" s="2">
        <v>959139738</v>
      </c>
      <c r="R189" s="2">
        <v>1013371229</v>
      </c>
      <c r="S189" s="2">
        <v>1066466177</v>
      </c>
      <c r="T189" s="1">
        <f>(Table13[[#This Row],[2050_BUILDINGS]]/Table13[[#This Row],[2020_BUILDINGS]])-1</f>
        <v>0.4353379457158062</v>
      </c>
      <c r="U189" s="1">
        <f>(Table13[[#This Row],[2050_TOTAL_REPL_COST_USD]]/Table13[[#This Row],[2020_TOTAL_REPL_COST_USD]])-1</f>
        <v>0.46131307911368569</v>
      </c>
      <c r="V189"/>
      <c r="W189"/>
    </row>
    <row r="190" spans="1:23" x14ac:dyDescent="0.2">
      <c r="A190" t="s">
        <v>376</v>
      </c>
      <c r="B190" t="s">
        <v>377</v>
      </c>
      <c r="C190" t="s">
        <v>385</v>
      </c>
      <c r="D190" t="s">
        <v>1235</v>
      </c>
      <c r="E190" t="s">
        <v>1236</v>
      </c>
      <c r="F190" s="2">
        <v>3736</v>
      </c>
      <c r="G190" s="2">
        <v>4054</v>
      </c>
      <c r="H190" s="2">
        <v>4348</v>
      </c>
      <c r="I190" s="2">
        <v>4588</v>
      </c>
      <c r="J190" s="2">
        <v>4842</v>
      </c>
      <c r="K190" s="2">
        <v>5105</v>
      </c>
      <c r="L190" s="2">
        <v>5364</v>
      </c>
      <c r="M190" s="2">
        <v>483329959</v>
      </c>
      <c r="N190" s="2">
        <v>527261090</v>
      </c>
      <c r="O190" s="2">
        <v>566289731</v>
      </c>
      <c r="P190" s="2">
        <v>600561736</v>
      </c>
      <c r="Q190" s="2">
        <v>635216507</v>
      </c>
      <c r="R190" s="2">
        <v>671132800</v>
      </c>
      <c r="S190" s="2">
        <v>706296377</v>
      </c>
      <c r="T190" s="1">
        <f>(Table13[[#This Row],[2050_BUILDINGS]]/Table13[[#This Row],[2020_BUILDINGS]])-1</f>
        <v>0.43576017130620981</v>
      </c>
      <c r="U190" s="1">
        <f>(Table13[[#This Row],[2050_TOTAL_REPL_COST_USD]]/Table13[[#This Row],[2020_TOTAL_REPL_COST_USD]])-1</f>
        <v>0.46131305094621711</v>
      </c>
      <c r="V190"/>
      <c r="W190"/>
    </row>
    <row r="191" spans="1:23" x14ac:dyDescent="0.2">
      <c r="A191" t="s">
        <v>376</v>
      </c>
      <c r="B191" t="s">
        <v>377</v>
      </c>
      <c r="C191" t="s">
        <v>386</v>
      </c>
      <c r="D191" t="s">
        <v>1237</v>
      </c>
      <c r="E191" t="s">
        <v>1238</v>
      </c>
      <c r="F191" s="2">
        <v>3452</v>
      </c>
      <c r="G191" s="2">
        <v>3750</v>
      </c>
      <c r="H191" s="2">
        <v>4019</v>
      </c>
      <c r="I191" s="2">
        <v>4243</v>
      </c>
      <c r="J191" s="2">
        <v>4476</v>
      </c>
      <c r="K191" s="2">
        <v>4726</v>
      </c>
      <c r="L191" s="2">
        <v>4963</v>
      </c>
      <c r="M191" s="2">
        <v>448020840</v>
      </c>
      <c r="N191" s="2">
        <v>488742635</v>
      </c>
      <c r="O191" s="2">
        <v>524920081</v>
      </c>
      <c r="P191" s="2">
        <v>556688389</v>
      </c>
      <c r="Q191" s="2">
        <v>588811503</v>
      </c>
      <c r="R191" s="2">
        <v>622103966</v>
      </c>
      <c r="S191" s="2">
        <v>654698707</v>
      </c>
      <c r="T191" s="1">
        <f>(Table13[[#This Row],[2050_BUILDINGS]]/Table13[[#This Row],[2020_BUILDINGS]])-1</f>
        <v>0.43771726535341826</v>
      </c>
      <c r="U191" s="1">
        <f>(Table13[[#This Row],[2050_TOTAL_REPL_COST_USD]]/Table13[[#This Row],[2020_TOTAL_REPL_COST_USD]])-1</f>
        <v>0.46131306525830351</v>
      </c>
      <c r="V191"/>
      <c r="W191"/>
    </row>
    <row r="192" spans="1:23" x14ac:dyDescent="0.2">
      <c r="A192" t="s">
        <v>376</v>
      </c>
      <c r="B192" t="s">
        <v>377</v>
      </c>
      <c r="C192" t="s">
        <v>387</v>
      </c>
      <c r="D192" t="s">
        <v>1239</v>
      </c>
      <c r="E192" t="s">
        <v>1240</v>
      </c>
      <c r="F192" s="2">
        <v>5846</v>
      </c>
      <c r="G192" s="2">
        <v>6351</v>
      </c>
      <c r="H192" s="2">
        <v>6794</v>
      </c>
      <c r="I192" s="2">
        <v>7186</v>
      </c>
      <c r="J192" s="2">
        <v>7584</v>
      </c>
      <c r="K192" s="2">
        <v>7986</v>
      </c>
      <c r="L192" s="2">
        <v>8396</v>
      </c>
      <c r="M192" s="2">
        <v>757096741</v>
      </c>
      <c r="N192" s="2">
        <v>825911262</v>
      </c>
      <c r="O192" s="2">
        <v>887046420</v>
      </c>
      <c r="P192" s="2">
        <v>940730702</v>
      </c>
      <c r="Q192" s="2">
        <v>995014573</v>
      </c>
      <c r="R192" s="2">
        <v>1051274492</v>
      </c>
      <c r="S192" s="2">
        <v>1106355355</v>
      </c>
      <c r="T192" s="1">
        <f>(Table13[[#This Row],[2050_BUILDINGS]]/Table13[[#This Row],[2020_BUILDINGS]])-1</f>
        <v>0.43619568936024633</v>
      </c>
      <c r="U192" s="1">
        <f>(Table13[[#This Row],[2050_TOTAL_REPL_COST_USD]]/Table13[[#This Row],[2020_TOTAL_REPL_COST_USD]])-1</f>
        <v>0.46131305959485047</v>
      </c>
      <c r="V192"/>
      <c r="W192"/>
    </row>
    <row r="193" spans="1:23" x14ac:dyDescent="0.2">
      <c r="A193" t="s">
        <v>376</v>
      </c>
      <c r="B193" t="s">
        <v>377</v>
      </c>
      <c r="C193" t="s">
        <v>388</v>
      </c>
      <c r="D193" t="s">
        <v>1241</v>
      </c>
      <c r="E193" t="s">
        <v>1242</v>
      </c>
      <c r="F193" s="2">
        <v>3817</v>
      </c>
      <c r="G193" s="2">
        <v>4155</v>
      </c>
      <c r="H193" s="2">
        <v>4449</v>
      </c>
      <c r="I193" s="2">
        <v>4702</v>
      </c>
      <c r="J193" s="2">
        <v>4961</v>
      </c>
      <c r="K193" s="2">
        <v>5229</v>
      </c>
      <c r="L193" s="2">
        <v>5497</v>
      </c>
      <c r="M193" s="2">
        <v>495567262</v>
      </c>
      <c r="N193" s="2">
        <v>540610691</v>
      </c>
      <c r="O193" s="2">
        <v>580627477</v>
      </c>
      <c r="P193" s="2">
        <v>615767211</v>
      </c>
      <c r="Q193" s="2">
        <v>651299398</v>
      </c>
      <c r="R193" s="2">
        <v>688125042</v>
      </c>
      <c r="S193" s="2">
        <v>724178924</v>
      </c>
      <c r="T193" s="1">
        <f>(Table13[[#This Row],[2050_BUILDINGS]]/Table13[[#This Row],[2020_BUILDINGS]])-1</f>
        <v>0.44013623264343726</v>
      </c>
      <c r="U193" s="1">
        <f>(Table13[[#This Row],[2050_TOTAL_REPL_COST_USD]]/Table13[[#This Row],[2020_TOTAL_REPL_COST_USD]])-1</f>
        <v>0.46131308407535609</v>
      </c>
      <c r="V193"/>
      <c r="W193"/>
    </row>
    <row r="194" spans="1:23" x14ac:dyDescent="0.2">
      <c r="A194" t="s">
        <v>376</v>
      </c>
      <c r="B194" t="s">
        <v>377</v>
      </c>
      <c r="C194" t="s">
        <v>389</v>
      </c>
      <c r="D194" t="s">
        <v>1243</v>
      </c>
      <c r="E194" t="s">
        <v>1244</v>
      </c>
      <c r="F194" s="2">
        <v>4104</v>
      </c>
      <c r="G194" s="2">
        <v>4453</v>
      </c>
      <c r="H194" s="2">
        <v>4765</v>
      </c>
      <c r="I194" s="2">
        <v>5041</v>
      </c>
      <c r="J194" s="2">
        <v>5316</v>
      </c>
      <c r="K194" s="2">
        <v>5600</v>
      </c>
      <c r="L194" s="2">
        <v>5889</v>
      </c>
      <c r="M194" s="2">
        <v>531232700</v>
      </c>
      <c r="N194" s="2">
        <v>579517846</v>
      </c>
      <c r="O194" s="2">
        <v>622414610</v>
      </c>
      <c r="P194" s="2">
        <v>660083300</v>
      </c>
      <c r="Q194" s="2">
        <v>698172707</v>
      </c>
      <c r="R194" s="2">
        <v>737648648</v>
      </c>
      <c r="S194" s="2">
        <v>776297287</v>
      </c>
      <c r="T194" s="1">
        <f>(Table13[[#This Row],[2050_BUILDINGS]]/Table13[[#This Row],[2020_BUILDINGS]])-1</f>
        <v>0.43494152046783618</v>
      </c>
      <c r="U194" s="1">
        <f>(Table13[[#This Row],[2050_TOTAL_REPL_COST_USD]]/Table13[[#This Row],[2020_TOTAL_REPL_COST_USD]])-1</f>
        <v>0.46131306864204702</v>
      </c>
      <c r="V194"/>
      <c r="W194"/>
    </row>
    <row r="195" spans="1:23" x14ac:dyDescent="0.2">
      <c r="A195" t="s">
        <v>376</v>
      </c>
      <c r="B195" t="s">
        <v>377</v>
      </c>
      <c r="C195" t="s">
        <v>390</v>
      </c>
      <c r="D195" t="s">
        <v>1245</v>
      </c>
      <c r="E195" t="s">
        <v>1246</v>
      </c>
      <c r="F195" s="2">
        <v>9340</v>
      </c>
      <c r="G195" s="2">
        <v>10148</v>
      </c>
      <c r="H195" s="2">
        <v>10858</v>
      </c>
      <c r="I195" s="2">
        <v>11473</v>
      </c>
      <c r="J195" s="2">
        <v>12106</v>
      </c>
      <c r="K195" s="2">
        <v>12770</v>
      </c>
      <c r="L195" s="2">
        <v>13404</v>
      </c>
      <c r="M195" s="2">
        <v>1209377225</v>
      </c>
      <c r="N195" s="2">
        <v>1319300722</v>
      </c>
      <c r="O195" s="2">
        <v>1416957282</v>
      </c>
      <c r="P195" s="2">
        <v>1502711917</v>
      </c>
      <c r="Q195" s="2">
        <v>1589424304</v>
      </c>
      <c r="R195" s="2">
        <v>1679293223</v>
      </c>
      <c r="S195" s="2">
        <v>1767278738</v>
      </c>
      <c r="T195" s="1">
        <f>(Table13[[#This Row],[2050_BUILDINGS]]/Table13[[#This Row],[2020_BUILDINGS]])-1</f>
        <v>0.4351177730192719</v>
      </c>
      <c r="U195" s="1">
        <f>(Table13[[#This Row],[2050_TOTAL_REPL_COST_USD]]/Table13[[#This Row],[2020_TOTAL_REPL_COST_USD]])-1</f>
        <v>0.46131306383746384</v>
      </c>
      <c r="V195"/>
      <c r="W195"/>
    </row>
    <row r="196" spans="1:23" x14ac:dyDescent="0.2">
      <c r="A196" t="s">
        <v>376</v>
      </c>
      <c r="B196" t="s">
        <v>377</v>
      </c>
      <c r="C196" t="s">
        <v>391</v>
      </c>
      <c r="D196" t="s">
        <v>1247</v>
      </c>
      <c r="E196" t="s">
        <v>1248</v>
      </c>
      <c r="F196" s="2">
        <v>4487</v>
      </c>
      <c r="G196" s="2">
        <v>4873</v>
      </c>
      <c r="H196" s="2">
        <v>5212</v>
      </c>
      <c r="I196" s="2">
        <v>5500</v>
      </c>
      <c r="J196" s="2">
        <v>5815</v>
      </c>
      <c r="K196" s="2">
        <v>6129</v>
      </c>
      <c r="L196" s="2">
        <v>6438</v>
      </c>
      <c r="M196" s="2">
        <v>581204610</v>
      </c>
      <c r="N196" s="2">
        <v>634031833</v>
      </c>
      <c r="O196" s="2">
        <v>680963795</v>
      </c>
      <c r="P196" s="2">
        <v>722175910</v>
      </c>
      <c r="Q196" s="2">
        <v>763848304</v>
      </c>
      <c r="R196" s="2">
        <v>807037663</v>
      </c>
      <c r="S196" s="2">
        <v>849321894</v>
      </c>
      <c r="T196" s="1">
        <f>(Table13[[#This Row],[2050_BUILDINGS]]/Table13[[#This Row],[2020_BUILDINGS]])-1</f>
        <v>0.43481167818141286</v>
      </c>
      <c r="U196" s="1">
        <f>(Table13[[#This Row],[2050_TOTAL_REPL_COST_USD]]/Table13[[#This Row],[2020_TOTAL_REPL_COST_USD]])-1</f>
        <v>0.46131307182852521</v>
      </c>
      <c r="V196"/>
      <c r="W196"/>
    </row>
    <row r="197" spans="1:23" x14ac:dyDescent="0.2">
      <c r="A197" t="s">
        <v>376</v>
      </c>
      <c r="B197" t="s">
        <v>377</v>
      </c>
      <c r="C197" t="s">
        <v>392</v>
      </c>
      <c r="D197" t="s">
        <v>1249</v>
      </c>
      <c r="E197" t="s">
        <v>1250</v>
      </c>
      <c r="F197" s="2">
        <v>4124</v>
      </c>
      <c r="G197" s="2">
        <v>4477</v>
      </c>
      <c r="H197" s="2">
        <v>4785</v>
      </c>
      <c r="I197" s="2">
        <v>5071</v>
      </c>
      <c r="J197" s="2">
        <v>5339</v>
      </c>
      <c r="K197" s="2">
        <v>5632</v>
      </c>
      <c r="L197" s="2">
        <v>5915</v>
      </c>
      <c r="M197" s="2">
        <v>533375211</v>
      </c>
      <c r="N197" s="2">
        <v>581855085</v>
      </c>
      <c r="O197" s="2">
        <v>624924858</v>
      </c>
      <c r="P197" s="2">
        <v>662745468</v>
      </c>
      <c r="Q197" s="2">
        <v>700988500</v>
      </c>
      <c r="R197" s="2">
        <v>740623650</v>
      </c>
      <c r="S197" s="2">
        <v>779428161</v>
      </c>
      <c r="T197" s="1">
        <f>(Table13[[#This Row],[2050_BUILDINGS]]/Table13[[#This Row],[2020_BUILDINGS]])-1</f>
        <v>0.43428709990300685</v>
      </c>
      <c r="U197" s="1">
        <f>(Table13[[#This Row],[2050_TOTAL_REPL_COST_USD]]/Table13[[#This Row],[2020_TOTAL_REPL_COST_USD]])-1</f>
        <v>0.46131305866031336</v>
      </c>
      <c r="V197"/>
      <c r="W197"/>
    </row>
    <row r="198" spans="1:23" x14ac:dyDescent="0.2">
      <c r="A198" t="s">
        <v>376</v>
      </c>
      <c r="B198" t="s">
        <v>377</v>
      </c>
      <c r="C198" t="s">
        <v>393</v>
      </c>
      <c r="D198" t="s">
        <v>1251</v>
      </c>
      <c r="E198" t="s">
        <v>1252</v>
      </c>
      <c r="F198" s="2">
        <v>1882</v>
      </c>
      <c r="G198" s="2">
        <v>2041</v>
      </c>
      <c r="H198" s="2">
        <v>2173</v>
      </c>
      <c r="I198" s="2">
        <v>2314</v>
      </c>
      <c r="J198" s="2">
        <v>2435</v>
      </c>
      <c r="K198" s="2">
        <v>2563</v>
      </c>
      <c r="L198" s="2">
        <v>2690</v>
      </c>
      <c r="M198" s="2">
        <v>243038068</v>
      </c>
      <c r="N198" s="2">
        <v>265128432</v>
      </c>
      <c r="O198" s="2">
        <v>284753633</v>
      </c>
      <c r="P198" s="2">
        <v>301986997</v>
      </c>
      <c r="Q198" s="2">
        <v>319412833</v>
      </c>
      <c r="R198" s="2">
        <v>337473013</v>
      </c>
      <c r="S198" s="2">
        <v>355154695</v>
      </c>
      <c r="T198" s="1">
        <f>(Table13[[#This Row],[2050_BUILDINGS]]/Table13[[#This Row],[2020_BUILDINGS]])-1</f>
        <v>0.42933049946865043</v>
      </c>
      <c r="U198" s="1">
        <f>(Table13[[#This Row],[2050_TOTAL_REPL_COST_USD]]/Table13[[#This Row],[2020_TOTAL_REPL_COST_USD]])-1</f>
        <v>0.4613130277187687</v>
      </c>
      <c r="V198"/>
      <c r="W198"/>
    </row>
    <row r="199" spans="1:23" x14ac:dyDescent="0.2">
      <c r="A199" t="s">
        <v>376</v>
      </c>
      <c r="B199" t="s">
        <v>377</v>
      </c>
      <c r="C199" t="s">
        <v>394</v>
      </c>
      <c r="D199" t="s">
        <v>1253</v>
      </c>
      <c r="E199" t="s">
        <v>1254</v>
      </c>
      <c r="F199" s="2">
        <v>6881</v>
      </c>
      <c r="G199" s="2">
        <v>7485</v>
      </c>
      <c r="H199" s="2">
        <v>8000</v>
      </c>
      <c r="I199" s="2">
        <v>8462</v>
      </c>
      <c r="J199" s="2">
        <v>8926</v>
      </c>
      <c r="K199" s="2">
        <v>9416</v>
      </c>
      <c r="L199" s="2">
        <v>9892</v>
      </c>
      <c r="M199" s="2">
        <v>891985841</v>
      </c>
      <c r="N199" s="2">
        <v>973060800</v>
      </c>
      <c r="O199" s="2">
        <v>1045088180</v>
      </c>
      <c r="P199" s="2">
        <v>1108337191</v>
      </c>
      <c r="Q199" s="2">
        <v>1172292613</v>
      </c>
      <c r="R199" s="2">
        <v>1238576151</v>
      </c>
      <c r="S199" s="2">
        <v>1303470573</v>
      </c>
      <c r="T199" s="1">
        <f>(Table13[[#This Row],[2050_BUILDINGS]]/Table13[[#This Row],[2020_BUILDINGS]])-1</f>
        <v>0.43758174683912232</v>
      </c>
      <c r="U199" s="1">
        <f>(Table13[[#This Row],[2050_TOTAL_REPL_COST_USD]]/Table13[[#This Row],[2020_TOTAL_REPL_COST_USD]])-1</f>
        <v>0.46131307593255855</v>
      </c>
      <c r="V199"/>
      <c r="W199"/>
    </row>
    <row r="200" spans="1:23" x14ac:dyDescent="0.2">
      <c r="A200" t="s">
        <v>376</v>
      </c>
      <c r="B200" t="s">
        <v>377</v>
      </c>
      <c r="C200" t="s">
        <v>395</v>
      </c>
      <c r="D200" t="s">
        <v>1255</v>
      </c>
      <c r="E200" t="s">
        <v>1256</v>
      </c>
      <c r="F200" s="2">
        <v>4756</v>
      </c>
      <c r="G200" s="2">
        <v>5171</v>
      </c>
      <c r="H200" s="2">
        <v>5524</v>
      </c>
      <c r="I200" s="2">
        <v>5848</v>
      </c>
      <c r="J200" s="2">
        <v>6164</v>
      </c>
      <c r="K200" s="2">
        <v>6505</v>
      </c>
      <c r="L200" s="2">
        <v>6830</v>
      </c>
      <c r="M200" s="2">
        <v>616595827</v>
      </c>
      <c r="N200" s="2">
        <v>672639852</v>
      </c>
      <c r="O200" s="2">
        <v>722429640</v>
      </c>
      <c r="P200" s="2">
        <v>766151271</v>
      </c>
      <c r="Q200" s="2">
        <v>810361218</v>
      </c>
      <c r="R200" s="2">
        <v>856180499</v>
      </c>
      <c r="S200" s="2">
        <v>901039544</v>
      </c>
      <c r="T200" s="1">
        <f>(Table13[[#This Row],[2050_BUILDINGS]]/Table13[[#This Row],[2020_BUILDINGS]])-1</f>
        <v>0.436080740117746</v>
      </c>
      <c r="U200" s="1">
        <f>(Table13[[#This Row],[2050_TOTAL_REPL_COST_USD]]/Table13[[#This Row],[2020_TOTAL_REPL_COST_USD]])-1</f>
        <v>0.46131307502345464</v>
      </c>
      <c r="V200"/>
      <c r="W200"/>
    </row>
    <row r="201" spans="1:23" x14ac:dyDescent="0.2">
      <c r="A201" t="s">
        <v>376</v>
      </c>
      <c r="B201" t="s">
        <v>377</v>
      </c>
      <c r="C201" t="s">
        <v>396</v>
      </c>
      <c r="D201" t="s">
        <v>1257</v>
      </c>
      <c r="E201" t="s">
        <v>1258</v>
      </c>
      <c r="F201" s="2">
        <v>457</v>
      </c>
      <c r="G201" s="2">
        <v>505</v>
      </c>
      <c r="H201" s="2">
        <v>528</v>
      </c>
      <c r="I201" s="2">
        <v>568</v>
      </c>
      <c r="J201" s="2">
        <v>596</v>
      </c>
      <c r="K201" s="2">
        <v>629</v>
      </c>
      <c r="L201" s="2">
        <v>665</v>
      </c>
      <c r="M201" s="2">
        <v>60445231</v>
      </c>
      <c r="N201" s="2">
        <v>65939255</v>
      </c>
      <c r="O201" s="2">
        <v>70820177</v>
      </c>
      <c r="P201" s="2">
        <v>75106235</v>
      </c>
      <c r="Q201" s="2">
        <v>79440162</v>
      </c>
      <c r="R201" s="2">
        <v>83931852</v>
      </c>
      <c r="S201" s="2">
        <v>88329412</v>
      </c>
      <c r="T201" s="1">
        <f>(Table13[[#This Row],[2050_BUILDINGS]]/Table13[[#This Row],[2020_BUILDINGS]])-1</f>
        <v>0.4551422319474836</v>
      </c>
      <c r="U201" s="1">
        <f>(Table13[[#This Row],[2050_TOTAL_REPL_COST_USD]]/Table13[[#This Row],[2020_TOTAL_REPL_COST_USD]])-1</f>
        <v>0.46131316794868393</v>
      </c>
      <c r="V201"/>
      <c r="W201"/>
    </row>
    <row r="202" spans="1:23" x14ac:dyDescent="0.2">
      <c r="A202" t="s">
        <v>376</v>
      </c>
      <c r="B202" t="s">
        <v>377</v>
      </c>
      <c r="C202" t="s">
        <v>397</v>
      </c>
      <c r="D202" t="s">
        <v>1259</v>
      </c>
      <c r="E202" t="s">
        <v>1260</v>
      </c>
      <c r="F202" s="2">
        <v>2947</v>
      </c>
      <c r="G202" s="2">
        <v>3202</v>
      </c>
      <c r="H202" s="2">
        <v>3428</v>
      </c>
      <c r="I202" s="2">
        <v>3632</v>
      </c>
      <c r="J202" s="2">
        <v>3828</v>
      </c>
      <c r="K202" s="2">
        <v>4036</v>
      </c>
      <c r="L202" s="2">
        <v>4232</v>
      </c>
      <c r="M202" s="2">
        <v>382102144</v>
      </c>
      <c r="N202" s="2">
        <v>416832416</v>
      </c>
      <c r="O202" s="2">
        <v>447686955</v>
      </c>
      <c r="P202" s="2">
        <v>474781094</v>
      </c>
      <c r="Q202" s="2">
        <v>502177833</v>
      </c>
      <c r="R202" s="2">
        <v>530571875</v>
      </c>
      <c r="S202" s="2">
        <v>558370860</v>
      </c>
      <c r="T202" s="1">
        <f>(Table13[[#This Row],[2050_BUILDINGS]]/Table13[[#This Row],[2020_BUILDINGS]])-1</f>
        <v>0.43603664743807258</v>
      </c>
      <c r="U202" s="1">
        <f>(Table13[[#This Row],[2050_TOTAL_REPL_COST_USD]]/Table13[[#This Row],[2020_TOTAL_REPL_COST_USD]])-1</f>
        <v>0.46131307758377815</v>
      </c>
      <c r="V202"/>
      <c r="W202"/>
    </row>
    <row r="203" spans="1:23" x14ac:dyDescent="0.2">
      <c r="A203" t="s">
        <v>376</v>
      </c>
      <c r="B203" t="s">
        <v>377</v>
      </c>
      <c r="C203" t="s">
        <v>398</v>
      </c>
      <c r="D203" t="s">
        <v>1261</v>
      </c>
      <c r="E203" t="s">
        <v>1262</v>
      </c>
      <c r="F203" s="2">
        <v>8873</v>
      </c>
      <c r="G203" s="2">
        <v>9637</v>
      </c>
      <c r="H203" s="2">
        <v>10319</v>
      </c>
      <c r="I203" s="2">
        <v>10918</v>
      </c>
      <c r="J203" s="2">
        <v>11511</v>
      </c>
      <c r="K203" s="2">
        <v>12140</v>
      </c>
      <c r="L203" s="2">
        <v>12742</v>
      </c>
      <c r="M203" s="2">
        <v>1150195723</v>
      </c>
      <c r="N203" s="2">
        <v>1254740060</v>
      </c>
      <c r="O203" s="2">
        <v>1347617751</v>
      </c>
      <c r="P203" s="2">
        <v>1429175939</v>
      </c>
      <c r="Q203" s="2">
        <v>1511645014</v>
      </c>
      <c r="R203" s="2">
        <v>1597116152</v>
      </c>
      <c r="S203" s="2">
        <v>1680796052</v>
      </c>
      <c r="T203" s="1">
        <f>(Table13[[#This Row],[2050_BUILDINGS]]/Table13[[#This Row],[2020_BUILDINGS]])-1</f>
        <v>0.43604192494083183</v>
      </c>
      <c r="U203" s="1">
        <f>(Table13[[#This Row],[2050_TOTAL_REPL_COST_USD]]/Table13[[#This Row],[2020_TOTAL_REPL_COST_USD]])-1</f>
        <v>0.46131307775694097</v>
      </c>
      <c r="V203"/>
      <c r="W203"/>
    </row>
    <row r="204" spans="1:23" x14ac:dyDescent="0.2">
      <c r="A204" t="s">
        <v>376</v>
      </c>
      <c r="B204" t="s">
        <v>377</v>
      </c>
      <c r="C204" t="s">
        <v>399</v>
      </c>
      <c r="D204" t="s">
        <v>1263</v>
      </c>
      <c r="E204" t="s">
        <v>1264</v>
      </c>
      <c r="F204" s="2">
        <v>4638</v>
      </c>
      <c r="G204" s="2">
        <v>5041</v>
      </c>
      <c r="H204" s="2">
        <v>5387</v>
      </c>
      <c r="I204" s="2">
        <v>5707</v>
      </c>
      <c r="J204" s="2">
        <v>6021</v>
      </c>
      <c r="K204" s="2">
        <v>6339</v>
      </c>
      <c r="L204" s="2">
        <v>6659</v>
      </c>
      <c r="M204" s="2">
        <v>601211467</v>
      </c>
      <c r="N204" s="2">
        <v>655857159</v>
      </c>
      <c r="O204" s="2">
        <v>704404665</v>
      </c>
      <c r="P204" s="2">
        <v>747035422</v>
      </c>
      <c r="Q204" s="2">
        <v>790142309</v>
      </c>
      <c r="R204" s="2">
        <v>834818378</v>
      </c>
      <c r="S204" s="2">
        <v>878558163</v>
      </c>
      <c r="T204" s="1">
        <f>(Table13[[#This Row],[2050_BUILDINGS]]/Table13[[#This Row],[2020_BUILDINGS]])-1</f>
        <v>0.4357481673134973</v>
      </c>
      <c r="U204" s="1">
        <f>(Table13[[#This Row],[2050_TOTAL_REPL_COST_USD]]/Table13[[#This Row],[2020_TOTAL_REPL_COST_USD]])-1</f>
        <v>0.46131305077053697</v>
      </c>
      <c r="V204"/>
      <c r="W204"/>
    </row>
    <row r="205" spans="1:23" x14ac:dyDescent="0.2">
      <c r="A205" t="s">
        <v>376</v>
      </c>
      <c r="B205" t="s">
        <v>377</v>
      </c>
      <c r="C205" t="s">
        <v>400</v>
      </c>
      <c r="D205" t="s">
        <v>1265</v>
      </c>
      <c r="E205" t="s">
        <v>1266</v>
      </c>
      <c r="F205" s="2">
        <v>2174</v>
      </c>
      <c r="G205" s="2">
        <v>2368</v>
      </c>
      <c r="H205" s="2">
        <v>2530</v>
      </c>
      <c r="I205" s="2">
        <v>2664</v>
      </c>
      <c r="J205" s="2">
        <v>2817</v>
      </c>
      <c r="K205" s="2">
        <v>2970</v>
      </c>
      <c r="L205" s="2">
        <v>3117</v>
      </c>
      <c r="M205" s="2">
        <v>281567231</v>
      </c>
      <c r="N205" s="2">
        <v>307159625</v>
      </c>
      <c r="O205" s="2">
        <v>329896029</v>
      </c>
      <c r="P205" s="2">
        <v>349861423</v>
      </c>
      <c r="Q205" s="2">
        <v>370049808</v>
      </c>
      <c r="R205" s="2">
        <v>390973089</v>
      </c>
      <c r="S205" s="2">
        <v>411457884</v>
      </c>
      <c r="T205" s="1">
        <f>(Table13[[#This Row],[2050_BUILDINGS]]/Table13[[#This Row],[2020_BUILDINGS]])-1</f>
        <v>0.43376264949402032</v>
      </c>
      <c r="U205" s="1">
        <f>(Table13[[#This Row],[2050_TOTAL_REPL_COST_USD]]/Table13[[#This Row],[2020_TOTAL_REPL_COST_USD]])-1</f>
        <v>0.461313102873111</v>
      </c>
      <c r="V205"/>
      <c r="W205"/>
    </row>
    <row r="206" spans="1:23" x14ac:dyDescent="0.2">
      <c r="A206" t="s">
        <v>376</v>
      </c>
      <c r="B206" t="s">
        <v>377</v>
      </c>
      <c r="C206" t="s">
        <v>401</v>
      </c>
      <c r="D206" t="s">
        <v>1267</v>
      </c>
      <c r="E206" t="s">
        <v>1268</v>
      </c>
      <c r="F206" s="2">
        <v>7871</v>
      </c>
      <c r="G206" s="2">
        <v>8542</v>
      </c>
      <c r="H206" s="2">
        <v>9154</v>
      </c>
      <c r="I206" s="2">
        <v>9672</v>
      </c>
      <c r="J206" s="2">
        <v>10204</v>
      </c>
      <c r="K206" s="2">
        <v>10751</v>
      </c>
      <c r="L206" s="2">
        <v>11299</v>
      </c>
      <c r="M206" s="2">
        <v>1019807702</v>
      </c>
      <c r="N206" s="2">
        <v>1112500717</v>
      </c>
      <c r="O206" s="2">
        <v>1194849641</v>
      </c>
      <c r="P206" s="2">
        <v>1267162268</v>
      </c>
      <c r="Q206" s="2">
        <v>1340282516</v>
      </c>
      <c r="R206" s="2">
        <v>1416064508</v>
      </c>
      <c r="S206" s="2">
        <v>1490258318</v>
      </c>
      <c r="T206" s="1">
        <f>(Table13[[#This Row],[2050_BUILDINGS]]/Table13[[#This Row],[2020_BUILDINGS]])-1</f>
        <v>0.43552280523440468</v>
      </c>
      <c r="U206" s="1">
        <f>(Table13[[#This Row],[2050_TOTAL_REPL_COST_USD]]/Table13[[#This Row],[2020_TOTAL_REPL_COST_USD]])-1</f>
        <v>0.4613130642937624</v>
      </c>
      <c r="V206"/>
      <c r="W206"/>
    </row>
    <row r="207" spans="1:23" x14ac:dyDescent="0.2">
      <c r="A207" t="s">
        <v>376</v>
      </c>
      <c r="B207" t="s">
        <v>377</v>
      </c>
      <c r="C207" t="s">
        <v>402</v>
      </c>
      <c r="D207" t="s">
        <v>1269</v>
      </c>
      <c r="E207" t="s">
        <v>1270</v>
      </c>
      <c r="F207" s="2">
        <v>23191</v>
      </c>
      <c r="G207" s="2">
        <v>25181</v>
      </c>
      <c r="H207" s="2">
        <v>26947</v>
      </c>
      <c r="I207" s="2">
        <v>28506</v>
      </c>
      <c r="J207" s="2">
        <v>30071</v>
      </c>
      <c r="K207" s="2">
        <v>31705</v>
      </c>
      <c r="L207" s="2">
        <v>33288</v>
      </c>
      <c r="M207" s="2">
        <v>3003653304</v>
      </c>
      <c r="N207" s="2">
        <v>3276663293</v>
      </c>
      <c r="O207" s="2">
        <v>3519206691</v>
      </c>
      <c r="P207" s="2">
        <v>3732190029</v>
      </c>
      <c r="Q207" s="2">
        <v>3947552082</v>
      </c>
      <c r="R207" s="2">
        <v>4170753800</v>
      </c>
      <c r="S207" s="2">
        <v>4389277828</v>
      </c>
      <c r="T207" s="1">
        <f>(Table13[[#This Row],[2050_BUILDINGS]]/Table13[[#This Row],[2020_BUILDINGS]])-1</f>
        <v>0.43538441636841885</v>
      </c>
      <c r="U207" s="1">
        <f>(Table13[[#This Row],[2050_TOTAL_REPL_COST_USD]]/Table13[[#This Row],[2020_TOTAL_REPL_COST_USD]])-1</f>
        <v>0.46131306903987479</v>
      </c>
      <c r="V207"/>
      <c r="W207"/>
    </row>
    <row r="208" spans="1:23" x14ac:dyDescent="0.2">
      <c r="A208" t="s">
        <v>376</v>
      </c>
      <c r="B208" t="s">
        <v>377</v>
      </c>
      <c r="C208" t="s">
        <v>403</v>
      </c>
      <c r="D208" t="s">
        <v>1271</v>
      </c>
      <c r="E208" t="s">
        <v>1272</v>
      </c>
      <c r="F208" s="2">
        <v>3929</v>
      </c>
      <c r="G208" s="2">
        <v>4267</v>
      </c>
      <c r="H208" s="2">
        <v>4569</v>
      </c>
      <c r="I208" s="2">
        <v>4840</v>
      </c>
      <c r="J208" s="2">
        <v>5098</v>
      </c>
      <c r="K208" s="2">
        <v>5361</v>
      </c>
      <c r="L208" s="2">
        <v>5636</v>
      </c>
      <c r="M208" s="2">
        <v>508428990</v>
      </c>
      <c r="N208" s="2">
        <v>554641441</v>
      </c>
      <c r="O208" s="2">
        <v>595696815</v>
      </c>
      <c r="P208" s="2">
        <v>631748539</v>
      </c>
      <c r="Q208" s="2">
        <v>668202924</v>
      </c>
      <c r="R208" s="2">
        <v>705984322</v>
      </c>
      <c r="S208" s="2">
        <v>742973928</v>
      </c>
      <c r="T208" s="1">
        <f>(Table13[[#This Row],[2050_BUILDINGS]]/Table13[[#This Row],[2020_BUILDINGS]])-1</f>
        <v>0.43446169508780863</v>
      </c>
      <c r="U208" s="1">
        <f>(Table13[[#This Row],[2050_TOTAL_REPL_COST_USD]]/Table13[[#This Row],[2020_TOTAL_REPL_COST_USD]])-1</f>
        <v>0.46131306950062001</v>
      </c>
      <c r="V208"/>
      <c r="W208"/>
    </row>
    <row r="209" spans="1:23" x14ac:dyDescent="0.2">
      <c r="A209" t="s">
        <v>376</v>
      </c>
      <c r="B209" t="s">
        <v>377</v>
      </c>
      <c r="C209" t="s">
        <v>404</v>
      </c>
      <c r="D209" t="s">
        <v>1273</v>
      </c>
      <c r="E209" t="s">
        <v>1274</v>
      </c>
      <c r="F209" s="2">
        <v>3821</v>
      </c>
      <c r="G209" s="2">
        <v>4159</v>
      </c>
      <c r="H209" s="2">
        <v>4453</v>
      </c>
      <c r="I209" s="2">
        <v>4706</v>
      </c>
      <c r="J209" s="2">
        <v>4971</v>
      </c>
      <c r="K209" s="2">
        <v>5233</v>
      </c>
      <c r="L209" s="2">
        <v>5501</v>
      </c>
      <c r="M209" s="2">
        <v>495709677</v>
      </c>
      <c r="N209" s="2">
        <v>540766045</v>
      </c>
      <c r="O209" s="2">
        <v>580794337</v>
      </c>
      <c r="P209" s="2">
        <v>615944170</v>
      </c>
      <c r="Q209" s="2">
        <v>651486572</v>
      </c>
      <c r="R209" s="2">
        <v>688322791</v>
      </c>
      <c r="S209" s="2">
        <v>724387032</v>
      </c>
      <c r="T209" s="1">
        <f>(Table13[[#This Row],[2050_BUILDINGS]]/Table13[[#This Row],[2020_BUILDINGS]])-1</f>
        <v>0.43967547762365866</v>
      </c>
      <c r="U209" s="1">
        <f>(Table13[[#This Row],[2050_TOTAL_REPL_COST_USD]]/Table13[[#This Row],[2020_TOTAL_REPL_COST_USD]])-1</f>
        <v>0.46131307418475109</v>
      </c>
      <c r="V209"/>
      <c r="W209"/>
    </row>
    <row r="210" spans="1:23" x14ac:dyDescent="0.2">
      <c r="A210" t="s">
        <v>376</v>
      </c>
      <c r="B210" t="s">
        <v>377</v>
      </c>
      <c r="C210" t="s">
        <v>405</v>
      </c>
      <c r="D210" t="s">
        <v>1275</v>
      </c>
      <c r="E210" t="s">
        <v>1276</v>
      </c>
      <c r="F210" s="2">
        <v>4979</v>
      </c>
      <c r="G210" s="2">
        <v>5402</v>
      </c>
      <c r="H210" s="2">
        <v>5775</v>
      </c>
      <c r="I210" s="2">
        <v>6121</v>
      </c>
      <c r="J210" s="2">
        <v>6444</v>
      </c>
      <c r="K210" s="2">
        <v>6798</v>
      </c>
      <c r="L210" s="2">
        <v>7143</v>
      </c>
      <c r="M210" s="2">
        <v>644092737</v>
      </c>
      <c r="N210" s="2">
        <v>702636029</v>
      </c>
      <c r="O210" s="2">
        <v>754646171</v>
      </c>
      <c r="P210" s="2">
        <v>800317563</v>
      </c>
      <c r="Q210" s="2">
        <v>846499036</v>
      </c>
      <c r="R210" s="2">
        <v>894361622</v>
      </c>
      <c r="S210" s="2">
        <v>941221134</v>
      </c>
      <c r="T210" s="1">
        <f>(Table13[[#This Row],[2050_BUILDINGS]]/Table13[[#This Row],[2020_BUILDINGS]])-1</f>
        <v>0.43462542679252869</v>
      </c>
      <c r="U210" s="1">
        <f>(Table13[[#This Row],[2050_TOTAL_REPL_COST_USD]]/Table13[[#This Row],[2020_TOTAL_REPL_COST_USD]])-1</f>
        <v>0.4613130686489948</v>
      </c>
      <c r="V210"/>
      <c r="W210"/>
    </row>
    <row r="211" spans="1:23" x14ac:dyDescent="0.2">
      <c r="A211" t="s">
        <v>376</v>
      </c>
      <c r="B211" t="s">
        <v>377</v>
      </c>
      <c r="C211" t="s">
        <v>406</v>
      </c>
      <c r="D211" t="s">
        <v>1277</v>
      </c>
      <c r="E211" t="s">
        <v>1278</v>
      </c>
      <c r="F211" s="2">
        <v>4638</v>
      </c>
      <c r="G211" s="2">
        <v>5041</v>
      </c>
      <c r="H211" s="2">
        <v>5384</v>
      </c>
      <c r="I211" s="2">
        <v>5707</v>
      </c>
      <c r="J211" s="2">
        <v>6013</v>
      </c>
      <c r="K211" s="2">
        <v>6338</v>
      </c>
      <c r="L211" s="2">
        <v>6658</v>
      </c>
      <c r="M211" s="2">
        <v>601003209</v>
      </c>
      <c r="N211" s="2">
        <v>655629970</v>
      </c>
      <c r="O211" s="2">
        <v>704160661</v>
      </c>
      <c r="P211" s="2">
        <v>746776653</v>
      </c>
      <c r="Q211" s="2">
        <v>789868609</v>
      </c>
      <c r="R211" s="2">
        <v>834529205</v>
      </c>
      <c r="S211" s="2">
        <v>878253837</v>
      </c>
      <c r="T211" s="1">
        <f>(Table13[[#This Row],[2050_BUILDINGS]]/Table13[[#This Row],[2020_BUILDINGS]])-1</f>
        <v>0.43553255713669681</v>
      </c>
      <c r="U211" s="1">
        <f>(Table13[[#This Row],[2050_TOTAL_REPL_COST_USD]]/Table13[[#This Row],[2020_TOTAL_REPL_COST_USD]])-1</f>
        <v>0.46131305764791675</v>
      </c>
      <c r="V211"/>
      <c r="W211"/>
    </row>
    <row r="212" spans="1:23" x14ac:dyDescent="0.2">
      <c r="A212" t="s">
        <v>376</v>
      </c>
      <c r="B212" t="s">
        <v>377</v>
      </c>
      <c r="C212" t="s">
        <v>407</v>
      </c>
      <c r="D212" t="s">
        <v>1279</v>
      </c>
      <c r="E212" t="s">
        <v>1280</v>
      </c>
      <c r="F212" s="2">
        <v>4696</v>
      </c>
      <c r="G212" s="2">
        <v>5107</v>
      </c>
      <c r="H212" s="2">
        <v>5459</v>
      </c>
      <c r="I212" s="2">
        <v>5780</v>
      </c>
      <c r="J212" s="2">
        <v>6094</v>
      </c>
      <c r="K212" s="2">
        <v>6431</v>
      </c>
      <c r="L212" s="2">
        <v>6750</v>
      </c>
      <c r="M212" s="2">
        <v>608704876</v>
      </c>
      <c r="N212" s="2">
        <v>664031674</v>
      </c>
      <c r="O212" s="2">
        <v>713184269</v>
      </c>
      <c r="P212" s="2">
        <v>756346374</v>
      </c>
      <c r="Q212" s="2">
        <v>799990535</v>
      </c>
      <c r="R212" s="2">
        <v>845223443</v>
      </c>
      <c r="S212" s="2">
        <v>889508399</v>
      </c>
      <c r="T212" s="1">
        <f>(Table13[[#This Row],[2050_BUILDINGS]]/Table13[[#This Row],[2020_BUILDINGS]])-1</f>
        <v>0.43739352640545137</v>
      </c>
      <c r="U212" s="1">
        <f>(Table13[[#This Row],[2050_TOTAL_REPL_COST_USD]]/Table13[[#This Row],[2020_TOTAL_REPL_COST_USD]])-1</f>
        <v>0.46131308302514729</v>
      </c>
      <c r="V212"/>
      <c r="W212"/>
    </row>
    <row r="213" spans="1:23" x14ac:dyDescent="0.2">
      <c r="A213" t="s">
        <v>376</v>
      </c>
      <c r="B213" t="s">
        <v>377</v>
      </c>
      <c r="C213" t="s">
        <v>408</v>
      </c>
      <c r="D213" t="s">
        <v>1281</v>
      </c>
      <c r="E213" t="s">
        <v>1282</v>
      </c>
      <c r="F213" s="2">
        <v>4222</v>
      </c>
      <c r="G213" s="2">
        <v>4572</v>
      </c>
      <c r="H213" s="2">
        <v>4889</v>
      </c>
      <c r="I213" s="2">
        <v>5177</v>
      </c>
      <c r="J213" s="2">
        <v>5464</v>
      </c>
      <c r="K213" s="2">
        <v>5754</v>
      </c>
      <c r="L213" s="2">
        <v>6045</v>
      </c>
      <c r="M213" s="2">
        <v>545069729</v>
      </c>
      <c r="N213" s="2">
        <v>594612551</v>
      </c>
      <c r="O213" s="2">
        <v>638626647</v>
      </c>
      <c r="P213" s="2">
        <v>677276497</v>
      </c>
      <c r="Q213" s="2">
        <v>716358027</v>
      </c>
      <c r="R213" s="2">
        <v>756862194</v>
      </c>
      <c r="S213" s="2">
        <v>796517512</v>
      </c>
      <c r="T213" s="1">
        <f>(Table13[[#This Row],[2050_BUILDINGS]]/Table13[[#This Row],[2020_BUILDINGS]])-1</f>
        <v>0.43178588346755098</v>
      </c>
      <c r="U213" s="1">
        <f>(Table13[[#This Row],[2050_TOTAL_REPL_COST_USD]]/Table13[[#This Row],[2020_TOTAL_REPL_COST_USD]])-1</f>
        <v>0.46131305706760317</v>
      </c>
      <c r="V213"/>
      <c r="W213"/>
    </row>
    <row r="214" spans="1:23" x14ac:dyDescent="0.2">
      <c r="A214" t="s">
        <v>376</v>
      </c>
      <c r="B214" t="s">
        <v>377</v>
      </c>
      <c r="C214" t="s">
        <v>409</v>
      </c>
      <c r="D214" t="s">
        <v>1283</v>
      </c>
      <c r="E214" t="s">
        <v>1284</v>
      </c>
      <c r="F214" s="2">
        <v>5602</v>
      </c>
      <c r="G214" s="2">
        <v>6085</v>
      </c>
      <c r="H214" s="2">
        <v>6516</v>
      </c>
      <c r="I214" s="2">
        <v>6885</v>
      </c>
      <c r="J214" s="2">
        <v>7268</v>
      </c>
      <c r="K214" s="2">
        <v>7662</v>
      </c>
      <c r="L214" s="2">
        <v>8039</v>
      </c>
      <c r="M214" s="2">
        <v>726311176</v>
      </c>
      <c r="N214" s="2">
        <v>792327517</v>
      </c>
      <c r="O214" s="2">
        <v>850976761</v>
      </c>
      <c r="P214" s="2">
        <v>902478097</v>
      </c>
      <c r="Q214" s="2">
        <v>954554639</v>
      </c>
      <c r="R214" s="2">
        <v>1008526880</v>
      </c>
      <c r="S214" s="2">
        <v>1061368010</v>
      </c>
      <c r="T214" s="1">
        <f>(Table13[[#This Row],[2050_BUILDINGS]]/Table13[[#This Row],[2020_BUILDINGS]])-1</f>
        <v>0.43502320599785782</v>
      </c>
      <c r="U214" s="1">
        <f>(Table13[[#This Row],[2050_TOTAL_REPL_COST_USD]]/Table13[[#This Row],[2020_TOTAL_REPL_COST_USD]])-1</f>
        <v>0.46131306397521277</v>
      </c>
      <c r="V214"/>
      <c r="W214"/>
    </row>
    <row r="215" spans="1:23" x14ac:dyDescent="0.2">
      <c r="A215" t="s">
        <v>376</v>
      </c>
      <c r="B215" t="s">
        <v>377</v>
      </c>
      <c r="C215" t="s">
        <v>410</v>
      </c>
      <c r="D215" t="s">
        <v>1285</v>
      </c>
      <c r="E215" t="s">
        <v>1286</v>
      </c>
      <c r="F215" s="2">
        <v>7287</v>
      </c>
      <c r="G215" s="2">
        <v>7906</v>
      </c>
      <c r="H215" s="2">
        <v>8455</v>
      </c>
      <c r="I215" s="2">
        <v>8952</v>
      </c>
      <c r="J215" s="2">
        <v>9441</v>
      </c>
      <c r="K215" s="2">
        <v>9948</v>
      </c>
      <c r="L215" s="2">
        <v>10456</v>
      </c>
      <c r="M215" s="2">
        <v>942259932</v>
      </c>
      <c r="N215" s="2">
        <v>1027904423</v>
      </c>
      <c r="O215" s="2">
        <v>1103991413</v>
      </c>
      <c r="P215" s="2">
        <v>1170805270</v>
      </c>
      <c r="Q215" s="2">
        <v>1238365341</v>
      </c>
      <c r="R215" s="2">
        <v>1308384747</v>
      </c>
      <c r="S215" s="2">
        <v>1376936749</v>
      </c>
      <c r="T215" s="1">
        <f>(Table13[[#This Row],[2050_BUILDINGS]]/Table13[[#This Row],[2020_BUILDINGS]])-1</f>
        <v>0.43488404007136006</v>
      </c>
      <c r="U215" s="1">
        <f>(Table13[[#This Row],[2050_TOTAL_REPL_COST_USD]]/Table13[[#This Row],[2020_TOTAL_REPL_COST_USD]])-1</f>
        <v>0.46131306472660238</v>
      </c>
      <c r="V215"/>
      <c r="W215"/>
    </row>
    <row r="216" spans="1:23" x14ac:dyDescent="0.2">
      <c r="A216" t="s">
        <v>376</v>
      </c>
      <c r="B216" t="s">
        <v>377</v>
      </c>
      <c r="C216" t="s">
        <v>411</v>
      </c>
      <c r="D216" t="s">
        <v>1287</v>
      </c>
      <c r="E216" t="s">
        <v>1288</v>
      </c>
      <c r="F216" s="2">
        <v>4857</v>
      </c>
      <c r="G216" s="2">
        <v>5281</v>
      </c>
      <c r="H216" s="2">
        <v>5652</v>
      </c>
      <c r="I216" s="2">
        <v>5975</v>
      </c>
      <c r="J216" s="2">
        <v>6302</v>
      </c>
      <c r="K216" s="2">
        <v>6654</v>
      </c>
      <c r="L216" s="2">
        <v>6980</v>
      </c>
      <c r="M216" s="2">
        <v>629919450</v>
      </c>
      <c r="N216" s="2">
        <v>687174495</v>
      </c>
      <c r="O216" s="2">
        <v>738040149</v>
      </c>
      <c r="P216" s="2">
        <v>782706539</v>
      </c>
      <c r="Q216" s="2">
        <v>827871787</v>
      </c>
      <c r="R216" s="2">
        <v>874681154</v>
      </c>
      <c r="S216" s="2">
        <v>920509525</v>
      </c>
      <c r="T216" s="1">
        <f>(Table13[[#This Row],[2050_BUILDINGS]]/Table13[[#This Row],[2020_BUILDINGS]])-1</f>
        <v>0.43710109120856488</v>
      </c>
      <c r="U216" s="1">
        <f>(Table13[[#This Row],[2050_TOTAL_REPL_COST_USD]]/Table13[[#This Row],[2020_TOTAL_REPL_COST_USD]])-1</f>
        <v>0.46131306947261264</v>
      </c>
      <c r="V216"/>
      <c r="W216"/>
    </row>
    <row r="217" spans="1:23" x14ac:dyDescent="0.2">
      <c r="A217" t="s">
        <v>376</v>
      </c>
      <c r="B217" t="s">
        <v>377</v>
      </c>
      <c r="C217" t="s">
        <v>412</v>
      </c>
      <c r="D217" t="s">
        <v>1289</v>
      </c>
      <c r="E217" t="s">
        <v>1290</v>
      </c>
      <c r="F217" s="2">
        <v>5276</v>
      </c>
      <c r="G217" s="2">
        <v>5713</v>
      </c>
      <c r="H217" s="2">
        <v>6120</v>
      </c>
      <c r="I217" s="2">
        <v>6483</v>
      </c>
      <c r="J217" s="2">
        <v>6837</v>
      </c>
      <c r="K217" s="2">
        <v>7203</v>
      </c>
      <c r="L217" s="2">
        <v>7561</v>
      </c>
      <c r="M217" s="2">
        <v>682516727</v>
      </c>
      <c r="N217" s="2">
        <v>744552478</v>
      </c>
      <c r="O217" s="2">
        <v>799665332</v>
      </c>
      <c r="P217" s="2">
        <v>848061297</v>
      </c>
      <c r="Q217" s="2">
        <v>896997773</v>
      </c>
      <c r="R217" s="2">
        <v>947715642</v>
      </c>
      <c r="S217" s="2">
        <v>997370613</v>
      </c>
      <c r="T217" s="1">
        <f>(Table13[[#This Row],[2050_BUILDINGS]]/Table13[[#This Row],[2020_BUILDINGS]])-1</f>
        <v>0.43309325246398789</v>
      </c>
      <c r="U217" s="1">
        <f>(Table13[[#This Row],[2050_TOTAL_REPL_COST_USD]]/Table13[[#This Row],[2020_TOTAL_REPL_COST_USD]])-1</f>
        <v>0.46131306903486347</v>
      </c>
      <c r="V217"/>
      <c r="W217"/>
    </row>
    <row r="218" spans="1:23" x14ac:dyDescent="0.2">
      <c r="A218" t="s">
        <v>376</v>
      </c>
      <c r="B218" t="s">
        <v>377</v>
      </c>
      <c r="C218" t="s">
        <v>413</v>
      </c>
      <c r="D218" t="s">
        <v>1291</v>
      </c>
      <c r="E218" t="s">
        <v>1292</v>
      </c>
      <c r="F218" s="2">
        <v>1271</v>
      </c>
      <c r="G218" s="2">
        <v>1393</v>
      </c>
      <c r="H218" s="2">
        <v>1490</v>
      </c>
      <c r="I218" s="2">
        <v>1570</v>
      </c>
      <c r="J218" s="2">
        <v>1659</v>
      </c>
      <c r="K218" s="2">
        <v>1744</v>
      </c>
      <c r="L218" s="2">
        <v>1834</v>
      </c>
      <c r="M218" s="2">
        <v>165074756</v>
      </c>
      <c r="N218" s="2">
        <v>180078840</v>
      </c>
      <c r="O218" s="2">
        <v>193408537</v>
      </c>
      <c r="P218" s="2">
        <v>205113671</v>
      </c>
      <c r="Q218" s="2">
        <v>216949538</v>
      </c>
      <c r="R218" s="2">
        <v>229216262</v>
      </c>
      <c r="S218" s="2">
        <v>241225897</v>
      </c>
      <c r="T218" s="1">
        <f>(Table13[[#This Row],[2050_BUILDINGS]]/Table13[[#This Row],[2020_BUILDINGS]])-1</f>
        <v>0.44295830055074736</v>
      </c>
      <c r="U218" s="1">
        <f>(Table13[[#This Row],[2050_TOTAL_REPL_COST_USD]]/Table13[[#This Row],[2020_TOTAL_REPL_COST_USD]])-1</f>
        <v>0.46131306109578629</v>
      </c>
      <c r="V218"/>
      <c r="W218"/>
    </row>
    <row r="219" spans="1:23" x14ac:dyDescent="0.2">
      <c r="A219" t="s">
        <v>376</v>
      </c>
      <c r="B219" t="s">
        <v>377</v>
      </c>
      <c r="C219" t="s">
        <v>414</v>
      </c>
      <c r="D219" t="s">
        <v>1293</v>
      </c>
      <c r="E219" t="s">
        <v>1294</v>
      </c>
      <c r="F219" s="2">
        <v>2516</v>
      </c>
      <c r="G219" s="2">
        <v>2727</v>
      </c>
      <c r="H219" s="2">
        <v>2917</v>
      </c>
      <c r="I219" s="2">
        <v>3088</v>
      </c>
      <c r="J219" s="2">
        <v>3257</v>
      </c>
      <c r="K219" s="2">
        <v>3445</v>
      </c>
      <c r="L219" s="2">
        <v>3608</v>
      </c>
      <c r="M219" s="2">
        <v>326080824</v>
      </c>
      <c r="N219" s="2">
        <v>355719172</v>
      </c>
      <c r="O219" s="2">
        <v>382050028</v>
      </c>
      <c r="P219" s="2">
        <v>405171798</v>
      </c>
      <c r="Q219" s="2">
        <v>428551805</v>
      </c>
      <c r="R219" s="2">
        <v>452782901</v>
      </c>
      <c r="S219" s="2">
        <v>476506173</v>
      </c>
      <c r="T219" s="1">
        <f>(Table13[[#This Row],[2050_BUILDINGS]]/Table13[[#This Row],[2020_BUILDINGS]])-1</f>
        <v>0.43402225755166923</v>
      </c>
      <c r="U219" s="1">
        <f>(Table13[[#This Row],[2050_TOTAL_REPL_COST_USD]]/Table13[[#This Row],[2020_TOTAL_REPL_COST_USD]])-1</f>
        <v>0.46131307923829334</v>
      </c>
      <c r="V219"/>
      <c r="W219"/>
    </row>
    <row r="220" spans="1:23" x14ac:dyDescent="0.2">
      <c r="A220" t="s">
        <v>376</v>
      </c>
      <c r="B220" t="s">
        <v>377</v>
      </c>
      <c r="C220" t="s">
        <v>415</v>
      </c>
      <c r="D220" t="s">
        <v>1295</v>
      </c>
      <c r="E220" t="s">
        <v>1296</v>
      </c>
      <c r="F220" s="2">
        <v>11587</v>
      </c>
      <c r="G220" s="2">
        <v>12578</v>
      </c>
      <c r="H220" s="2">
        <v>13450</v>
      </c>
      <c r="I220" s="2">
        <v>14235</v>
      </c>
      <c r="J220" s="2">
        <v>15024</v>
      </c>
      <c r="K220" s="2">
        <v>15819</v>
      </c>
      <c r="L220" s="2">
        <v>16618</v>
      </c>
      <c r="M220" s="2">
        <v>1499187991</v>
      </c>
      <c r="N220" s="2">
        <v>1635453154</v>
      </c>
      <c r="O220" s="2">
        <v>1756511783</v>
      </c>
      <c r="P220" s="2">
        <v>1862816343</v>
      </c>
      <c r="Q220" s="2">
        <v>1970308185</v>
      </c>
      <c r="R220" s="2">
        <v>2081712966</v>
      </c>
      <c r="S220" s="2">
        <v>2190783009</v>
      </c>
      <c r="T220" s="1">
        <f>(Table13[[#This Row],[2050_BUILDINGS]]/Table13[[#This Row],[2020_BUILDINGS]])-1</f>
        <v>0.43419349270734453</v>
      </c>
      <c r="U220" s="1">
        <f>(Table13[[#This Row],[2050_TOTAL_REPL_COST_USD]]/Table13[[#This Row],[2020_TOTAL_REPL_COST_USD]])-1</f>
        <v>0.46131307224431994</v>
      </c>
      <c r="V220"/>
      <c r="W220"/>
    </row>
    <row r="221" spans="1:23" x14ac:dyDescent="0.2">
      <c r="A221" t="s">
        <v>376</v>
      </c>
      <c r="B221" t="s">
        <v>377</v>
      </c>
      <c r="C221" t="s">
        <v>416</v>
      </c>
      <c r="D221" t="s">
        <v>1297</v>
      </c>
      <c r="E221" t="s">
        <v>1298</v>
      </c>
      <c r="F221" s="2">
        <v>4170</v>
      </c>
      <c r="G221" s="2">
        <v>4538</v>
      </c>
      <c r="H221" s="2">
        <v>4845</v>
      </c>
      <c r="I221" s="2">
        <v>5132</v>
      </c>
      <c r="J221" s="2">
        <v>5404</v>
      </c>
      <c r="K221" s="2">
        <v>5698</v>
      </c>
      <c r="L221" s="2">
        <v>5984</v>
      </c>
      <c r="M221" s="2">
        <v>540487550</v>
      </c>
      <c r="N221" s="2">
        <v>589613889</v>
      </c>
      <c r="O221" s="2">
        <v>633257968</v>
      </c>
      <c r="P221" s="2">
        <v>671582910</v>
      </c>
      <c r="Q221" s="2">
        <v>710335890</v>
      </c>
      <c r="R221" s="2">
        <v>750499558</v>
      </c>
      <c r="S221" s="2">
        <v>789821518</v>
      </c>
      <c r="T221" s="1">
        <f>(Table13[[#This Row],[2050_BUILDINGS]]/Table13[[#This Row],[2020_BUILDINGS]])-1</f>
        <v>0.43501199040767391</v>
      </c>
      <c r="U221" s="1">
        <f>(Table13[[#This Row],[2050_TOTAL_REPL_COST_USD]]/Table13[[#This Row],[2020_TOTAL_REPL_COST_USD]])-1</f>
        <v>0.46131306447299303</v>
      </c>
      <c r="V221"/>
      <c r="W221"/>
    </row>
    <row r="222" spans="1:23" x14ac:dyDescent="0.2">
      <c r="A222" t="s">
        <v>376</v>
      </c>
      <c r="B222" t="s">
        <v>377</v>
      </c>
      <c r="C222" t="s">
        <v>417</v>
      </c>
      <c r="D222" t="s">
        <v>1299</v>
      </c>
      <c r="E222" t="s">
        <v>1300</v>
      </c>
      <c r="F222" s="2">
        <v>1785</v>
      </c>
      <c r="G222" s="2">
        <v>1932</v>
      </c>
      <c r="H222" s="2">
        <v>2064</v>
      </c>
      <c r="I222" s="2">
        <v>2182</v>
      </c>
      <c r="J222" s="2">
        <v>2310</v>
      </c>
      <c r="K222" s="2">
        <v>2428</v>
      </c>
      <c r="L222" s="2">
        <v>2552</v>
      </c>
      <c r="M222" s="2">
        <v>230686753</v>
      </c>
      <c r="N222" s="2">
        <v>251654478</v>
      </c>
      <c r="O222" s="2">
        <v>270282311</v>
      </c>
      <c r="P222" s="2">
        <v>286639864</v>
      </c>
      <c r="Q222" s="2">
        <v>303180115</v>
      </c>
      <c r="R222" s="2">
        <v>320322469</v>
      </c>
      <c r="S222" s="2">
        <v>337105564</v>
      </c>
      <c r="T222" s="1">
        <f>(Table13[[#This Row],[2050_BUILDINGS]]/Table13[[#This Row],[2020_BUILDINGS]])-1</f>
        <v>0.42969187675070031</v>
      </c>
      <c r="U222" s="1">
        <f>(Table13[[#This Row],[2050_TOTAL_REPL_COST_USD]]/Table13[[#This Row],[2020_TOTAL_REPL_COST_USD]])-1</f>
        <v>0.46131305597768768</v>
      </c>
      <c r="V222"/>
      <c r="W222"/>
    </row>
    <row r="223" spans="1:23" x14ac:dyDescent="0.2">
      <c r="A223" t="s">
        <v>376</v>
      </c>
      <c r="B223" t="s">
        <v>377</v>
      </c>
      <c r="C223" t="s">
        <v>418</v>
      </c>
      <c r="D223" t="s">
        <v>1301</v>
      </c>
      <c r="E223" t="s">
        <v>1302</v>
      </c>
      <c r="F223" s="2">
        <v>4437</v>
      </c>
      <c r="G223" s="2">
        <v>4811</v>
      </c>
      <c r="H223" s="2">
        <v>5157</v>
      </c>
      <c r="I223" s="2">
        <v>5438</v>
      </c>
      <c r="J223" s="2">
        <v>5746</v>
      </c>
      <c r="K223" s="2">
        <v>6057</v>
      </c>
      <c r="L223" s="2">
        <v>6365</v>
      </c>
      <c r="M223" s="2">
        <v>574249361</v>
      </c>
      <c r="N223" s="2">
        <v>626444405</v>
      </c>
      <c r="O223" s="2">
        <v>672814733</v>
      </c>
      <c r="P223" s="2">
        <v>713533662</v>
      </c>
      <c r="Q223" s="2">
        <v>754707358</v>
      </c>
      <c r="R223" s="2">
        <v>797379879</v>
      </c>
      <c r="S223" s="2">
        <v>839158097</v>
      </c>
      <c r="T223" s="1">
        <f>(Table13[[#This Row],[2050_BUILDINGS]]/Table13[[#This Row],[2020_BUILDINGS]])-1</f>
        <v>0.43452783412215457</v>
      </c>
      <c r="U223" s="1">
        <f>(Table13[[#This Row],[2050_TOTAL_REPL_COST_USD]]/Table13[[#This Row],[2020_TOTAL_REPL_COST_USD]])-1</f>
        <v>0.46131307057736537</v>
      </c>
      <c r="V223"/>
      <c r="W223"/>
    </row>
    <row r="224" spans="1:23" x14ac:dyDescent="0.2">
      <c r="A224" t="s">
        <v>376</v>
      </c>
      <c r="B224" t="s">
        <v>377</v>
      </c>
      <c r="C224" t="s">
        <v>419</v>
      </c>
      <c r="D224" t="s">
        <v>1303</v>
      </c>
      <c r="E224" t="s">
        <v>1304</v>
      </c>
      <c r="F224" s="2">
        <v>2957</v>
      </c>
      <c r="G224" s="2">
        <v>3207</v>
      </c>
      <c r="H224" s="2">
        <v>3441</v>
      </c>
      <c r="I224" s="2">
        <v>3646</v>
      </c>
      <c r="J224" s="2">
        <v>3834</v>
      </c>
      <c r="K224" s="2">
        <v>4051</v>
      </c>
      <c r="L224" s="2">
        <v>4242</v>
      </c>
      <c r="M224" s="2">
        <v>383486615</v>
      </c>
      <c r="N224" s="2">
        <v>418342728</v>
      </c>
      <c r="O224" s="2">
        <v>449309065</v>
      </c>
      <c r="P224" s="2">
        <v>476501376</v>
      </c>
      <c r="Q224" s="2">
        <v>503997378</v>
      </c>
      <c r="R224" s="2">
        <v>532494302</v>
      </c>
      <c r="S224" s="2">
        <v>560394003</v>
      </c>
      <c r="T224" s="1">
        <f>(Table13[[#This Row],[2050_BUILDINGS]]/Table13[[#This Row],[2020_BUILDINGS]])-1</f>
        <v>0.43456205613797771</v>
      </c>
      <c r="U224" s="1">
        <f>(Table13[[#This Row],[2050_TOTAL_REPL_COST_USD]]/Table13[[#This Row],[2020_TOTAL_REPL_COST_USD]])-1</f>
        <v>0.46131307086167794</v>
      </c>
      <c r="V224"/>
      <c r="W224"/>
    </row>
    <row r="225" spans="1:23" x14ac:dyDescent="0.2">
      <c r="A225" t="s">
        <v>376</v>
      </c>
      <c r="B225" t="s">
        <v>377</v>
      </c>
      <c r="C225" t="s">
        <v>420</v>
      </c>
      <c r="D225" t="s">
        <v>1305</v>
      </c>
      <c r="E225" t="s">
        <v>1306</v>
      </c>
      <c r="F225" s="2">
        <v>6135</v>
      </c>
      <c r="G225" s="2">
        <v>6666</v>
      </c>
      <c r="H225" s="2">
        <v>7136</v>
      </c>
      <c r="I225" s="2">
        <v>7545</v>
      </c>
      <c r="J225" s="2">
        <v>7955</v>
      </c>
      <c r="K225" s="2">
        <v>8388</v>
      </c>
      <c r="L225" s="2">
        <v>8813</v>
      </c>
      <c r="M225" s="2">
        <v>795579448</v>
      </c>
      <c r="N225" s="2">
        <v>867891766</v>
      </c>
      <c r="O225" s="2">
        <v>932134377</v>
      </c>
      <c r="P225" s="2">
        <v>988547400</v>
      </c>
      <c r="Q225" s="2">
        <v>1045590482</v>
      </c>
      <c r="R225" s="2">
        <v>1104710052</v>
      </c>
      <c r="S225" s="2">
        <v>1162590644</v>
      </c>
      <c r="T225" s="1">
        <f>(Table13[[#This Row],[2050_BUILDINGS]]/Table13[[#This Row],[2020_BUILDINGS]])-1</f>
        <v>0.43651181744091283</v>
      </c>
      <c r="U225" s="1">
        <f>(Table13[[#This Row],[2050_TOTAL_REPL_COST_USD]]/Table13[[#This Row],[2020_TOTAL_REPL_COST_USD]])-1</f>
        <v>0.46131306800675431</v>
      </c>
      <c r="V225"/>
      <c r="W225"/>
    </row>
    <row r="226" spans="1:23" x14ac:dyDescent="0.2">
      <c r="A226" t="s">
        <v>376</v>
      </c>
      <c r="B226" t="s">
        <v>377</v>
      </c>
      <c r="C226" t="s">
        <v>421</v>
      </c>
      <c r="D226" t="s">
        <v>1307</v>
      </c>
      <c r="E226" t="s">
        <v>1308</v>
      </c>
      <c r="F226" s="2">
        <v>2906</v>
      </c>
      <c r="G226" s="2">
        <v>3155</v>
      </c>
      <c r="H226" s="2">
        <v>3388</v>
      </c>
      <c r="I226" s="2">
        <v>3573</v>
      </c>
      <c r="J226" s="2">
        <v>3764</v>
      </c>
      <c r="K226" s="2">
        <v>3974</v>
      </c>
      <c r="L226" s="2">
        <v>4173</v>
      </c>
      <c r="M226" s="2">
        <v>375913204</v>
      </c>
      <c r="N226" s="2">
        <v>410080956</v>
      </c>
      <c r="O226" s="2">
        <v>440435740</v>
      </c>
      <c r="P226" s="2">
        <v>467091031</v>
      </c>
      <c r="Q226" s="2">
        <v>494044023</v>
      </c>
      <c r="R226" s="2">
        <v>521978164</v>
      </c>
      <c r="S226" s="2">
        <v>549326880</v>
      </c>
      <c r="T226" s="1">
        <f>(Table13[[#This Row],[2050_BUILDINGS]]/Table13[[#This Row],[2020_BUILDINGS]])-1</f>
        <v>0.43599449415003444</v>
      </c>
      <c r="U226" s="1">
        <f>(Table13[[#This Row],[2050_TOTAL_REPL_COST_USD]]/Table13[[#This Row],[2020_TOTAL_REPL_COST_USD]])-1</f>
        <v>0.4613130748128762</v>
      </c>
      <c r="V226"/>
      <c r="W226"/>
    </row>
    <row r="227" spans="1:23" x14ac:dyDescent="0.2">
      <c r="A227" t="s">
        <v>376</v>
      </c>
      <c r="B227" t="s">
        <v>377</v>
      </c>
      <c r="C227" t="s">
        <v>422</v>
      </c>
      <c r="D227" t="s">
        <v>1309</v>
      </c>
      <c r="E227" t="s">
        <v>1310</v>
      </c>
      <c r="F227" s="2">
        <v>2312</v>
      </c>
      <c r="G227" s="2">
        <v>2517</v>
      </c>
      <c r="H227" s="2">
        <v>2678</v>
      </c>
      <c r="I227" s="2">
        <v>2838</v>
      </c>
      <c r="J227" s="2">
        <v>2996</v>
      </c>
      <c r="K227" s="2">
        <v>3158</v>
      </c>
      <c r="L227" s="2">
        <v>3318</v>
      </c>
      <c r="M227" s="2">
        <v>299644427</v>
      </c>
      <c r="N227" s="2">
        <v>326879904</v>
      </c>
      <c r="O227" s="2">
        <v>351076027</v>
      </c>
      <c r="P227" s="2">
        <v>372323242</v>
      </c>
      <c r="Q227" s="2">
        <v>393807766</v>
      </c>
      <c r="R227" s="2">
        <v>416074365</v>
      </c>
      <c r="S227" s="2">
        <v>437874321</v>
      </c>
      <c r="T227" s="1">
        <f>(Table13[[#This Row],[2050_BUILDINGS]]/Table13[[#This Row],[2020_BUILDINGS]])-1</f>
        <v>0.43512110726643605</v>
      </c>
      <c r="U227" s="1">
        <f>(Table13[[#This Row],[2050_TOTAL_REPL_COST_USD]]/Table13[[#This Row],[2020_TOTAL_REPL_COST_USD]])-1</f>
        <v>0.46131308158786477</v>
      </c>
      <c r="V227"/>
      <c r="W227"/>
    </row>
    <row r="228" spans="1:23" x14ac:dyDescent="0.2">
      <c r="A228" t="s">
        <v>376</v>
      </c>
      <c r="B228" t="s">
        <v>377</v>
      </c>
      <c r="C228" t="s">
        <v>423</v>
      </c>
      <c r="D228" t="s">
        <v>1311</v>
      </c>
      <c r="E228" t="s">
        <v>1312</v>
      </c>
      <c r="F228" s="2">
        <v>1785</v>
      </c>
      <c r="G228" s="2">
        <v>1932</v>
      </c>
      <c r="H228" s="2">
        <v>2064</v>
      </c>
      <c r="I228" s="2">
        <v>2182</v>
      </c>
      <c r="J228" s="2">
        <v>2310</v>
      </c>
      <c r="K228" s="2">
        <v>2432</v>
      </c>
      <c r="L228" s="2">
        <v>2553</v>
      </c>
      <c r="M228" s="2">
        <v>230857033</v>
      </c>
      <c r="N228" s="2">
        <v>251840240</v>
      </c>
      <c r="O228" s="2">
        <v>270481825</v>
      </c>
      <c r="P228" s="2">
        <v>286851451</v>
      </c>
      <c r="Q228" s="2">
        <v>303403914</v>
      </c>
      <c r="R228" s="2">
        <v>320558918</v>
      </c>
      <c r="S228" s="2">
        <v>337354404</v>
      </c>
      <c r="T228" s="1">
        <f>(Table13[[#This Row],[2050_BUILDINGS]]/Table13[[#This Row],[2020_BUILDINGS]])-1</f>
        <v>0.43025210084033616</v>
      </c>
      <c r="U228" s="1">
        <f>(Table13[[#This Row],[2050_TOTAL_REPL_COST_USD]]/Table13[[#This Row],[2020_TOTAL_REPL_COST_USD]])-1</f>
        <v>0.46131308895406264</v>
      </c>
      <c r="V228"/>
      <c r="W228"/>
    </row>
    <row r="229" spans="1:23" x14ac:dyDescent="0.2">
      <c r="A229" t="s">
        <v>376</v>
      </c>
      <c r="B229" t="s">
        <v>377</v>
      </c>
      <c r="C229" t="s">
        <v>424</v>
      </c>
      <c r="D229" t="s">
        <v>1313</v>
      </c>
      <c r="E229" t="s">
        <v>1314</v>
      </c>
      <c r="F229" s="2">
        <v>5349</v>
      </c>
      <c r="G229" s="2">
        <v>5796</v>
      </c>
      <c r="H229" s="2">
        <v>6206</v>
      </c>
      <c r="I229" s="2">
        <v>6558</v>
      </c>
      <c r="J229" s="2">
        <v>6926</v>
      </c>
      <c r="K229" s="2">
        <v>7300</v>
      </c>
      <c r="L229" s="2">
        <v>7662</v>
      </c>
      <c r="M229" s="2">
        <v>691751111</v>
      </c>
      <c r="N229" s="2">
        <v>754626206</v>
      </c>
      <c r="O229" s="2">
        <v>810484737</v>
      </c>
      <c r="P229" s="2">
        <v>859535488</v>
      </c>
      <c r="Q229" s="2">
        <v>909134073</v>
      </c>
      <c r="R229" s="2">
        <v>960538150</v>
      </c>
      <c r="S229" s="2">
        <v>1010864946</v>
      </c>
      <c r="T229" s="1">
        <f>(Table13[[#This Row],[2050_BUILDINGS]]/Table13[[#This Row],[2020_BUILDINGS]])-1</f>
        <v>0.43241727425687038</v>
      </c>
      <c r="U229" s="1">
        <f>(Table13[[#This Row],[2050_TOTAL_REPL_COST_USD]]/Table13[[#This Row],[2020_TOTAL_REPL_COST_USD]])-1</f>
        <v>0.46131307911986852</v>
      </c>
      <c r="V229"/>
      <c r="W229"/>
    </row>
    <row r="230" spans="1:23" x14ac:dyDescent="0.2">
      <c r="A230" t="s">
        <v>376</v>
      </c>
      <c r="B230" t="s">
        <v>377</v>
      </c>
      <c r="C230" t="s">
        <v>425</v>
      </c>
      <c r="D230" t="s">
        <v>1315</v>
      </c>
      <c r="E230" t="s">
        <v>1316</v>
      </c>
      <c r="F230" s="2">
        <v>3929</v>
      </c>
      <c r="G230" s="2">
        <v>4271</v>
      </c>
      <c r="H230" s="2">
        <v>4574</v>
      </c>
      <c r="I230" s="2">
        <v>4843</v>
      </c>
      <c r="J230" s="2">
        <v>5098</v>
      </c>
      <c r="K230" s="2">
        <v>5363</v>
      </c>
      <c r="L230" s="2">
        <v>5639</v>
      </c>
      <c r="M230" s="2">
        <v>508891788</v>
      </c>
      <c r="N230" s="2">
        <v>555146310</v>
      </c>
      <c r="O230" s="2">
        <v>596239053</v>
      </c>
      <c r="P230" s="2">
        <v>632323600</v>
      </c>
      <c r="Q230" s="2">
        <v>668811155</v>
      </c>
      <c r="R230" s="2">
        <v>706626944</v>
      </c>
      <c r="S230" s="2">
        <v>743650218</v>
      </c>
      <c r="T230" s="1">
        <f>(Table13[[#This Row],[2050_BUILDINGS]]/Table13[[#This Row],[2020_BUILDINGS]])-1</f>
        <v>0.43522524815474672</v>
      </c>
      <c r="U230" s="1">
        <f>(Table13[[#This Row],[2050_TOTAL_REPL_COST_USD]]/Table13[[#This Row],[2020_TOTAL_REPL_COST_USD]])-1</f>
        <v>0.46131306406540018</v>
      </c>
      <c r="V230"/>
      <c r="W230"/>
    </row>
    <row r="231" spans="1:23" x14ac:dyDescent="0.2">
      <c r="A231" t="s">
        <v>376</v>
      </c>
      <c r="B231" t="s">
        <v>426</v>
      </c>
      <c r="C231" t="s">
        <v>427</v>
      </c>
      <c r="D231" t="s">
        <v>1317</v>
      </c>
      <c r="E231" t="s">
        <v>1318</v>
      </c>
      <c r="F231" s="2">
        <v>4806</v>
      </c>
      <c r="G231" s="2">
        <v>5283</v>
      </c>
      <c r="H231" s="2">
        <v>5702</v>
      </c>
      <c r="I231" s="2">
        <v>6125</v>
      </c>
      <c r="J231" s="2">
        <v>6593</v>
      </c>
      <c r="K231" s="2">
        <v>7062</v>
      </c>
      <c r="L231" s="2">
        <v>7533</v>
      </c>
      <c r="M231" s="2">
        <v>361432942</v>
      </c>
      <c r="N231" s="2">
        <v>397451481</v>
      </c>
      <c r="O231" s="2">
        <v>430861532</v>
      </c>
      <c r="P231" s="2">
        <v>465168341</v>
      </c>
      <c r="Q231" s="2">
        <v>504113491</v>
      </c>
      <c r="R231" s="2">
        <v>544162194</v>
      </c>
      <c r="S231" s="2">
        <v>584749641</v>
      </c>
      <c r="T231" s="1">
        <f>(Table13[[#This Row],[2050_BUILDINGS]]/Table13[[#This Row],[2020_BUILDINGS]])-1</f>
        <v>0.56741573033707859</v>
      </c>
      <c r="U231" s="1">
        <f>(Table13[[#This Row],[2050_TOTAL_REPL_COST_USD]]/Table13[[#This Row],[2020_TOTAL_REPL_COST_USD]])-1</f>
        <v>0.61786481819911154</v>
      </c>
      <c r="V231"/>
      <c r="W231"/>
    </row>
    <row r="232" spans="1:23" x14ac:dyDescent="0.2">
      <c r="A232" t="s">
        <v>376</v>
      </c>
      <c r="B232" t="s">
        <v>426</v>
      </c>
      <c r="C232" t="s">
        <v>428</v>
      </c>
      <c r="D232" t="s">
        <v>1319</v>
      </c>
      <c r="E232" t="s">
        <v>1320</v>
      </c>
      <c r="F232" s="2">
        <v>55741</v>
      </c>
      <c r="G232" s="2">
        <v>61208</v>
      </c>
      <c r="H232" s="2">
        <v>66122</v>
      </c>
      <c r="I232" s="2">
        <v>71045</v>
      </c>
      <c r="J232" s="2">
        <v>76509</v>
      </c>
      <c r="K232" s="2">
        <v>81967</v>
      </c>
      <c r="L232" s="2">
        <v>87445</v>
      </c>
      <c r="M232" s="2">
        <v>4194508848</v>
      </c>
      <c r="N232" s="2">
        <v>4612511862</v>
      </c>
      <c r="O232" s="2">
        <v>5000242942</v>
      </c>
      <c r="P232" s="2">
        <v>5398381027</v>
      </c>
      <c r="Q232" s="2">
        <v>5850347976</v>
      </c>
      <c r="R232" s="2">
        <v>6315121986</v>
      </c>
      <c r="S232" s="2">
        <v>6786148268</v>
      </c>
      <c r="T232" s="1">
        <f>(Table13[[#This Row],[2050_BUILDINGS]]/Table13[[#This Row],[2020_BUILDINGS]])-1</f>
        <v>0.56877343427638549</v>
      </c>
      <c r="U232" s="1">
        <f>(Table13[[#This Row],[2050_TOTAL_REPL_COST_USD]]/Table13[[#This Row],[2020_TOTAL_REPL_COST_USD]])-1</f>
        <v>0.6178648118088319</v>
      </c>
      <c r="V232"/>
      <c r="W232"/>
    </row>
    <row r="233" spans="1:23" x14ac:dyDescent="0.2">
      <c r="A233" t="s">
        <v>376</v>
      </c>
      <c r="B233" t="s">
        <v>426</v>
      </c>
      <c r="C233" t="s">
        <v>429</v>
      </c>
      <c r="D233" t="s">
        <v>1321</v>
      </c>
      <c r="E233" t="s">
        <v>1322</v>
      </c>
      <c r="F233" s="2">
        <v>38385</v>
      </c>
      <c r="G233" s="2">
        <v>42137</v>
      </c>
      <c r="H233" s="2">
        <v>45540</v>
      </c>
      <c r="I233" s="2">
        <v>48923</v>
      </c>
      <c r="J233" s="2">
        <v>52684</v>
      </c>
      <c r="K233" s="2">
        <v>56443</v>
      </c>
      <c r="L233" s="2">
        <v>60202</v>
      </c>
      <c r="M233" s="2">
        <v>2888293638</v>
      </c>
      <c r="N233" s="2">
        <v>3176126008</v>
      </c>
      <c r="O233" s="2">
        <v>3443113462</v>
      </c>
      <c r="P233" s="2">
        <v>3717267060</v>
      </c>
      <c r="Q233" s="2">
        <v>4028486635</v>
      </c>
      <c r="R233" s="2">
        <v>4348525011</v>
      </c>
      <c r="S233" s="2">
        <v>4672868639</v>
      </c>
      <c r="T233" s="1">
        <f>(Table13[[#This Row],[2050_BUILDINGS]]/Table13[[#This Row],[2020_BUILDINGS]])-1</f>
        <v>0.5683730623941643</v>
      </c>
      <c r="U233" s="1">
        <f>(Table13[[#This Row],[2050_TOTAL_REPL_COST_USD]]/Table13[[#This Row],[2020_TOTAL_REPL_COST_USD]])-1</f>
        <v>0.61786481039224594</v>
      </c>
      <c r="V233"/>
      <c r="W233"/>
    </row>
    <row r="234" spans="1:23" x14ac:dyDescent="0.2">
      <c r="A234" t="s">
        <v>376</v>
      </c>
      <c r="B234" t="s">
        <v>426</v>
      </c>
      <c r="C234" t="s">
        <v>430</v>
      </c>
      <c r="D234" t="s">
        <v>1323</v>
      </c>
      <c r="E234" t="s">
        <v>1324</v>
      </c>
      <c r="F234" s="2">
        <v>34556</v>
      </c>
      <c r="G234" s="2">
        <v>37937</v>
      </c>
      <c r="H234" s="2">
        <v>40981</v>
      </c>
      <c r="I234" s="2">
        <v>44047</v>
      </c>
      <c r="J234" s="2">
        <v>47433</v>
      </c>
      <c r="K234" s="2">
        <v>50820</v>
      </c>
      <c r="L234" s="2">
        <v>54195</v>
      </c>
      <c r="M234" s="2">
        <v>2600349351</v>
      </c>
      <c r="N234" s="2">
        <v>2859486688</v>
      </c>
      <c r="O234" s="2">
        <v>3099857204</v>
      </c>
      <c r="P234" s="2">
        <v>3346679464</v>
      </c>
      <c r="Q234" s="2">
        <v>3626872454</v>
      </c>
      <c r="R234" s="2">
        <v>3915005060</v>
      </c>
      <c r="S234" s="2">
        <v>4207013713</v>
      </c>
      <c r="T234" s="1">
        <f>(Table13[[#This Row],[2050_BUILDINGS]]/Table13[[#This Row],[2020_BUILDINGS]])-1</f>
        <v>0.56832388007871271</v>
      </c>
      <c r="U234" s="1">
        <f>(Table13[[#This Row],[2050_TOTAL_REPL_COST_USD]]/Table13[[#This Row],[2020_TOTAL_REPL_COST_USD]])-1</f>
        <v>0.61786481165776252</v>
      </c>
      <c r="V234"/>
      <c r="W234"/>
    </row>
    <row r="235" spans="1:23" x14ac:dyDescent="0.2">
      <c r="A235" t="s">
        <v>376</v>
      </c>
      <c r="B235" t="s">
        <v>426</v>
      </c>
      <c r="C235" t="s">
        <v>431</v>
      </c>
      <c r="D235" t="s">
        <v>1325</v>
      </c>
      <c r="E235" t="s">
        <v>1326</v>
      </c>
      <c r="F235" s="2">
        <v>60354</v>
      </c>
      <c r="G235" s="2">
        <v>66266</v>
      </c>
      <c r="H235" s="2">
        <v>71593</v>
      </c>
      <c r="I235" s="2">
        <v>76920</v>
      </c>
      <c r="J235" s="2">
        <v>82836</v>
      </c>
      <c r="K235" s="2">
        <v>88748</v>
      </c>
      <c r="L235" s="2">
        <v>94664</v>
      </c>
      <c r="M235" s="2">
        <v>4541368754</v>
      </c>
      <c r="N235" s="2">
        <v>4993938020</v>
      </c>
      <c r="O235" s="2">
        <v>5413732070</v>
      </c>
      <c r="P235" s="2">
        <v>5844793712</v>
      </c>
      <c r="Q235" s="2">
        <v>6334135518</v>
      </c>
      <c r="R235" s="2">
        <v>6837343467</v>
      </c>
      <c r="S235" s="2">
        <v>7347320696</v>
      </c>
      <c r="T235" s="1">
        <f>(Table13[[#This Row],[2050_BUILDINGS]]/Table13[[#This Row],[2020_BUILDINGS]])-1</f>
        <v>0.56847930543128866</v>
      </c>
      <c r="U235" s="1">
        <f>(Table13[[#This Row],[2050_TOTAL_REPL_COST_USD]]/Table13[[#This Row],[2020_TOTAL_REPL_COST_USD]])-1</f>
        <v>0.61786480992730231</v>
      </c>
      <c r="V235"/>
      <c r="W235"/>
    </row>
    <row r="236" spans="1:23" x14ac:dyDescent="0.2">
      <c r="A236" t="s">
        <v>376</v>
      </c>
      <c r="B236" t="s">
        <v>426</v>
      </c>
      <c r="C236" t="s">
        <v>432</v>
      </c>
      <c r="D236" t="s">
        <v>1327</v>
      </c>
      <c r="E236" t="s">
        <v>1328</v>
      </c>
      <c r="F236" s="2">
        <v>46760</v>
      </c>
      <c r="G236" s="2">
        <v>51334</v>
      </c>
      <c r="H236" s="2">
        <v>55464</v>
      </c>
      <c r="I236" s="2">
        <v>59584</v>
      </c>
      <c r="J236" s="2">
        <v>64168</v>
      </c>
      <c r="K236" s="2">
        <v>68754</v>
      </c>
      <c r="L236" s="2">
        <v>73355</v>
      </c>
      <c r="M236" s="2">
        <v>3518607818</v>
      </c>
      <c r="N236" s="2">
        <v>3869254037</v>
      </c>
      <c r="O236" s="2">
        <v>4194506320</v>
      </c>
      <c r="P236" s="2">
        <v>4528488653</v>
      </c>
      <c r="Q236" s="2">
        <v>4907625865</v>
      </c>
      <c r="R236" s="2">
        <v>5297506423</v>
      </c>
      <c r="S236" s="2">
        <v>5692631765</v>
      </c>
      <c r="T236" s="1">
        <f>(Table13[[#This Row],[2050_BUILDINGS]]/Table13[[#This Row],[2020_BUILDINGS]])-1</f>
        <v>0.56875534644995729</v>
      </c>
      <c r="U236" s="1">
        <f>(Table13[[#This Row],[2050_TOTAL_REPL_COST_USD]]/Table13[[#This Row],[2020_TOTAL_REPL_COST_USD]])-1</f>
        <v>0.6178648088822043</v>
      </c>
      <c r="V236"/>
      <c r="W236"/>
    </row>
    <row r="237" spans="1:23" x14ac:dyDescent="0.2">
      <c r="A237" t="s">
        <v>376</v>
      </c>
      <c r="B237" t="s">
        <v>426</v>
      </c>
      <c r="C237" t="s">
        <v>433</v>
      </c>
      <c r="D237" t="s">
        <v>1329</v>
      </c>
      <c r="E237" t="s">
        <v>1330</v>
      </c>
      <c r="F237" s="2">
        <v>47403</v>
      </c>
      <c r="G237" s="2">
        <v>52057</v>
      </c>
      <c r="H237" s="2">
        <v>56241</v>
      </c>
      <c r="I237" s="2">
        <v>60418</v>
      </c>
      <c r="J237" s="2">
        <v>65069</v>
      </c>
      <c r="K237" s="2">
        <v>69723</v>
      </c>
      <c r="L237" s="2">
        <v>74366</v>
      </c>
      <c r="M237" s="2">
        <v>3567348409</v>
      </c>
      <c r="N237" s="2">
        <v>3922851864</v>
      </c>
      <c r="O237" s="2">
        <v>4252609630</v>
      </c>
      <c r="P237" s="2">
        <v>4591218344</v>
      </c>
      <c r="Q237" s="2">
        <v>4975607468</v>
      </c>
      <c r="R237" s="2">
        <v>5370888750</v>
      </c>
      <c r="S237" s="2">
        <v>5771487455</v>
      </c>
      <c r="T237" s="1">
        <f>(Table13[[#This Row],[2050_BUILDINGS]]/Table13[[#This Row],[2020_BUILDINGS]])-1</f>
        <v>0.56880366221547152</v>
      </c>
      <c r="U237" s="1">
        <f>(Table13[[#This Row],[2050_TOTAL_REPL_COST_USD]]/Table13[[#This Row],[2020_TOTAL_REPL_COST_USD]])-1</f>
        <v>0.61786480973913749</v>
      </c>
      <c r="V237"/>
      <c r="W237"/>
    </row>
    <row r="238" spans="1:23" x14ac:dyDescent="0.2">
      <c r="A238" t="s">
        <v>376</v>
      </c>
      <c r="B238" t="s">
        <v>426</v>
      </c>
      <c r="C238" t="s">
        <v>434</v>
      </c>
      <c r="D238" t="s">
        <v>1331</v>
      </c>
      <c r="E238" t="s">
        <v>1332</v>
      </c>
      <c r="F238" s="2">
        <v>22311</v>
      </c>
      <c r="G238" s="2">
        <v>24511</v>
      </c>
      <c r="H238" s="2">
        <v>26472</v>
      </c>
      <c r="I238" s="2">
        <v>28440</v>
      </c>
      <c r="J238" s="2">
        <v>30636</v>
      </c>
      <c r="K238" s="2">
        <v>32818</v>
      </c>
      <c r="L238" s="2">
        <v>35018</v>
      </c>
      <c r="M238" s="2">
        <v>1679405917</v>
      </c>
      <c r="N238" s="2">
        <v>1846766814</v>
      </c>
      <c r="O238" s="2">
        <v>2002007366</v>
      </c>
      <c r="P238" s="2">
        <v>2161414693</v>
      </c>
      <c r="Q238" s="2">
        <v>2342374137</v>
      </c>
      <c r="R238" s="2">
        <v>2528461288</v>
      </c>
      <c r="S238" s="2">
        <v>2717051744</v>
      </c>
      <c r="T238" s="1">
        <f>(Table13[[#This Row],[2050_BUILDINGS]]/Table13[[#This Row],[2020_BUILDINGS]])-1</f>
        <v>0.56953968894267404</v>
      </c>
      <c r="U238" s="1">
        <f>(Table13[[#This Row],[2050_TOTAL_REPL_COST_USD]]/Table13[[#This Row],[2020_TOTAL_REPL_COST_USD]])-1</f>
        <v>0.61786481546617056</v>
      </c>
      <c r="V238"/>
      <c r="W238"/>
    </row>
    <row r="239" spans="1:23" x14ac:dyDescent="0.2">
      <c r="A239" t="s">
        <v>376</v>
      </c>
      <c r="B239" t="s">
        <v>426</v>
      </c>
      <c r="C239" t="s">
        <v>435</v>
      </c>
      <c r="D239" t="s">
        <v>1333</v>
      </c>
      <c r="E239" t="s">
        <v>1334</v>
      </c>
      <c r="F239" s="2">
        <v>43972</v>
      </c>
      <c r="G239" s="2">
        <v>48283</v>
      </c>
      <c r="H239" s="2">
        <v>52171</v>
      </c>
      <c r="I239" s="2">
        <v>56029</v>
      </c>
      <c r="J239" s="2">
        <v>60343</v>
      </c>
      <c r="K239" s="2">
        <v>64654</v>
      </c>
      <c r="L239" s="2">
        <v>68984</v>
      </c>
      <c r="M239" s="2">
        <v>3309073726</v>
      </c>
      <c r="N239" s="2">
        <v>3638838863</v>
      </c>
      <c r="O239" s="2">
        <v>3944722292</v>
      </c>
      <c r="P239" s="2">
        <v>4258815867</v>
      </c>
      <c r="Q239" s="2">
        <v>4615375357</v>
      </c>
      <c r="R239" s="2">
        <v>4982038418</v>
      </c>
      <c r="S239" s="2">
        <v>5353633937</v>
      </c>
      <c r="T239" s="1">
        <f>(Table13[[#This Row],[2050_BUILDINGS]]/Table13[[#This Row],[2020_BUILDINGS]])-1</f>
        <v>0.56881651960338386</v>
      </c>
      <c r="U239" s="1">
        <f>(Table13[[#This Row],[2050_TOTAL_REPL_COST_USD]]/Table13[[#This Row],[2020_TOTAL_REPL_COST_USD]])-1</f>
        <v>0.61786481060712406</v>
      </c>
      <c r="V239"/>
      <c r="W239"/>
    </row>
    <row r="240" spans="1:23" x14ac:dyDescent="0.2">
      <c r="A240" t="s">
        <v>376</v>
      </c>
      <c r="B240" t="s">
        <v>426</v>
      </c>
      <c r="C240" t="s">
        <v>436</v>
      </c>
      <c r="D240" t="s">
        <v>1335</v>
      </c>
      <c r="E240" t="s">
        <v>1336</v>
      </c>
      <c r="F240" s="2">
        <v>107366</v>
      </c>
      <c r="G240" s="2">
        <v>117897</v>
      </c>
      <c r="H240" s="2">
        <v>127374</v>
      </c>
      <c r="I240" s="2">
        <v>136854</v>
      </c>
      <c r="J240" s="2">
        <v>147386</v>
      </c>
      <c r="K240" s="2">
        <v>157912</v>
      </c>
      <c r="L240" s="2">
        <v>168443</v>
      </c>
      <c r="M240" s="2">
        <v>8080117489</v>
      </c>
      <c r="N240" s="2">
        <v>8885340109</v>
      </c>
      <c r="O240" s="2">
        <v>9632248227</v>
      </c>
      <c r="P240" s="2">
        <v>10399203945</v>
      </c>
      <c r="Q240" s="2">
        <v>11269853194</v>
      </c>
      <c r="R240" s="2">
        <v>12165173420</v>
      </c>
      <c r="S240" s="2">
        <v>13072537734</v>
      </c>
      <c r="T240" s="1">
        <f>(Table13[[#This Row],[2050_BUILDINGS]]/Table13[[#This Row],[2020_BUILDINGS]])-1</f>
        <v>0.56886723916323612</v>
      </c>
      <c r="U240" s="1">
        <f>(Table13[[#This Row],[2050_TOTAL_REPL_COST_USD]]/Table13[[#This Row],[2020_TOTAL_REPL_COST_USD]])-1</f>
        <v>0.61786480850018743</v>
      </c>
      <c r="V240"/>
      <c r="W240"/>
    </row>
    <row r="241" spans="1:23" x14ac:dyDescent="0.2">
      <c r="A241" t="s">
        <v>376</v>
      </c>
      <c r="B241" t="s">
        <v>426</v>
      </c>
      <c r="C241" t="s">
        <v>437</v>
      </c>
      <c r="D241" t="s">
        <v>1337</v>
      </c>
      <c r="E241" t="s">
        <v>1338</v>
      </c>
      <c r="F241" s="2">
        <v>45140</v>
      </c>
      <c r="G241" s="2">
        <v>49567</v>
      </c>
      <c r="H241" s="2">
        <v>53540</v>
      </c>
      <c r="I241" s="2">
        <v>57528</v>
      </c>
      <c r="J241" s="2">
        <v>61964</v>
      </c>
      <c r="K241" s="2">
        <v>66381</v>
      </c>
      <c r="L241" s="2">
        <v>70804</v>
      </c>
      <c r="M241" s="2">
        <v>3396730491</v>
      </c>
      <c r="N241" s="2">
        <v>3735231045</v>
      </c>
      <c r="O241" s="2">
        <v>4049217264</v>
      </c>
      <c r="P241" s="2">
        <v>4371631117</v>
      </c>
      <c r="Q241" s="2">
        <v>4737635812</v>
      </c>
      <c r="R241" s="2">
        <v>5114011708</v>
      </c>
      <c r="S241" s="2">
        <v>5495450717</v>
      </c>
      <c r="T241" s="1">
        <f>(Table13[[#This Row],[2050_BUILDINGS]]/Table13[[#This Row],[2020_BUILDINGS]])-1</f>
        <v>0.56854231280460787</v>
      </c>
      <c r="U241" s="1">
        <f>(Table13[[#This Row],[2050_TOTAL_REPL_COST_USD]]/Table13[[#This Row],[2020_TOTAL_REPL_COST_USD]])-1</f>
        <v>0.61786480604239369</v>
      </c>
      <c r="V241"/>
      <c r="W241"/>
    </row>
    <row r="242" spans="1:23" x14ac:dyDescent="0.2">
      <c r="A242" t="s">
        <v>376</v>
      </c>
      <c r="B242" t="s">
        <v>426</v>
      </c>
      <c r="C242" t="s">
        <v>438</v>
      </c>
      <c r="D242" t="s">
        <v>1339</v>
      </c>
      <c r="E242" t="s">
        <v>1340</v>
      </c>
      <c r="F242" s="2">
        <v>1875</v>
      </c>
      <c r="G242" s="2">
        <v>2048</v>
      </c>
      <c r="H242" s="2">
        <v>2216</v>
      </c>
      <c r="I242" s="2">
        <v>2399</v>
      </c>
      <c r="J242" s="2">
        <v>2577</v>
      </c>
      <c r="K242" s="2">
        <v>2748</v>
      </c>
      <c r="L242" s="2">
        <v>2948</v>
      </c>
      <c r="M242" s="2">
        <v>141037636</v>
      </c>
      <c r="N242" s="2">
        <v>155092709</v>
      </c>
      <c r="O242" s="2">
        <v>168129920</v>
      </c>
      <c r="P242" s="2">
        <v>181517057</v>
      </c>
      <c r="Q242" s="2">
        <v>196714153</v>
      </c>
      <c r="R242" s="2">
        <v>212341882</v>
      </c>
      <c r="S242" s="2">
        <v>228179820</v>
      </c>
      <c r="T242" s="1">
        <f>(Table13[[#This Row],[2050_BUILDINGS]]/Table13[[#This Row],[2020_BUILDINGS]])-1</f>
        <v>0.5722666666666667</v>
      </c>
      <c r="U242" s="1">
        <f>(Table13[[#This Row],[2050_TOTAL_REPL_COST_USD]]/Table13[[#This Row],[2020_TOTAL_REPL_COST_USD]])-1</f>
        <v>0.61786475207227665</v>
      </c>
      <c r="V242"/>
      <c r="W242"/>
    </row>
    <row r="243" spans="1:23" x14ac:dyDescent="0.2">
      <c r="A243" t="s">
        <v>376</v>
      </c>
      <c r="B243" t="s">
        <v>426</v>
      </c>
      <c r="C243" t="s">
        <v>439</v>
      </c>
      <c r="D243" t="s">
        <v>1341</v>
      </c>
      <c r="E243" t="s">
        <v>1342</v>
      </c>
      <c r="F243" s="2">
        <v>66479</v>
      </c>
      <c r="G243" s="2">
        <v>72996</v>
      </c>
      <c r="H243" s="2">
        <v>78869</v>
      </c>
      <c r="I243" s="2">
        <v>84734</v>
      </c>
      <c r="J243" s="2">
        <v>91254</v>
      </c>
      <c r="K243" s="2">
        <v>97767</v>
      </c>
      <c r="L243" s="2">
        <v>104293</v>
      </c>
      <c r="M243" s="2">
        <v>5003014857</v>
      </c>
      <c r="N243" s="2">
        <v>5501589394</v>
      </c>
      <c r="O243" s="2">
        <v>5964056978</v>
      </c>
      <c r="P243" s="2">
        <v>6438937542</v>
      </c>
      <c r="Q243" s="2">
        <v>6978022671</v>
      </c>
      <c r="R243" s="2">
        <v>7532383470</v>
      </c>
      <c r="S243" s="2">
        <v>8094201681</v>
      </c>
      <c r="T243" s="1">
        <f>(Table13[[#This Row],[2050_BUILDINGS]]/Table13[[#This Row],[2020_BUILDINGS]])-1</f>
        <v>0.56881120353795933</v>
      </c>
      <c r="U243" s="1">
        <f>(Table13[[#This Row],[2050_TOTAL_REPL_COST_USD]]/Table13[[#This Row],[2020_TOTAL_REPL_COST_USD]])-1</f>
        <v>0.6178648099905093</v>
      </c>
      <c r="V243"/>
      <c r="W243"/>
    </row>
    <row r="244" spans="1:23" x14ac:dyDescent="0.2">
      <c r="A244" t="s">
        <v>376</v>
      </c>
      <c r="B244" t="s">
        <v>426</v>
      </c>
      <c r="C244" t="s">
        <v>440</v>
      </c>
      <c r="D244" t="s">
        <v>1343</v>
      </c>
      <c r="E244" t="s">
        <v>1344</v>
      </c>
      <c r="F244" s="2">
        <v>86272</v>
      </c>
      <c r="G244" s="2">
        <v>94728</v>
      </c>
      <c r="H244" s="2">
        <v>102350</v>
      </c>
      <c r="I244" s="2">
        <v>109965</v>
      </c>
      <c r="J244" s="2">
        <v>118411</v>
      </c>
      <c r="K244" s="2">
        <v>126877</v>
      </c>
      <c r="L244" s="2">
        <v>135330</v>
      </c>
      <c r="M244" s="2">
        <v>6492317155</v>
      </c>
      <c r="N244" s="2">
        <v>7139307825</v>
      </c>
      <c r="O244" s="2">
        <v>7739443206</v>
      </c>
      <c r="P244" s="2">
        <v>8355686684</v>
      </c>
      <c r="Q244" s="2">
        <v>9055247194</v>
      </c>
      <c r="R244" s="2">
        <v>9774630653</v>
      </c>
      <c r="S244" s="2">
        <v>10503691456</v>
      </c>
      <c r="T244" s="1">
        <f>(Table13[[#This Row],[2050_BUILDINGS]]/Table13[[#This Row],[2020_BUILDINGS]])-1</f>
        <v>0.56864336053412456</v>
      </c>
      <c r="U244" s="1">
        <f>(Table13[[#This Row],[2050_TOTAL_REPL_COST_USD]]/Table13[[#This Row],[2020_TOTAL_REPL_COST_USD]])-1</f>
        <v>0.61786480931706733</v>
      </c>
      <c r="V244"/>
      <c r="W244"/>
    </row>
    <row r="245" spans="1:23" x14ac:dyDescent="0.2">
      <c r="A245" t="s">
        <v>376</v>
      </c>
      <c r="B245" t="s">
        <v>426</v>
      </c>
      <c r="C245" t="s">
        <v>441</v>
      </c>
      <c r="D245" t="s">
        <v>1345</v>
      </c>
      <c r="E245" t="s">
        <v>1346</v>
      </c>
      <c r="F245" s="2">
        <v>71101</v>
      </c>
      <c r="G245" s="2">
        <v>78077</v>
      </c>
      <c r="H245" s="2">
        <v>84346</v>
      </c>
      <c r="I245" s="2">
        <v>90615</v>
      </c>
      <c r="J245" s="2">
        <v>97590</v>
      </c>
      <c r="K245" s="2">
        <v>104555</v>
      </c>
      <c r="L245" s="2">
        <v>111537</v>
      </c>
      <c r="M245" s="2">
        <v>5350096127</v>
      </c>
      <c r="N245" s="2">
        <v>5883258975</v>
      </c>
      <c r="O245" s="2">
        <v>6377809982</v>
      </c>
      <c r="P245" s="2">
        <v>6885635118</v>
      </c>
      <c r="Q245" s="2">
        <v>7462118967</v>
      </c>
      <c r="R245" s="2">
        <v>8054938221</v>
      </c>
      <c r="S245" s="2">
        <v>8655732250</v>
      </c>
      <c r="T245" s="1">
        <f>(Table13[[#This Row],[2050_BUILDINGS]]/Table13[[#This Row],[2020_BUILDINGS]])-1</f>
        <v>0.56871211375367436</v>
      </c>
      <c r="U245" s="1">
        <f>(Table13[[#This Row],[2050_TOTAL_REPL_COST_USD]]/Table13[[#This Row],[2020_TOTAL_REPL_COST_USD]])-1</f>
        <v>0.61786480925410858</v>
      </c>
      <c r="V245"/>
      <c r="W245"/>
    </row>
    <row r="246" spans="1:23" x14ac:dyDescent="0.2">
      <c r="A246" t="s">
        <v>376</v>
      </c>
      <c r="B246" t="s">
        <v>426</v>
      </c>
      <c r="C246" t="s">
        <v>442</v>
      </c>
      <c r="D246" t="s">
        <v>1347</v>
      </c>
      <c r="E246" t="s">
        <v>1348</v>
      </c>
      <c r="F246" s="2">
        <v>76894</v>
      </c>
      <c r="G246" s="2">
        <v>84424</v>
      </c>
      <c r="H246" s="2">
        <v>91211</v>
      </c>
      <c r="I246" s="2">
        <v>98003</v>
      </c>
      <c r="J246" s="2">
        <v>105532</v>
      </c>
      <c r="K246" s="2">
        <v>113070</v>
      </c>
      <c r="L246" s="2">
        <v>120613</v>
      </c>
      <c r="M246" s="2">
        <v>5786006865</v>
      </c>
      <c r="N246" s="2">
        <v>6362610313</v>
      </c>
      <c r="O246" s="2">
        <v>6897455936</v>
      </c>
      <c r="P246" s="2">
        <v>7446657235</v>
      </c>
      <c r="Q246" s="2">
        <v>8070111359</v>
      </c>
      <c r="R246" s="2">
        <v>8711231864</v>
      </c>
      <c r="S246" s="2">
        <v>9360976884</v>
      </c>
      <c r="T246" s="1">
        <f>(Table13[[#This Row],[2050_BUILDINGS]]/Table13[[#This Row],[2020_BUILDINGS]])-1</f>
        <v>0.5685619164044009</v>
      </c>
      <c r="U246" s="1">
        <f>(Table13[[#This Row],[2050_TOTAL_REPL_COST_USD]]/Table13[[#This Row],[2020_TOTAL_REPL_COST_USD]])-1</f>
        <v>0.61786480770101893</v>
      </c>
      <c r="V246"/>
      <c r="W246"/>
    </row>
    <row r="247" spans="1:23" x14ac:dyDescent="0.2">
      <c r="A247" t="s">
        <v>376</v>
      </c>
      <c r="B247" t="s">
        <v>426</v>
      </c>
      <c r="C247" t="s">
        <v>443</v>
      </c>
      <c r="D247" t="s">
        <v>1349</v>
      </c>
      <c r="E247" t="s">
        <v>1350</v>
      </c>
      <c r="F247" s="2">
        <v>17672</v>
      </c>
      <c r="G247" s="2">
        <v>19411</v>
      </c>
      <c r="H247" s="2">
        <v>20973</v>
      </c>
      <c r="I247" s="2">
        <v>22514</v>
      </c>
      <c r="J247" s="2">
        <v>24258</v>
      </c>
      <c r="K247" s="2">
        <v>25994</v>
      </c>
      <c r="L247" s="2">
        <v>27721</v>
      </c>
      <c r="M247" s="2">
        <v>1329912346</v>
      </c>
      <c r="N247" s="2">
        <v>1462444512</v>
      </c>
      <c r="O247" s="2">
        <v>1585378657</v>
      </c>
      <c r="P247" s="2">
        <v>1711612451</v>
      </c>
      <c r="Q247" s="2">
        <v>1854913236</v>
      </c>
      <c r="R247" s="2">
        <v>2002274638</v>
      </c>
      <c r="S247" s="2">
        <v>2151618379</v>
      </c>
      <c r="T247" s="1">
        <f>(Table13[[#This Row],[2050_BUILDINGS]]/Table13[[#This Row],[2020_BUILDINGS]])-1</f>
        <v>0.56863965595291988</v>
      </c>
      <c r="U247" s="1">
        <f>(Table13[[#This Row],[2050_TOTAL_REPL_COST_USD]]/Table13[[#This Row],[2020_TOTAL_REPL_COST_USD]])-1</f>
        <v>0.61786480550500888</v>
      </c>
      <c r="V247"/>
      <c r="W247"/>
    </row>
    <row r="248" spans="1:23" x14ac:dyDescent="0.2">
      <c r="A248" t="s">
        <v>376</v>
      </c>
      <c r="B248" t="s">
        <v>426</v>
      </c>
      <c r="C248" t="s">
        <v>444</v>
      </c>
      <c r="D248" t="s">
        <v>1351</v>
      </c>
      <c r="E248" t="s">
        <v>1352</v>
      </c>
      <c r="F248" s="2">
        <v>42902</v>
      </c>
      <c r="G248" s="2">
        <v>47100</v>
      </c>
      <c r="H248" s="2">
        <v>50889</v>
      </c>
      <c r="I248" s="2">
        <v>54672</v>
      </c>
      <c r="J248" s="2">
        <v>58886</v>
      </c>
      <c r="K248" s="2">
        <v>63089</v>
      </c>
      <c r="L248" s="2">
        <v>67289</v>
      </c>
      <c r="M248" s="2">
        <v>3228197755</v>
      </c>
      <c r="N248" s="2">
        <v>3549903211</v>
      </c>
      <c r="O248" s="2">
        <v>3848310652</v>
      </c>
      <c r="P248" s="2">
        <v>4154727558</v>
      </c>
      <c r="Q248" s="2">
        <v>4502572501</v>
      </c>
      <c r="R248" s="2">
        <v>4860274081</v>
      </c>
      <c r="S248" s="2">
        <v>5222787548</v>
      </c>
      <c r="T248" s="1">
        <f>(Table13[[#This Row],[2050_BUILDINGS]]/Table13[[#This Row],[2020_BUILDINGS]])-1</f>
        <v>0.56843503799356676</v>
      </c>
      <c r="U248" s="1">
        <f>(Table13[[#This Row],[2050_TOTAL_REPL_COST_USD]]/Table13[[#This Row],[2020_TOTAL_REPL_COST_USD]])-1</f>
        <v>0.61786481014388794</v>
      </c>
      <c r="V248"/>
      <c r="W248"/>
    </row>
    <row r="249" spans="1:23" x14ac:dyDescent="0.2">
      <c r="A249" t="s">
        <v>376</v>
      </c>
      <c r="B249" t="s">
        <v>426</v>
      </c>
      <c r="C249" t="s">
        <v>445</v>
      </c>
      <c r="D249" t="s">
        <v>1353</v>
      </c>
      <c r="E249" t="s">
        <v>1354</v>
      </c>
      <c r="F249" s="2">
        <v>8193</v>
      </c>
      <c r="G249" s="2">
        <v>9007</v>
      </c>
      <c r="H249" s="2">
        <v>9721</v>
      </c>
      <c r="I249" s="2">
        <v>10444</v>
      </c>
      <c r="J249" s="2">
        <v>11256</v>
      </c>
      <c r="K249" s="2">
        <v>12047</v>
      </c>
      <c r="L249" s="2">
        <v>12852</v>
      </c>
      <c r="M249" s="2">
        <v>616609131</v>
      </c>
      <c r="N249" s="2">
        <v>678057199</v>
      </c>
      <c r="O249" s="2">
        <v>735055180</v>
      </c>
      <c r="P249" s="2">
        <v>793583027</v>
      </c>
      <c r="Q249" s="2">
        <v>860023927</v>
      </c>
      <c r="R249" s="2">
        <v>928347515</v>
      </c>
      <c r="S249" s="2">
        <v>997590210</v>
      </c>
      <c r="T249" s="1">
        <f>(Table13[[#This Row],[2050_BUILDINGS]]/Table13[[#This Row],[2020_BUILDINGS]])-1</f>
        <v>0.56865616990113521</v>
      </c>
      <c r="U249" s="1">
        <f>(Table13[[#This Row],[2050_TOTAL_REPL_COST_USD]]/Table13[[#This Row],[2020_TOTAL_REPL_COST_USD]])-1</f>
        <v>0.61786480258917864</v>
      </c>
      <c r="V249"/>
      <c r="W249"/>
    </row>
    <row r="250" spans="1:23" x14ac:dyDescent="0.2">
      <c r="A250" t="s">
        <v>376</v>
      </c>
      <c r="B250" t="s">
        <v>426</v>
      </c>
      <c r="C250" t="s">
        <v>446</v>
      </c>
      <c r="D250" t="s">
        <v>1355</v>
      </c>
      <c r="E250" t="s">
        <v>1356</v>
      </c>
      <c r="F250" s="2">
        <v>72379</v>
      </c>
      <c r="G250" s="2">
        <v>79465</v>
      </c>
      <c r="H250" s="2">
        <v>85849</v>
      </c>
      <c r="I250" s="2">
        <v>92242</v>
      </c>
      <c r="J250" s="2">
        <v>99331</v>
      </c>
      <c r="K250" s="2">
        <v>106431</v>
      </c>
      <c r="L250" s="2">
        <v>113519</v>
      </c>
      <c r="M250" s="2">
        <v>5446023830</v>
      </c>
      <c r="N250" s="2">
        <v>5988746326</v>
      </c>
      <c r="O250" s="2">
        <v>6492164680</v>
      </c>
      <c r="P250" s="2">
        <v>7009095164</v>
      </c>
      <c r="Q250" s="2">
        <v>7595915417</v>
      </c>
      <c r="R250" s="2">
        <v>8199363980</v>
      </c>
      <c r="S250" s="2">
        <v>8810930300</v>
      </c>
      <c r="T250" s="1">
        <f>(Table13[[#This Row],[2050_BUILDINGS]]/Table13[[#This Row],[2020_BUILDINGS]])-1</f>
        <v>0.56839691070614395</v>
      </c>
      <c r="U250" s="1">
        <f>(Table13[[#This Row],[2050_TOTAL_REPL_COST_USD]]/Table13[[#This Row],[2020_TOTAL_REPL_COST_USD]])-1</f>
        <v>0.61786480835138025</v>
      </c>
      <c r="V250"/>
      <c r="W250"/>
    </row>
    <row r="251" spans="1:23" x14ac:dyDescent="0.2">
      <c r="A251" t="s">
        <v>376</v>
      </c>
      <c r="B251" t="s">
        <v>426</v>
      </c>
      <c r="C251" t="s">
        <v>447</v>
      </c>
      <c r="D251" t="s">
        <v>1357</v>
      </c>
      <c r="E251" t="s">
        <v>1358</v>
      </c>
      <c r="F251" s="2">
        <v>17010</v>
      </c>
      <c r="G251" s="2">
        <v>18672</v>
      </c>
      <c r="H251" s="2">
        <v>20181</v>
      </c>
      <c r="I251" s="2">
        <v>21675</v>
      </c>
      <c r="J251" s="2">
        <v>23345</v>
      </c>
      <c r="K251" s="2">
        <v>25014</v>
      </c>
      <c r="L251" s="2">
        <v>26672</v>
      </c>
      <c r="M251" s="2">
        <v>1280014036</v>
      </c>
      <c r="N251" s="2">
        <v>1407573597</v>
      </c>
      <c r="O251" s="2">
        <v>1525895247</v>
      </c>
      <c r="P251" s="2">
        <v>1647392747</v>
      </c>
      <c r="Q251" s="2">
        <v>1785316884</v>
      </c>
      <c r="R251" s="2">
        <v>1927149295</v>
      </c>
      <c r="S251" s="2">
        <v>2070889657</v>
      </c>
      <c r="T251" s="1">
        <f>(Table13[[#This Row],[2050_BUILDINGS]]/Table13[[#This Row],[2020_BUILDINGS]])-1</f>
        <v>0.56801881246325681</v>
      </c>
      <c r="U251" s="1">
        <f>(Table13[[#This Row],[2050_TOTAL_REPL_COST_USD]]/Table13[[#This Row],[2020_TOTAL_REPL_COST_USD]])-1</f>
        <v>0.61786480363251273</v>
      </c>
      <c r="V251"/>
      <c r="W251"/>
    </row>
    <row r="252" spans="1:23" x14ac:dyDescent="0.2">
      <c r="A252" t="s">
        <v>376</v>
      </c>
      <c r="B252" t="s">
        <v>426</v>
      </c>
      <c r="C252" t="s">
        <v>448</v>
      </c>
      <c r="D252" t="s">
        <v>1359</v>
      </c>
      <c r="E252" t="s">
        <v>1360</v>
      </c>
      <c r="F252" s="2">
        <v>3936</v>
      </c>
      <c r="G252" s="2">
        <v>4311</v>
      </c>
      <c r="H252" s="2">
        <v>4655</v>
      </c>
      <c r="I252" s="2">
        <v>5008</v>
      </c>
      <c r="J252" s="2">
        <v>5396</v>
      </c>
      <c r="K252" s="2">
        <v>5786</v>
      </c>
      <c r="L252" s="2">
        <v>6171</v>
      </c>
      <c r="M252" s="2">
        <v>295646624</v>
      </c>
      <c r="N252" s="2">
        <v>325109241</v>
      </c>
      <c r="O252" s="2">
        <v>352438153</v>
      </c>
      <c r="P252" s="2">
        <v>380500606</v>
      </c>
      <c r="Q252" s="2">
        <v>412357134</v>
      </c>
      <c r="R252" s="2">
        <v>445116364</v>
      </c>
      <c r="S252" s="2">
        <v>478316270</v>
      </c>
      <c r="T252" s="1">
        <f>(Table13[[#This Row],[2050_BUILDINGS]]/Table13[[#This Row],[2020_BUILDINGS]])-1</f>
        <v>0.56783536585365857</v>
      </c>
      <c r="U252" s="1">
        <f>(Table13[[#This Row],[2050_TOTAL_REPL_COST_USD]]/Table13[[#This Row],[2020_TOTAL_REPL_COST_USD]])-1</f>
        <v>0.61786481282465111</v>
      </c>
      <c r="V252"/>
      <c r="W252"/>
    </row>
    <row r="253" spans="1:23" x14ac:dyDescent="0.2">
      <c r="A253" t="s">
        <v>376</v>
      </c>
      <c r="B253" t="s">
        <v>426</v>
      </c>
      <c r="C253" t="s">
        <v>449</v>
      </c>
      <c r="D253" t="s">
        <v>1361</v>
      </c>
      <c r="E253" t="s">
        <v>1362</v>
      </c>
      <c r="F253" s="2">
        <v>6390</v>
      </c>
      <c r="G253" s="2">
        <v>7009</v>
      </c>
      <c r="H253" s="2">
        <v>7561</v>
      </c>
      <c r="I253" s="2">
        <v>8133</v>
      </c>
      <c r="J253" s="2">
        <v>8759</v>
      </c>
      <c r="K253" s="2">
        <v>9381</v>
      </c>
      <c r="L253" s="2">
        <v>10016</v>
      </c>
      <c r="M253" s="2">
        <v>480359359</v>
      </c>
      <c r="N253" s="2">
        <v>528229478</v>
      </c>
      <c r="O253" s="2">
        <v>572632831</v>
      </c>
      <c r="P253" s="2">
        <v>618228000</v>
      </c>
      <c r="Q253" s="2">
        <v>669987706</v>
      </c>
      <c r="R253" s="2">
        <v>723214092</v>
      </c>
      <c r="S253" s="2">
        <v>777156496</v>
      </c>
      <c r="T253" s="1">
        <f>(Table13[[#This Row],[2050_BUILDINGS]]/Table13[[#This Row],[2020_BUILDINGS]])-1</f>
        <v>0.5674491392801253</v>
      </c>
      <c r="U253" s="1">
        <f>(Table13[[#This Row],[2050_TOTAL_REPL_COST_USD]]/Table13[[#This Row],[2020_TOTAL_REPL_COST_USD]])-1</f>
        <v>0.61786479526049987</v>
      </c>
      <c r="V253"/>
      <c r="W253"/>
    </row>
    <row r="254" spans="1:23" x14ac:dyDescent="0.2">
      <c r="A254" t="s">
        <v>376</v>
      </c>
      <c r="B254" t="s">
        <v>426</v>
      </c>
      <c r="C254" t="s">
        <v>450</v>
      </c>
      <c r="D254" t="s">
        <v>1363</v>
      </c>
      <c r="E254" t="s">
        <v>1364</v>
      </c>
      <c r="F254" s="2">
        <v>14909</v>
      </c>
      <c r="G254" s="2">
        <v>16377</v>
      </c>
      <c r="H254" s="2">
        <v>17686</v>
      </c>
      <c r="I254" s="2">
        <v>19007</v>
      </c>
      <c r="J254" s="2">
        <v>20467</v>
      </c>
      <c r="K254" s="2">
        <v>21919</v>
      </c>
      <c r="L254" s="2">
        <v>23381</v>
      </c>
      <c r="M254" s="2">
        <v>1121882620</v>
      </c>
      <c r="N254" s="2">
        <v>1233683627</v>
      </c>
      <c r="O254" s="2">
        <v>1337387970</v>
      </c>
      <c r="P254" s="2">
        <v>1443875808</v>
      </c>
      <c r="Q254" s="2">
        <v>1564760960</v>
      </c>
      <c r="R254" s="2">
        <v>1689071563</v>
      </c>
      <c r="S254" s="2">
        <v>1815054409</v>
      </c>
      <c r="T254" s="1">
        <f>(Table13[[#This Row],[2050_BUILDINGS]]/Table13[[#This Row],[2020_BUILDINGS]])-1</f>
        <v>0.5682473673619961</v>
      </c>
      <c r="U254" s="1">
        <f>(Table13[[#This Row],[2050_TOTAL_REPL_COST_USD]]/Table13[[#This Row],[2020_TOTAL_REPL_COST_USD]])-1</f>
        <v>0.61786480746087324</v>
      </c>
      <c r="V254"/>
      <c r="W254"/>
    </row>
    <row r="255" spans="1:23" x14ac:dyDescent="0.2">
      <c r="A255" t="s">
        <v>376</v>
      </c>
      <c r="B255" t="s">
        <v>426</v>
      </c>
      <c r="C255" t="s">
        <v>451</v>
      </c>
      <c r="D255" t="s">
        <v>1365</v>
      </c>
      <c r="E255" t="s">
        <v>1366</v>
      </c>
      <c r="F255" s="2">
        <v>58985</v>
      </c>
      <c r="G255" s="2">
        <v>64777</v>
      </c>
      <c r="H255" s="2">
        <v>69983</v>
      </c>
      <c r="I255" s="2">
        <v>75178</v>
      </c>
      <c r="J255" s="2">
        <v>80969</v>
      </c>
      <c r="K255" s="2">
        <v>86750</v>
      </c>
      <c r="L255" s="2">
        <v>92533</v>
      </c>
      <c r="M255" s="2">
        <v>4438832906</v>
      </c>
      <c r="N255" s="2">
        <v>4881183984</v>
      </c>
      <c r="O255" s="2">
        <v>5291499843</v>
      </c>
      <c r="P255" s="2">
        <v>5712828897</v>
      </c>
      <c r="Q255" s="2">
        <v>6191122260</v>
      </c>
      <c r="R255" s="2">
        <v>6682968677</v>
      </c>
      <c r="S255" s="2">
        <v>7181431545</v>
      </c>
      <c r="T255" s="1">
        <f>(Table13[[#This Row],[2050_BUILDINGS]]/Table13[[#This Row],[2020_BUILDINGS]])-1</f>
        <v>0.56875476816139692</v>
      </c>
      <c r="U255" s="1">
        <f>(Table13[[#This Row],[2050_TOTAL_REPL_COST_USD]]/Table13[[#This Row],[2020_TOTAL_REPL_COST_USD]])-1</f>
        <v>0.61786480750217265</v>
      </c>
      <c r="V255"/>
      <c r="W255"/>
    </row>
    <row r="256" spans="1:23" x14ac:dyDescent="0.2">
      <c r="A256" t="s">
        <v>376</v>
      </c>
      <c r="B256" t="s">
        <v>426</v>
      </c>
      <c r="C256" t="s">
        <v>452</v>
      </c>
      <c r="D256" t="s">
        <v>1367</v>
      </c>
      <c r="E256" t="s">
        <v>1368</v>
      </c>
      <c r="F256" s="2">
        <v>11770</v>
      </c>
      <c r="G256" s="2">
        <v>12921</v>
      </c>
      <c r="H256" s="2">
        <v>13964</v>
      </c>
      <c r="I256" s="2">
        <v>15000</v>
      </c>
      <c r="J256" s="2">
        <v>16139</v>
      </c>
      <c r="K256" s="2">
        <v>17314</v>
      </c>
      <c r="L256" s="2">
        <v>18458</v>
      </c>
      <c r="M256" s="2">
        <v>885526081</v>
      </c>
      <c r="N256" s="2">
        <v>973773018</v>
      </c>
      <c r="O256" s="2">
        <v>1055629077</v>
      </c>
      <c r="P256" s="2">
        <v>1139682223</v>
      </c>
      <c r="Q256" s="2">
        <v>1235099467</v>
      </c>
      <c r="R256" s="2">
        <v>1333220505</v>
      </c>
      <c r="S256" s="2">
        <v>1432661474</v>
      </c>
      <c r="T256" s="1">
        <f>(Table13[[#This Row],[2050_BUILDINGS]]/Table13[[#This Row],[2020_BUILDINGS]])-1</f>
        <v>0.56822429906542049</v>
      </c>
      <c r="U256" s="1">
        <f>(Table13[[#This Row],[2050_TOTAL_REPL_COST_USD]]/Table13[[#This Row],[2020_TOTAL_REPL_COST_USD]])-1</f>
        <v>0.61786479781841686</v>
      </c>
      <c r="V256"/>
      <c r="W256"/>
    </row>
    <row r="257" spans="1:23" x14ac:dyDescent="0.2">
      <c r="A257" t="s">
        <v>376</v>
      </c>
      <c r="B257" t="s">
        <v>426</v>
      </c>
      <c r="C257" t="s">
        <v>453</v>
      </c>
      <c r="D257" t="s">
        <v>1369</v>
      </c>
      <c r="E257" t="s">
        <v>1370</v>
      </c>
      <c r="F257" s="2">
        <v>7302</v>
      </c>
      <c r="G257" s="2">
        <v>8007</v>
      </c>
      <c r="H257" s="2">
        <v>8663</v>
      </c>
      <c r="I257" s="2">
        <v>9292</v>
      </c>
      <c r="J257" s="2">
        <v>10011</v>
      </c>
      <c r="K257" s="2">
        <v>10728</v>
      </c>
      <c r="L257" s="2">
        <v>11447</v>
      </c>
      <c r="M257" s="2">
        <v>549093487</v>
      </c>
      <c r="N257" s="2">
        <v>603813303</v>
      </c>
      <c r="O257" s="2">
        <v>654570273</v>
      </c>
      <c r="P257" s="2">
        <v>706689619</v>
      </c>
      <c r="Q257" s="2">
        <v>765855568</v>
      </c>
      <c r="R257" s="2">
        <v>826698061</v>
      </c>
      <c r="S257" s="2">
        <v>888359024</v>
      </c>
      <c r="T257" s="1">
        <f>(Table13[[#This Row],[2050_BUILDINGS]]/Table13[[#This Row],[2020_BUILDINGS]])-1</f>
        <v>0.56765269789098882</v>
      </c>
      <c r="U257" s="1">
        <f>(Table13[[#This Row],[2050_TOTAL_REPL_COST_USD]]/Table13[[#This Row],[2020_TOTAL_REPL_COST_USD]])-1</f>
        <v>0.61786479904104197</v>
      </c>
      <c r="V257"/>
      <c r="W257"/>
    </row>
    <row r="258" spans="1:23" x14ac:dyDescent="0.2">
      <c r="A258" t="s">
        <v>145</v>
      </c>
      <c r="B258" t="s">
        <v>157</v>
      </c>
      <c r="C258" t="s">
        <v>158</v>
      </c>
      <c r="D258" t="s">
        <v>1371</v>
      </c>
      <c r="E258" t="s">
        <v>1372</v>
      </c>
      <c r="F258" s="2">
        <v>840</v>
      </c>
      <c r="G258" s="2">
        <v>912</v>
      </c>
      <c r="H258" s="2">
        <v>1004</v>
      </c>
      <c r="I258" s="2">
        <v>1100</v>
      </c>
      <c r="J258" s="2">
        <v>1200</v>
      </c>
      <c r="K258" s="2">
        <v>1316</v>
      </c>
      <c r="L258" s="2">
        <v>1410</v>
      </c>
      <c r="M258" s="2">
        <v>58011275</v>
      </c>
      <c r="N258" s="2">
        <v>63465526</v>
      </c>
      <c r="O258" s="2">
        <v>69772403</v>
      </c>
      <c r="P258" s="2">
        <v>76946628</v>
      </c>
      <c r="Q258" s="2">
        <v>84656273</v>
      </c>
      <c r="R258" s="2">
        <v>92571486</v>
      </c>
      <c r="S258" s="2">
        <v>100201877</v>
      </c>
      <c r="T258" s="1">
        <f>(Table13[[#This Row],[2050_BUILDINGS]]/Table13[[#This Row],[2020_BUILDINGS]])-1</f>
        <v>0.6785714285714286</v>
      </c>
      <c r="U258" s="1">
        <f>(Table13[[#This Row],[2050_TOTAL_REPL_COST_USD]]/Table13[[#This Row],[2020_TOTAL_REPL_COST_USD]])-1</f>
        <v>0.72728279114706584</v>
      </c>
      <c r="V258"/>
      <c r="W258"/>
    </row>
    <row r="259" spans="1:23" x14ac:dyDescent="0.2">
      <c r="A259" t="s">
        <v>145</v>
      </c>
      <c r="B259" t="s">
        <v>157</v>
      </c>
      <c r="C259" t="s">
        <v>159</v>
      </c>
      <c r="D259" t="s">
        <v>1373</v>
      </c>
      <c r="E259" t="s">
        <v>1374</v>
      </c>
      <c r="F259" s="2">
        <v>1377</v>
      </c>
      <c r="G259" s="2">
        <v>1507</v>
      </c>
      <c r="H259" s="2">
        <v>1652</v>
      </c>
      <c r="I259" s="2">
        <v>1807</v>
      </c>
      <c r="J259" s="2">
        <v>1990</v>
      </c>
      <c r="K259" s="2">
        <v>2160</v>
      </c>
      <c r="L259" s="2">
        <v>2334</v>
      </c>
      <c r="M259" s="2">
        <v>95597001</v>
      </c>
      <c r="N259" s="2">
        <v>104585091</v>
      </c>
      <c r="O259" s="2">
        <v>114978213</v>
      </c>
      <c r="P259" s="2">
        <v>126800648</v>
      </c>
      <c r="Q259" s="2">
        <v>139505401</v>
      </c>
      <c r="R259" s="2">
        <v>152548908</v>
      </c>
      <c r="S259" s="2">
        <v>165123074</v>
      </c>
      <c r="T259" s="1">
        <f>(Table13[[#This Row],[2050_BUILDINGS]]/Table13[[#This Row],[2020_BUILDINGS]])-1</f>
        <v>0.69498910675381254</v>
      </c>
      <c r="U259" s="1">
        <f>(Table13[[#This Row],[2050_TOTAL_REPL_COST_USD]]/Table13[[#This Row],[2020_TOTAL_REPL_COST_USD]])-1</f>
        <v>0.72728299290476706</v>
      </c>
      <c r="V259"/>
      <c r="W259"/>
    </row>
    <row r="260" spans="1:23" x14ac:dyDescent="0.2">
      <c r="A260" t="s">
        <v>145</v>
      </c>
      <c r="B260" t="s">
        <v>157</v>
      </c>
      <c r="C260" t="s">
        <v>160</v>
      </c>
      <c r="D260" t="s">
        <v>1375</v>
      </c>
      <c r="E260" t="s">
        <v>1376</v>
      </c>
      <c r="F260" s="2">
        <v>1413</v>
      </c>
      <c r="G260" s="2">
        <v>1542</v>
      </c>
      <c r="H260" s="2">
        <v>1690</v>
      </c>
      <c r="I260" s="2">
        <v>1847</v>
      </c>
      <c r="J260" s="2">
        <v>2027</v>
      </c>
      <c r="K260" s="2">
        <v>2211</v>
      </c>
      <c r="L260" s="2">
        <v>2392</v>
      </c>
      <c r="M260" s="2">
        <v>97802732</v>
      </c>
      <c r="N260" s="2">
        <v>106998200</v>
      </c>
      <c r="O260" s="2">
        <v>117631139</v>
      </c>
      <c r="P260" s="2">
        <v>129726341</v>
      </c>
      <c r="Q260" s="2">
        <v>142724239</v>
      </c>
      <c r="R260" s="2">
        <v>156068700</v>
      </c>
      <c r="S260" s="2">
        <v>168932983</v>
      </c>
      <c r="T260" s="1">
        <f>(Table13[[#This Row],[2050_BUILDINGS]]/Table13[[#This Row],[2020_BUILDINGS]])-1</f>
        <v>0.69285208775654628</v>
      </c>
      <c r="U260" s="1">
        <f>(Table13[[#This Row],[2050_TOTAL_REPL_COST_USD]]/Table13[[#This Row],[2020_TOTAL_REPL_COST_USD]])-1</f>
        <v>0.72728286363207117</v>
      </c>
      <c r="V260"/>
      <c r="W260"/>
    </row>
    <row r="261" spans="1:23" x14ac:dyDescent="0.2">
      <c r="A261" t="s">
        <v>145</v>
      </c>
      <c r="B261" t="s">
        <v>157</v>
      </c>
      <c r="C261" t="s">
        <v>161</v>
      </c>
      <c r="D261" t="s">
        <v>1377</v>
      </c>
      <c r="E261" t="s">
        <v>1378</v>
      </c>
      <c r="F261" s="2">
        <v>958</v>
      </c>
      <c r="G261" s="2">
        <v>1052</v>
      </c>
      <c r="H261" s="2">
        <v>1154</v>
      </c>
      <c r="I261" s="2">
        <v>1277</v>
      </c>
      <c r="J261" s="2">
        <v>1389</v>
      </c>
      <c r="K261" s="2">
        <v>1522</v>
      </c>
      <c r="L261" s="2">
        <v>1634</v>
      </c>
      <c r="M261" s="2">
        <v>67579032</v>
      </c>
      <c r="N261" s="2">
        <v>73988339</v>
      </c>
      <c r="O261" s="2">
        <v>81399655</v>
      </c>
      <c r="P261" s="2">
        <v>89833765</v>
      </c>
      <c r="Q261" s="2">
        <v>98902744</v>
      </c>
      <c r="R261" s="2">
        <v>108221587</v>
      </c>
      <c r="S261" s="2">
        <v>117218997</v>
      </c>
      <c r="T261" s="1">
        <f>(Table13[[#This Row],[2050_BUILDINGS]]/Table13[[#This Row],[2020_BUILDINGS]])-1</f>
        <v>0.70563674321503123</v>
      </c>
      <c r="U261" s="1">
        <f>(Table13[[#This Row],[2050_TOTAL_REPL_COST_USD]]/Table13[[#This Row],[2020_TOTAL_REPL_COST_USD]])-1</f>
        <v>0.73454684879179677</v>
      </c>
      <c r="V261"/>
      <c r="W261"/>
    </row>
    <row r="262" spans="1:23" x14ac:dyDescent="0.2">
      <c r="A262" t="s">
        <v>145</v>
      </c>
      <c r="B262" t="s">
        <v>157</v>
      </c>
      <c r="C262" t="s">
        <v>162</v>
      </c>
      <c r="D262" t="s">
        <v>1379</v>
      </c>
      <c r="E262" t="s">
        <v>1380</v>
      </c>
      <c r="F262" s="2">
        <v>1655</v>
      </c>
      <c r="G262" s="2">
        <v>1806</v>
      </c>
      <c r="H262" s="2">
        <v>1972</v>
      </c>
      <c r="I262" s="2">
        <v>2182</v>
      </c>
      <c r="J262" s="2">
        <v>2382</v>
      </c>
      <c r="K262" s="2">
        <v>2604</v>
      </c>
      <c r="L262" s="2">
        <v>2805</v>
      </c>
      <c r="M262" s="2">
        <v>114705726</v>
      </c>
      <c r="N262" s="2">
        <v>125490427</v>
      </c>
      <c r="O262" s="2">
        <v>137961021</v>
      </c>
      <c r="P262" s="2">
        <v>152146613</v>
      </c>
      <c r="Q262" s="2">
        <v>167390893</v>
      </c>
      <c r="R262" s="2">
        <v>183041646</v>
      </c>
      <c r="S262" s="2">
        <v>198129247</v>
      </c>
      <c r="T262" s="1">
        <f>(Table13[[#This Row],[2050_BUILDINGS]]/Table13[[#This Row],[2020_BUILDINGS]])-1</f>
        <v>0.69486404833836857</v>
      </c>
      <c r="U262" s="1">
        <f>(Table13[[#This Row],[2050_TOTAL_REPL_COST_USD]]/Table13[[#This Row],[2020_TOTAL_REPL_COST_USD]])-1</f>
        <v>0.72728296929134983</v>
      </c>
      <c r="V262"/>
      <c r="W262"/>
    </row>
    <row r="263" spans="1:23" x14ac:dyDescent="0.2">
      <c r="A263" t="s">
        <v>145</v>
      </c>
      <c r="B263" t="s">
        <v>157</v>
      </c>
      <c r="C263" t="s">
        <v>163</v>
      </c>
      <c r="D263" t="s">
        <v>1381</v>
      </c>
      <c r="E263" t="s">
        <v>1382</v>
      </c>
      <c r="F263" s="2">
        <v>153</v>
      </c>
      <c r="G263" s="2">
        <v>167</v>
      </c>
      <c r="H263" s="2">
        <v>181</v>
      </c>
      <c r="I263" s="2">
        <v>203</v>
      </c>
      <c r="J263" s="2">
        <v>226</v>
      </c>
      <c r="K263" s="2">
        <v>243</v>
      </c>
      <c r="L263" s="2">
        <v>262</v>
      </c>
      <c r="M263" s="2">
        <v>11324925</v>
      </c>
      <c r="N263" s="2">
        <v>12389709</v>
      </c>
      <c r="O263" s="2">
        <v>13620928</v>
      </c>
      <c r="P263" s="2">
        <v>15021479</v>
      </c>
      <c r="Q263" s="2">
        <v>16526552</v>
      </c>
      <c r="R263" s="2">
        <v>18071750</v>
      </c>
      <c r="S263" s="2">
        <v>19561356</v>
      </c>
      <c r="T263" s="1">
        <f>(Table13[[#This Row],[2050_BUILDINGS]]/Table13[[#This Row],[2020_BUILDINGS]])-1</f>
        <v>0.71241830065359468</v>
      </c>
      <c r="U263" s="1">
        <f>(Table13[[#This Row],[2050_TOTAL_REPL_COST_USD]]/Table13[[#This Row],[2020_TOTAL_REPL_COST_USD]])-1</f>
        <v>0.72728349194365527</v>
      </c>
      <c r="V263"/>
      <c r="W263"/>
    </row>
    <row r="264" spans="1:23" x14ac:dyDescent="0.2">
      <c r="A264" t="s">
        <v>145</v>
      </c>
      <c r="B264" t="s">
        <v>164</v>
      </c>
      <c r="C264" t="s">
        <v>165</v>
      </c>
      <c r="D264" t="s">
        <v>1383</v>
      </c>
      <c r="E264" t="s">
        <v>1384</v>
      </c>
      <c r="F264" s="2">
        <v>7903</v>
      </c>
      <c r="G264" s="2">
        <v>8933</v>
      </c>
      <c r="H264" s="2">
        <v>9958</v>
      </c>
      <c r="I264" s="2">
        <v>10998</v>
      </c>
      <c r="J264" s="2">
        <v>12020</v>
      </c>
      <c r="K264" s="2">
        <v>13122</v>
      </c>
      <c r="L264" s="2">
        <v>14076</v>
      </c>
      <c r="M264" s="2">
        <v>523319131</v>
      </c>
      <c r="N264" s="2">
        <v>592006213</v>
      </c>
      <c r="O264" s="2">
        <v>660830274</v>
      </c>
      <c r="P264" s="2">
        <v>729782098</v>
      </c>
      <c r="Q264" s="2">
        <v>798890644</v>
      </c>
      <c r="R264" s="2">
        <v>872711937</v>
      </c>
      <c r="S264" s="2">
        <v>937571375</v>
      </c>
      <c r="T264" s="1">
        <f>(Table13[[#This Row],[2050_BUILDINGS]]/Table13[[#This Row],[2020_BUILDINGS]])-1</f>
        <v>0.78109578641022392</v>
      </c>
      <c r="U264" s="1">
        <f>(Table13[[#This Row],[2050_TOTAL_REPL_COST_USD]]/Table13[[#This Row],[2020_TOTAL_REPL_COST_USD]])-1</f>
        <v>0.79158627969211381</v>
      </c>
      <c r="V264"/>
      <c r="W264"/>
    </row>
    <row r="265" spans="1:23" x14ac:dyDescent="0.2">
      <c r="A265" t="s">
        <v>145</v>
      </c>
      <c r="B265" t="s">
        <v>164</v>
      </c>
      <c r="C265" t="s">
        <v>166</v>
      </c>
      <c r="D265" t="s">
        <v>1385</v>
      </c>
      <c r="E265" t="s">
        <v>1386</v>
      </c>
      <c r="F265" s="2">
        <v>14073</v>
      </c>
      <c r="G265" s="2">
        <v>15923</v>
      </c>
      <c r="H265" s="2">
        <v>17763</v>
      </c>
      <c r="I265" s="2">
        <v>19596</v>
      </c>
      <c r="J265" s="2">
        <v>21430</v>
      </c>
      <c r="K265" s="2">
        <v>23389</v>
      </c>
      <c r="L265" s="2">
        <v>25111</v>
      </c>
      <c r="M265" s="2">
        <v>895365160</v>
      </c>
      <c r="N265" s="2">
        <v>1013972410</v>
      </c>
      <c r="O265" s="2">
        <v>1133162212</v>
      </c>
      <c r="P265" s="2">
        <v>1252895359</v>
      </c>
      <c r="Q265" s="2">
        <v>1373295079</v>
      </c>
      <c r="R265" s="2">
        <v>1502170142</v>
      </c>
      <c r="S265" s="2">
        <v>1616066257</v>
      </c>
      <c r="T265" s="1">
        <f>(Table13[[#This Row],[2050_BUILDINGS]]/Table13[[#This Row],[2020_BUILDINGS]])-1</f>
        <v>0.78433880480352447</v>
      </c>
      <c r="U265" s="1">
        <f>(Table13[[#This Row],[2050_TOTAL_REPL_COST_USD]]/Table13[[#This Row],[2020_TOTAL_REPL_COST_USD]])-1</f>
        <v>0.80492421326735553</v>
      </c>
      <c r="V265"/>
      <c r="W265"/>
    </row>
    <row r="266" spans="1:23" x14ac:dyDescent="0.2">
      <c r="A266" t="s">
        <v>145</v>
      </c>
      <c r="B266" t="s">
        <v>164</v>
      </c>
      <c r="C266" t="s">
        <v>167</v>
      </c>
      <c r="D266" t="s">
        <v>1387</v>
      </c>
      <c r="E266" t="s">
        <v>1388</v>
      </c>
      <c r="F266" s="2">
        <v>13149</v>
      </c>
      <c r="G266" s="2">
        <v>14870</v>
      </c>
      <c r="H266" s="2">
        <v>16580</v>
      </c>
      <c r="I266" s="2">
        <v>18296</v>
      </c>
      <c r="J266" s="2">
        <v>20022</v>
      </c>
      <c r="K266" s="2">
        <v>21846</v>
      </c>
      <c r="L266" s="2">
        <v>23450</v>
      </c>
      <c r="M266" s="2">
        <v>851464800</v>
      </c>
      <c r="N266" s="2">
        <v>963672257</v>
      </c>
      <c r="O266" s="2">
        <v>1076246696</v>
      </c>
      <c r="P266" s="2">
        <v>1189163423</v>
      </c>
      <c r="Q266" s="2">
        <v>1302500057</v>
      </c>
      <c r="R266" s="2">
        <v>1423675130</v>
      </c>
      <c r="S266" s="2">
        <v>1530415459</v>
      </c>
      <c r="T266" s="1">
        <f>(Table13[[#This Row],[2050_BUILDINGS]]/Table13[[#This Row],[2020_BUILDINGS]])-1</f>
        <v>0.78340558217354928</v>
      </c>
      <c r="U266" s="1">
        <f>(Table13[[#This Row],[2050_TOTAL_REPL_COST_USD]]/Table13[[#This Row],[2020_TOTAL_REPL_COST_USD]])-1</f>
        <v>0.79739134136842771</v>
      </c>
      <c r="V266"/>
      <c r="W266"/>
    </row>
    <row r="267" spans="1:23" x14ac:dyDescent="0.2">
      <c r="A267" t="s">
        <v>145</v>
      </c>
      <c r="B267" t="s">
        <v>164</v>
      </c>
      <c r="C267" t="s">
        <v>168</v>
      </c>
      <c r="D267" t="s">
        <v>1389</v>
      </c>
      <c r="E267" t="s">
        <v>1390</v>
      </c>
      <c r="F267" s="2">
        <v>4093</v>
      </c>
      <c r="G267" s="2">
        <v>4626</v>
      </c>
      <c r="H267" s="2">
        <v>5148</v>
      </c>
      <c r="I267" s="2">
        <v>5688</v>
      </c>
      <c r="J267" s="2">
        <v>6230</v>
      </c>
      <c r="K267" s="2">
        <v>6789</v>
      </c>
      <c r="L267" s="2">
        <v>7285</v>
      </c>
      <c r="M267" s="2">
        <v>263810780</v>
      </c>
      <c r="N267" s="2">
        <v>298626731</v>
      </c>
      <c r="O267" s="2">
        <v>333572576</v>
      </c>
      <c r="P267" s="2">
        <v>368639543</v>
      </c>
      <c r="Q267" s="2">
        <v>403855109</v>
      </c>
      <c r="R267" s="2">
        <v>441518423</v>
      </c>
      <c r="S267" s="2">
        <v>474725833</v>
      </c>
      <c r="T267" s="1">
        <f>(Table13[[#This Row],[2050_BUILDINGS]]/Table13[[#This Row],[2020_BUILDINGS]])-1</f>
        <v>0.77986806743220138</v>
      </c>
      <c r="U267" s="1">
        <f>(Table13[[#This Row],[2050_TOTAL_REPL_COST_USD]]/Table13[[#This Row],[2020_TOTAL_REPL_COST_USD]])-1</f>
        <v>0.79949368634594831</v>
      </c>
      <c r="V267"/>
      <c r="W267"/>
    </row>
    <row r="268" spans="1:23" x14ac:dyDescent="0.2">
      <c r="A268" t="s">
        <v>145</v>
      </c>
      <c r="B268" t="s">
        <v>164</v>
      </c>
      <c r="C268" t="s">
        <v>169</v>
      </c>
      <c r="D268" t="s">
        <v>1391</v>
      </c>
      <c r="E268" t="s">
        <v>1392</v>
      </c>
      <c r="F268" s="2">
        <v>48836</v>
      </c>
      <c r="G268" s="2">
        <v>55206</v>
      </c>
      <c r="H268" s="2">
        <v>61577</v>
      </c>
      <c r="I268" s="2">
        <v>67948</v>
      </c>
      <c r="J268" s="2">
        <v>74315</v>
      </c>
      <c r="K268" s="2">
        <v>81110</v>
      </c>
      <c r="L268" s="2">
        <v>87054</v>
      </c>
      <c r="M268" s="2">
        <v>3163423690</v>
      </c>
      <c r="N268" s="2">
        <v>3580339537</v>
      </c>
      <c r="O268" s="2">
        <v>3998629898</v>
      </c>
      <c r="P268" s="2">
        <v>4418202255</v>
      </c>
      <c r="Q268" s="2">
        <v>4839347384</v>
      </c>
      <c r="R268" s="2">
        <v>5289627500</v>
      </c>
      <c r="S268" s="2">
        <v>5686289841</v>
      </c>
      <c r="T268" s="1">
        <f>(Table13[[#This Row],[2050_BUILDINGS]]/Table13[[#This Row],[2020_BUILDINGS]])-1</f>
        <v>0.78257842575149472</v>
      </c>
      <c r="U268" s="1">
        <f>(Table13[[#This Row],[2050_TOTAL_REPL_COST_USD]]/Table13[[#This Row],[2020_TOTAL_REPL_COST_USD]])-1</f>
        <v>0.79751130364709377</v>
      </c>
      <c r="V268"/>
      <c r="W268"/>
    </row>
    <row r="269" spans="1:23" x14ac:dyDescent="0.2">
      <c r="A269" t="s">
        <v>145</v>
      </c>
      <c r="B269" t="s">
        <v>164</v>
      </c>
      <c r="C269" t="s">
        <v>170</v>
      </c>
      <c r="D269" t="s">
        <v>1393</v>
      </c>
      <c r="E269" t="s">
        <v>1394</v>
      </c>
      <c r="F269" s="2">
        <v>2534</v>
      </c>
      <c r="G269" s="2">
        <v>2870</v>
      </c>
      <c r="H269" s="2">
        <v>3187</v>
      </c>
      <c r="I269" s="2">
        <v>3518</v>
      </c>
      <c r="J269" s="2">
        <v>3851</v>
      </c>
      <c r="K269" s="2">
        <v>4199</v>
      </c>
      <c r="L269" s="2">
        <v>4511</v>
      </c>
      <c r="M269" s="2">
        <v>164674719</v>
      </c>
      <c r="N269" s="2">
        <v>186351435</v>
      </c>
      <c r="O269" s="2">
        <v>208091317</v>
      </c>
      <c r="P269" s="2">
        <v>229890132</v>
      </c>
      <c r="Q269" s="2">
        <v>251761214</v>
      </c>
      <c r="R269" s="2">
        <v>275139032</v>
      </c>
      <c r="S269" s="2">
        <v>295717203</v>
      </c>
      <c r="T269" s="1">
        <f>(Table13[[#This Row],[2050_BUILDINGS]]/Table13[[#This Row],[2020_BUILDINGS]])-1</f>
        <v>0.78018942383583267</v>
      </c>
      <c r="U269" s="1">
        <f>(Table13[[#This Row],[2050_TOTAL_REPL_COST_USD]]/Table13[[#This Row],[2020_TOTAL_REPL_COST_USD]])-1</f>
        <v>0.79576564512006231</v>
      </c>
      <c r="V269"/>
      <c r="W269"/>
    </row>
    <row r="270" spans="1:23" x14ac:dyDescent="0.2">
      <c r="A270" t="s">
        <v>145</v>
      </c>
      <c r="B270" t="s">
        <v>164</v>
      </c>
      <c r="C270" t="s">
        <v>171</v>
      </c>
      <c r="D270" t="s">
        <v>1395</v>
      </c>
      <c r="E270" t="s">
        <v>1396</v>
      </c>
      <c r="F270" s="2">
        <v>1041</v>
      </c>
      <c r="G270" s="2">
        <v>1175</v>
      </c>
      <c r="H270" s="2">
        <v>1311</v>
      </c>
      <c r="I270" s="2">
        <v>1446</v>
      </c>
      <c r="J270" s="2">
        <v>1586</v>
      </c>
      <c r="K270" s="2">
        <v>1731</v>
      </c>
      <c r="L270" s="2">
        <v>1858</v>
      </c>
      <c r="M270" s="2">
        <v>67266129</v>
      </c>
      <c r="N270" s="2">
        <v>76135568</v>
      </c>
      <c r="O270" s="2">
        <v>85035599</v>
      </c>
      <c r="P270" s="2">
        <v>93964158</v>
      </c>
      <c r="Q270" s="2">
        <v>102927722</v>
      </c>
      <c r="R270" s="2">
        <v>112512412</v>
      </c>
      <c r="S270" s="2">
        <v>120958385</v>
      </c>
      <c r="T270" s="1">
        <f>(Table13[[#This Row],[2050_BUILDINGS]]/Table13[[#This Row],[2020_BUILDINGS]])-1</f>
        <v>0.78482228626320838</v>
      </c>
      <c r="U270" s="1">
        <f>(Table13[[#This Row],[2050_TOTAL_REPL_COST_USD]]/Table13[[#This Row],[2020_TOTAL_REPL_COST_USD]])-1</f>
        <v>0.79820641975696272</v>
      </c>
      <c r="V270"/>
      <c r="W270"/>
    </row>
    <row r="271" spans="1:23" x14ac:dyDescent="0.2">
      <c r="A271" t="s">
        <v>145</v>
      </c>
      <c r="B271" t="s">
        <v>164</v>
      </c>
      <c r="C271" t="s">
        <v>172</v>
      </c>
      <c r="D271" t="s">
        <v>1397</v>
      </c>
      <c r="E271" t="s">
        <v>1398</v>
      </c>
      <c r="F271" s="2">
        <v>1278</v>
      </c>
      <c r="G271" s="2">
        <v>1450</v>
      </c>
      <c r="H271" s="2">
        <v>1621</v>
      </c>
      <c r="I271" s="2">
        <v>1777</v>
      </c>
      <c r="J271" s="2">
        <v>1957</v>
      </c>
      <c r="K271" s="2">
        <v>2127</v>
      </c>
      <c r="L271" s="2">
        <v>2283</v>
      </c>
      <c r="M271" s="2">
        <v>84061317</v>
      </c>
      <c r="N271" s="2">
        <v>95106854</v>
      </c>
      <c r="O271" s="2">
        <v>106178318</v>
      </c>
      <c r="P271" s="2">
        <v>117273957</v>
      </c>
      <c r="Q271" s="2">
        <v>128399269</v>
      </c>
      <c r="R271" s="2">
        <v>140286231</v>
      </c>
      <c r="S271" s="2">
        <v>150737629</v>
      </c>
      <c r="T271" s="1">
        <f>(Table13[[#This Row],[2050_BUILDINGS]]/Table13[[#This Row],[2020_BUILDINGS]])-1</f>
        <v>0.78638497652582151</v>
      </c>
      <c r="U271" s="1">
        <f>(Table13[[#This Row],[2050_TOTAL_REPL_COST_USD]]/Table13[[#This Row],[2020_TOTAL_REPL_COST_USD]])-1</f>
        <v>0.79318662114227889</v>
      </c>
      <c r="V271"/>
      <c r="W271"/>
    </row>
    <row r="272" spans="1:23" x14ac:dyDescent="0.2">
      <c r="A272" t="s">
        <v>145</v>
      </c>
      <c r="B272" t="s">
        <v>164</v>
      </c>
      <c r="C272" t="s">
        <v>173</v>
      </c>
      <c r="D272" t="s">
        <v>1399</v>
      </c>
      <c r="E272" t="s">
        <v>1400</v>
      </c>
      <c r="F272" s="2">
        <v>574</v>
      </c>
      <c r="G272" s="2">
        <v>649</v>
      </c>
      <c r="H272" s="2">
        <v>725</v>
      </c>
      <c r="I272" s="2">
        <v>798</v>
      </c>
      <c r="J272" s="2">
        <v>871</v>
      </c>
      <c r="K272" s="2">
        <v>955</v>
      </c>
      <c r="L272" s="2">
        <v>1021</v>
      </c>
      <c r="M272" s="2">
        <v>37135137</v>
      </c>
      <c r="N272" s="2">
        <v>42027270</v>
      </c>
      <c r="O272" s="2">
        <v>46934898</v>
      </c>
      <c r="P272" s="2">
        <v>51856971</v>
      </c>
      <c r="Q272" s="2">
        <v>56796778</v>
      </c>
      <c r="R272" s="2">
        <v>62077836</v>
      </c>
      <c r="S272" s="2">
        <v>66728833</v>
      </c>
      <c r="T272" s="1">
        <f>(Table13[[#This Row],[2050_BUILDINGS]]/Table13[[#This Row],[2020_BUILDINGS]])-1</f>
        <v>0.77874564459930307</v>
      </c>
      <c r="U272" s="1">
        <f>(Table13[[#This Row],[2050_TOTAL_REPL_COST_USD]]/Table13[[#This Row],[2020_TOTAL_REPL_COST_USD]])-1</f>
        <v>0.79691899345894424</v>
      </c>
      <c r="V272"/>
      <c r="W272"/>
    </row>
    <row r="273" spans="1:23" x14ac:dyDescent="0.2">
      <c r="A273" t="s">
        <v>145</v>
      </c>
      <c r="B273" t="s">
        <v>164</v>
      </c>
      <c r="C273" t="s">
        <v>174</v>
      </c>
      <c r="D273" t="s">
        <v>1401</v>
      </c>
      <c r="E273" t="s">
        <v>1402</v>
      </c>
      <c r="F273" s="2">
        <v>88066</v>
      </c>
      <c r="G273" s="2">
        <v>99540</v>
      </c>
      <c r="H273" s="2">
        <v>111041</v>
      </c>
      <c r="I273" s="2">
        <v>122510</v>
      </c>
      <c r="J273" s="2">
        <v>134000</v>
      </c>
      <c r="K273" s="2">
        <v>146264</v>
      </c>
      <c r="L273" s="2">
        <v>156974</v>
      </c>
      <c r="M273" s="2">
        <v>5742349245</v>
      </c>
      <c r="N273" s="2">
        <v>6499668479</v>
      </c>
      <c r="O273" s="2">
        <v>7259649221</v>
      </c>
      <c r="P273" s="2">
        <v>8022112304</v>
      </c>
      <c r="Q273" s="2">
        <v>8787620750</v>
      </c>
      <c r="R273" s="2">
        <v>9606212962</v>
      </c>
      <c r="S273" s="2">
        <v>10327645774</v>
      </c>
      <c r="T273" s="1">
        <f>(Table13[[#This Row],[2050_BUILDINGS]]/Table13[[#This Row],[2020_BUILDINGS]])-1</f>
        <v>0.78245861058751398</v>
      </c>
      <c r="U273" s="1">
        <f>(Table13[[#This Row],[2050_TOTAL_REPL_COST_USD]]/Table13[[#This Row],[2020_TOTAL_REPL_COST_USD]])-1</f>
        <v>0.79850533873266705</v>
      </c>
      <c r="V273"/>
      <c r="W273"/>
    </row>
    <row r="274" spans="1:23" x14ac:dyDescent="0.2">
      <c r="A274" t="s">
        <v>145</v>
      </c>
      <c r="B274" t="s">
        <v>164</v>
      </c>
      <c r="C274" t="s">
        <v>175</v>
      </c>
      <c r="D274" t="s">
        <v>1403</v>
      </c>
      <c r="E274" t="s">
        <v>1404</v>
      </c>
      <c r="F274" s="2">
        <v>47943</v>
      </c>
      <c r="G274" s="2">
        <v>54207</v>
      </c>
      <c r="H274" s="2">
        <v>60456</v>
      </c>
      <c r="I274" s="2">
        <v>66720</v>
      </c>
      <c r="J274" s="2">
        <v>72969</v>
      </c>
      <c r="K274" s="2">
        <v>79636</v>
      </c>
      <c r="L274" s="2">
        <v>85474</v>
      </c>
      <c r="M274" s="2">
        <v>3081404566</v>
      </c>
      <c r="N274" s="2">
        <v>3488661519</v>
      </c>
      <c r="O274" s="2">
        <v>3897625546</v>
      </c>
      <c r="P274" s="2">
        <v>4308181751</v>
      </c>
      <c r="Q274" s="2">
        <v>4720691254</v>
      </c>
      <c r="R274" s="2">
        <v>5162016155</v>
      </c>
      <c r="S274" s="2">
        <v>5551488042</v>
      </c>
      <c r="T274" s="1">
        <f>(Table13[[#This Row],[2050_BUILDINGS]]/Table13[[#This Row],[2020_BUILDINGS]])-1</f>
        <v>0.78282543854160158</v>
      </c>
      <c r="U274" s="1">
        <f>(Table13[[#This Row],[2050_TOTAL_REPL_COST_USD]]/Table13[[#This Row],[2020_TOTAL_REPL_COST_USD]])-1</f>
        <v>0.80160959818607602</v>
      </c>
      <c r="V274"/>
      <c r="W274"/>
    </row>
    <row r="275" spans="1:23" x14ac:dyDescent="0.2">
      <c r="A275" t="s">
        <v>12</v>
      </c>
      <c r="B275" t="s">
        <v>100</v>
      </c>
      <c r="C275" t="s">
        <v>101</v>
      </c>
      <c r="D275" t="s">
        <v>1405</v>
      </c>
      <c r="E275" t="s">
        <v>1406</v>
      </c>
      <c r="F275" s="2">
        <v>73</v>
      </c>
      <c r="G275" s="2">
        <v>76</v>
      </c>
      <c r="H275" s="2">
        <v>93</v>
      </c>
      <c r="I275" s="2">
        <v>101</v>
      </c>
      <c r="J275" s="2">
        <v>117</v>
      </c>
      <c r="K275" s="2">
        <v>128</v>
      </c>
      <c r="L275" s="2">
        <v>138</v>
      </c>
      <c r="M275" s="2">
        <v>7318222</v>
      </c>
      <c r="N275" s="2">
        <v>8216027</v>
      </c>
      <c r="O275" s="2">
        <v>9072620</v>
      </c>
      <c r="P275" s="2">
        <v>9948648</v>
      </c>
      <c r="Q275" s="2">
        <v>10837170</v>
      </c>
      <c r="R275" s="2">
        <v>11734619</v>
      </c>
      <c r="S275" s="2">
        <v>12640993</v>
      </c>
      <c r="T275" s="1">
        <f>(Table13[[#This Row],[2050_BUILDINGS]]/Table13[[#This Row],[2020_BUILDINGS]])-1</f>
        <v>0.8904109589041096</v>
      </c>
      <c r="U275" s="1">
        <f>(Table13[[#This Row],[2050_TOTAL_REPL_COST_USD]]/Table13[[#This Row],[2020_TOTAL_REPL_COST_USD]])-1</f>
        <v>0.72733117415678294</v>
      </c>
      <c r="V275"/>
      <c r="W275"/>
    </row>
    <row r="276" spans="1:23" x14ac:dyDescent="0.2">
      <c r="A276" t="s">
        <v>12</v>
      </c>
      <c r="B276" t="s">
        <v>100</v>
      </c>
      <c r="C276" t="s">
        <v>102</v>
      </c>
      <c r="D276" t="s">
        <v>1407</v>
      </c>
      <c r="E276" t="s">
        <v>1406</v>
      </c>
      <c r="F276" s="2">
        <v>175</v>
      </c>
      <c r="G276" s="2">
        <v>188</v>
      </c>
      <c r="H276" s="2">
        <v>207</v>
      </c>
      <c r="I276" s="2">
        <v>233</v>
      </c>
      <c r="J276" s="2">
        <v>250</v>
      </c>
      <c r="K276" s="2">
        <v>267</v>
      </c>
      <c r="L276" s="2">
        <v>291</v>
      </c>
      <c r="M276" s="2">
        <v>15345833</v>
      </c>
      <c r="N276" s="2">
        <v>17228489</v>
      </c>
      <c r="O276" s="2">
        <v>19024706</v>
      </c>
      <c r="P276" s="2">
        <v>20861679</v>
      </c>
      <c r="Q276" s="2">
        <v>22724850</v>
      </c>
      <c r="R276" s="2">
        <v>24606741</v>
      </c>
      <c r="S276" s="2">
        <v>26507346</v>
      </c>
      <c r="T276" s="1">
        <f>(Table13[[#This Row],[2050_BUILDINGS]]/Table13[[#This Row],[2020_BUILDINGS]])-1</f>
        <v>0.66285714285714281</v>
      </c>
      <c r="U276" s="1">
        <f>(Table13[[#This Row],[2050_TOTAL_REPL_COST_USD]]/Table13[[#This Row],[2020_TOTAL_REPL_COST_USD]])-1</f>
        <v>0.72733184311337151</v>
      </c>
      <c r="V276"/>
      <c r="W276"/>
    </row>
    <row r="277" spans="1:23" x14ac:dyDescent="0.2">
      <c r="A277" t="s">
        <v>12</v>
      </c>
      <c r="B277" t="s">
        <v>100</v>
      </c>
      <c r="C277" t="s">
        <v>103</v>
      </c>
      <c r="D277" t="s">
        <v>1408</v>
      </c>
      <c r="E277" t="s">
        <v>1406</v>
      </c>
      <c r="F277" s="2">
        <v>210</v>
      </c>
      <c r="G277" s="2">
        <v>240</v>
      </c>
      <c r="H277" s="2">
        <v>258</v>
      </c>
      <c r="I277" s="2">
        <v>285</v>
      </c>
      <c r="J277" s="2">
        <v>308</v>
      </c>
      <c r="K277" s="2">
        <v>332</v>
      </c>
      <c r="L277" s="2">
        <v>367</v>
      </c>
      <c r="M277" s="2">
        <v>19208938</v>
      </c>
      <c r="N277" s="2">
        <v>21565513</v>
      </c>
      <c r="O277" s="2">
        <v>23813905</v>
      </c>
      <c r="P277" s="2">
        <v>26113312</v>
      </c>
      <c r="Q277" s="2">
        <v>28445518</v>
      </c>
      <c r="R277" s="2">
        <v>30801148</v>
      </c>
      <c r="S277" s="2">
        <v>33180200</v>
      </c>
      <c r="T277" s="1">
        <f>(Table13[[#This Row],[2050_BUILDINGS]]/Table13[[#This Row],[2020_BUILDINGS]])-1</f>
        <v>0.74761904761904763</v>
      </c>
      <c r="U277" s="1">
        <f>(Table13[[#This Row],[2050_TOTAL_REPL_COST_USD]]/Table13[[#This Row],[2020_TOTAL_REPL_COST_USD]])-1</f>
        <v>0.72733130795674383</v>
      </c>
      <c r="V277"/>
      <c r="W277"/>
    </row>
    <row r="278" spans="1:23" x14ac:dyDescent="0.2">
      <c r="A278" t="s">
        <v>12</v>
      </c>
      <c r="B278" t="s">
        <v>100</v>
      </c>
      <c r="C278" t="s">
        <v>104</v>
      </c>
      <c r="D278" t="s">
        <v>1409</v>
      </c>
      <c r="E278" t="s">
        <v>1406</v>
      </c>
      <c r="F278" s="2">
        <v>932</v>
      </c>
      <c r="G278" s="2">
        <v>1038</v>
      </c>
      <c r="H278" s="2">
        <v>1161</v>
      </c>
      <c r="I278" s="2">
        <v>1272</v>
      </c>
      <c r="J278" s="2">
        <v>1375</v>
      </c>
      <c r="K278" s="2">
        <v>1495</v>
      </c>
      <c r="L278" s="2">
        <v>1605</v>
      </c>
      <c r="M278" s="2">
        <v>83293823</v>
      </c>
      <c r="N278" s="2">
        <v>93512443</v>
      </c>
      <c r="O278" s="2">
        <v>103261910</v>
      </c>
      <c r="P278" s="2">
        <v>113232601</v>
      </c>
      <c r="Q278" s="2">
        <v>123345497</v>
      </c>
      <c r="R278" s="2">
        <v>133559982</v>
      </c>
      <c r="S278" s="2">
        <v>143876040</v>
      </c>
      <c r="T278" s="1">
        <f>(Table13[[#This Row],[2050_BUILDINGS]]/Table13[[#This Row],[2020_BUILDINGS]])-1</f>
        <v>0.72210300429184548</v>
      </c>
      <c r="U278" s="1">
        <f>(Table13[[#This Row],[2050_TOTAL_REPL_COST_USD]]/Table13[[#This Row],[2020_TOTAL_REPL_COST_USD]])-1</f>
        <v>0.72733144929606608</v>
      </c>
      <c r="V278"/>
      <c r="W278"/>
    </row>
    <row r="279" spans="1:23" x14ac:dyDescent="0.2">
      <c r="A279" t="s">
        <v>12</v>
      </c>
      <c r="B279" t="s">
        <v>100</v>
      </c>
      <c r="C279" t="s">
        <v>105</v>
      </c>
      <c r="D279" t="s">
        <v>1410</v>
      </c>
      <c r="E279" t="s">
        <v>1406</v>
      </c>
      <c r="F279" s="2">
        <v>116</v>
      </c>
      <c r="G279" s="2">
        <v>136</v>
      </c>
      <c r="H279" s="2">
        <v>149</v>
      </c>
      <c r="I279" s="2">
        <v>163</v>
      </c>
      <c r="J279" s="2">
        <v>175</v>
      </c>
      <c r="K279" s="2">
        <v>189</v>
      </c>
      <c r="L279" s="2">
        <v>203</v>
      </c>
      <c r="M279" s="2">
        <v>10653478</v>
      </c>
      <c r="N279" s="2">
        <v>11960464</v>
      </c>
      <c r="O279" s="2">
        <v>13207444</v>
      </c>
      <c r="P279" s="2">
        <v>14482721</v>
      </c>
      <c r="Q279" s="2">
        <v>15776182</v>
      </c>
      <c r="R279" s="2">
        <v>17082639</v>
      </c>
      <c r="S279" s="2">
        <v>18402085</v>
      </c>
      <c r="T279" s="1">
        <f>(Table13[[#This Row],[2050_BUILDINGS]]/Table13[[#This Row],[2020_BUILDINGS]])-1</f>
        <v>0.75</v>
      </c>
      <c r="U279" s="1">
        <f>(Table13[[#This Row],[2050_TOTAL_REPL_COST_USD]]/Table13[[#This Row],[2020_TOTAL_REPL_COST_USD]])-1</f>
        <v>0.72733120582780564</v>
      </c>
      <c r="V279"/>
      <c r="W279"/>
    </row>
    <row r="280" spans="1:23" x14ac:dyDescent="0.2">
      <c r="A280" t="s">
        <v>12</v>
      </c>
      <c r="B280" t="s">
        <v>100</v>
      </c>
      <c r="C280" t="s">
        <v>106</v>
      </c>
      <c r="D280" t="s">
        <v>1411</v>
      </c>
      <c r="E280" t="s">
        <v>1406</v>
      </c>
      <c r="F280" s="2">
        <v>137</v>
      </c>
      <c r="G280" s="2">
        <v>153</v>
      </c>
      <c r="H280" s="2">
        <v>172</v>
      </c>
      <c r="I280" s="2">
        <v>179</v>
      </c>
      <c r="J280" s="2">
        <v>197</v>
      </c>
      <c r="K280" s="2">
        <v>217</v>
      </c>
      <c r="L280" s="2">
        <v>236</v>
      </c>
      <c r="M280" s="2">
        <v>12189184</v>
      </c>
      <c r="N280" s="2">
        <v>13684569</v>
      </c>
      <c r="O280" s="2">
        <v>15111306</v>
      </c>
      <c r="P280" s="2">
        <v>16570407</v>
      </c>
      <c r="Q280" s="2">
        <v>18050326</v>
      </c>
      <c r="R280" s="2">
        <v>19545105</v>
      </c>
      <c r="S280" s="2">
        <v>21054755</v>
      </c>
      <c r="T280" s="1">
        <f>(Table13[[#This Row],[2050_BUILDINGS]]/Table13[[#This Row],[2020_BUILDINGS]])-1</f>
        <v>0.72262773722627727</v>
      </c>
      <c r="U280" s="1">
        <f>(Table13[[#This Row],[2050_TOTAL_REPL_COST_USD]]/Table13[[#This Row],[2020_TOTAL_REPL_COST_USD]])-1</f>
        <v>0.72733096817637666</v>
      </c>
      <c r="V280"/>
      <c r="W280"/>
    </row>
    <row r="281" spans="1:23" x14ac:dyDescent="0.2">
      <c r="A281" t="s">
        <v>12</v>
      </c>
      <c r="B281" t="s">
        <v>100</v>
      </c>
      <c r="C281" t="s">
        <v>107</v>
      </c>
      <c r="D281" t="s">
        <v>1412</v>
      </c>
      <c r="E281" t="s">
        <v>1406</v>
      </c>
      <c r="F281" s="2">
        <v>1239</v>
      </c>
      <c r="G281" s="2">
        <v>1397</v>
      </c>
      <c r="H281" s="2">
        <v>1536</v>
      </c>
      <c r="I281" s="2">
        <v>1678</v>
      </c>
      <c r="J281" s="2">
        <v>1829</v>
      </c>
      <c r="K281" s="2">
        <v>1985</v>
      </c>
      <c r="L281" s="2">
        <v>2130</v>
      </c>
      <c r="M281" s="2">
        <v>110506763</v>
      </c>
      <c r="N281" s="2">
        <v>124063909</v>
      </c>
      <c r="O281" s="2">
        <v>136998631</v>
      </c>
      <c r="P281" s="2">
        <v>150226846</v>
      </c>
      <c r="Q281" s="2">
        <v>163643730</v>
      </c>
      <c r="R281" s="2">
        <v>177195390</v>
      </c>
      <c r="S281" s="2">
        <v>190881812</v>
      </c>
      <c r="T281" s="1">
        <f>(Table13[[#This Row],[2050_BUILDINGS]]/Table13[[#This Row],[2020_BUILDINGS]])-1</f>
        <v>0.71912832929782078</v>
      </c>
      <c r="U281" s="1">
        <f>(Table13[[#This Row],[2050_TOTAL_REPL_COST_USD]]/Table13[[#This Row],[2020_TOTAL_REPL_COST_USD]])-1</f>
        <v>0.72733149372948325</v>
      </c>
      <c r="V281"/>
      <c r="W281"/>
    </row>
    <row r="282" spans="1:23" x14ac:dyDescent="0.2">
      <c r="A282" t="s">
        <v>12</v>
      </c>
      <c r="B282" t="s">
        <v>100</v>
      </c>
      <c r="C282" t="s">
        <v>108</v>
      </c>
      <c r="D282" t="s">
        <v>1413</v>
      </c>
      <c r="E282" t="s">
        <v>1406</v>
      </c>
      <c r="F282" s="2">
        <v>110</v>
      </c>
      <c r="G282" s="2">
        <v>127</v>
      </c>
      <c r="H282" s="2">
        <v>141</v>
      </c>
      <c r="I282" s="2">
        <v>153</v>
      </c>
      <c r="J282" s="2">
        <v>171</v>
      </c>
      <c r="K282" s="2">
        <v>178</v>
      </c>
      <c r="L282" s="2">
        <v>191</v>
      </c>
      <c r="M282" s="2">
        <v>9932861</v>
      </c>
      <c r="N282" s="2">
        <v>11151442</v>
      </c>
      <c r="O282" s="2">
        <v>12314073</v>
      </c>
      <c r="P282" s="2">
        <v>13503087</v>
      </c>
      <c r="Q282" s="2">
        <v>14709059</v>
      </c>
      <c r="R282" s="2">
        <v>15927142</v>
      </c>
      <c r="S282" s="2">
        <v>17157342</v>
      </c>
      <c r="T282" s="1">
        <f>(Table13[[#This Row],[2050_BUILDINGS]]/Table13[[#This Row],[2020_BUILDINGS]])-1</f>
        <v>0.73636363636363633</v>
      </c>
      <c r="U282" s="1">
        <f>(Table13[[#This Row],[2050_TOTAL_REPL_COST_USD]]/Table13[[#This Row],[2020_TOTAL_REPL_COST_USD]])-1</f>
        <v>0.72733132981524662</v>
      </c>
      <c r="V282"/>
      <c r="W282"/>
    </row>
    <row r="283" spans="1:23" x14ac:dyDescent="0.2">
      <c r="A283" t="s">
        <v>12</v>
      </c>
      <c r="B283" t="s">
        <v>100</v>
      </c>
      <c r="C283" t="s">
        <v>109</v>
      </c>
      <c r="D283" t="s">
        <v>1414</v>
      </c>
      <c r="E283" t="s">
        <v>1406</v>
      </c>
      <c r="F283" s="2">
        <v>381</v>
      </c>
      <c r="G283" s="2">
        <v>429</v>
      </c>
      <c r="H283" s="2">
        <v>465</v>
      </c>
      <c r="I283" s="2">
        <v>512</v>
      </c>
      <c r="J283" s="2">
        <v>558</v>
      </c>
      <c r="K283" s="2">
        <v>600</v>
      </c>
      <c r="L283" s="2">
        <v>648</v>
      </c>
      <c r="M283" s="2">
        <v>33659758</v>
      </c>
      <c r="N283" s="2">
        <v>37789193</v>
      </c>
      <c r="O283" s="2">
        <v>41729040</v>
      </c>
      <c r="P283" s="2">
        <v>45758281</v>
      </c>
      <c r="Q283" s="2">
        <v>49844992</v>
      </c>
      <c r="R283" s="2">
        <v>53972751</v>
      </c>
      <c r="S283" s="2">
        <v>58141560</v>
      </c>
      <c r="T283" s="1">
        <f>(Table13[[#This Row],[2050_BUILDINGS]]/Table13[[#This Row],[2020_BUILDINGS]])-1</f>
        <v>0.70078740157480324</v>
      </c>
      <c r="U283" s="1">
        <f>(Table13[[#This Row],[2050_TOTAL_REPL_COST_USD]]/Table13[[#This Row],[2020_TOTAL_REPL_COST_USD]])-1</f>
        <v>0.72733149180692269</v>
      </c>
      <c r="V283"/>
      <c r="W283"/>
    </row>
    <row r="284" spans="1:23" x14ac:dyDescent="0.2">
      <c r="A284" t="s">
        <v>638</v>
      </c>
      <c r="B284" t="s">
        <v>704</v>
      </c>
      <c r="C284" t="s">
        <v>705</v>
      </c>
      <c r="D284" t="s">
        <v>1415</v>
      </c>
      <c r="E284" t="s">
        <v>1416</v>
      </c>
      <c r="F284" s="2">
        <v>40044</v>
      </c>
      <c r="G284" s="2">
        <v>44292</v>
      </c>
      <c r="H284" s="2">
        <v>48668</v>
      </c>
      <c r="I284" s="2">
        <v>53170</v>
      </c>
      <c r="J284" s="2">
        <v>57813</v>
      </c>
      <c r="K284" s="2">
        <v>62450</v>
      </c>
      <c r="L284" s="2">
        <v>66954</v>
      </c>
      <c r="M284" s="2">
        <v>4966262765</v>
      </c>
      <c r="N284" s="2">
        <v>5515463641</v>
      </c>
      <c r="O284" s="2">
        <v>6082737858</v>
      </c>
      <c r="P284" s="2">
        <v>6668477247</v>
      </c>
      <c r="Q284" s="2">
        <v>7272421254</v>
      </c>
      <c r="R284" s="2">
        <v>7878041704</v>
      </c>
      <c r="S284" s="2">
        <v>8470717137</v>
      </c>
      <c r="T284" s="1">
        <f>(Table13[[#This Row],[2050_BUILDINGS]]/Table13[[#This Row],[2020_BUILDINGS]])-1</f>
        <v>0.6720107881330537</v>
      </c>
      <c r="U284" s="1">
        <f>(Table13[[#This Row],[2050_TOTAL_REPL_COST_USD]]/Table13[[#This Row],[2020_TOTAL_REPL_COST_USD]])-1</f>
        <v>0.7056522253912596</v>
      </c>
      <c r="V284"/>
      <c r="W284"/>
    </row>
    <row r="285" spans="1:23" x14ac:dyDescent="0.2">
      <c r="A285" t="s">
        <v>638</v>
      </c>
      <c r="B285" t="s">
        <v>704</v>
      </c>
      <c r="C285" t="s">
        <v>706</v>
      </c>
      <c r="D285" t="s">
        <v>1417</v>
      </c>
      <c r="E285" t="s">
        <v>1418</v>
      </c>
      <c r="F285" s="2">
        <v>8524</v>
      </c>
      <c r="G285" s="2">
        <v>9426</v>
      </c>
      <c r="H285" s="2">
        <v>10356</v>
      </c>
      <c r="I285" s="2">
        <v>11312</v>
      </c>
      <c r="J285" s="2">
        <v>12303</v>
      </c>
      <c r="K285" s="2">
        <v>13295</v>
      </c>
      <c r="L285" s="2">
        <v>14246</v>
      </c>
      <c r="M285" s="2">
        <v>1051887723</v>
      </c>
      <c r="N285" s="2">
        <v>1167943576</v>
      </c>
      <c r="O285" s="2">
        <v>1287802062</v>
      </c>
      <c r="P285" s="2">
        <v>1411541434</v>
      </c>
      <c r="Q285" s="2">
        <v>1539109660</v>
      </c>
      <c r="R285" s="2">
        <v>1667012719</v>
      </c>
      <c r="S285" s="2">
        <v>1792137420</v>
      </c>
      <c r="T285" s="1">
        <f>(Table13[[#This Row],[2050_BUILDINGS]]/Table13[[#This Row],[2020_BUILDINGS]])-1</f>
        <v>0.67128108869075542</v>
      </c>
      <c r="U285" s="1">
        <f>(Table13[[#This Row],[2050_TOTAL_REPL_COST_USD]]/Table13[[#This Row],[2020_TOTAL_REPL_COST_USD]])-1</f>
        <v>0.70373451539941589</v>
      </c>
      <c r="V285"/>
      <c r="W285"/>
    </row>
    <row r="286" spans="1:23" x14ac:dyDescent="0.2">
      <c r="A286" t="s">
        <v>638</v>
      </c>
      <c r="B286" t="s">
        <v>704</v>
      </c>
      <c r="C286" t="s">
        <v>707</v>
      </c>
      <c r="D286" t="s">
        <v>12</v>
      </c>
      <c r="E286" t="s">
        <v>1419</v>
      </c>
      <c r="F286" s="2">
        <v>21398</v>
      </c>
      <c r="G286" s="2">
        <v>23666</v>
      </c>
      <c r="H286" s="2">
        <v>26008</v>
      </c>
      <c r="I286" s="2">
        <v>28417</v>
      </c>
      <c r="J286" s="2">
        <v>30892</v>
      </c>
      <c r="K286" s="2">
        <v>33362</v>
      </c>
      <c r="L286" s="2">
        <v>35782</v>
      </c>
      <c r="M286" s="2">
        <v>2648224501</v>
      </c>
      <c r="N286" s="2">
        <v>2940757987</v>
      </c>
      <c r="O286" s="2">
        <v>3242898276</v>
      </c>
      <c r="P286" s="2">
        <v>3554848619</v>
      </c>
      <c r="Q286" s="2">
        <v>3876473862</v>
      </c>
      <c r="R286" s="2">
        <v>4198968624</v>
      </c>
      <c r="S286" s="2">
        <v>4514516484</v>
      </c>
      <c r="T286" s="1">
        <f>(Table13[[#This Row],[2050_BUILDINGS]]/Table13[[#This Row],[2020_BUILDINGS]])-1</f>
        <v>0.67221235629498088</v>
      </c>
      <c r="U286" s="1">
        <f>(Table13[[#This Row],[2050_TOTAL_REPL_COST_USD]]/Table13[[#This Row],[2020_TOTAL_REPL_COST_USD]])-1</f>
        <v>0.70473329670323137</v>
      </c>
      <c r="V286"/>
      <c r="W286"/>
    </row>
    <row r="287" spans="1:23" x14ac:dyDescent="0.2">
      <c r="A287" t="s">
        <v>638</v>
      </c>
      <c r="B287" t="s">
        <v>704</v>
      </c>
      <c r="C287" t="s">
        <v>708</v>
      </c>
      <c r="D287" t="s">
        <v>1420</v>
      </c>
      <c r="E287" t="s">
        <v>1421</v>
      </c>
      <c r="F287" s="2">
        <v>21885</v>
      </c>
      <c r="G287" s="2">
        <v>24198</v>
      </c>
      <c r="H287" s="2">
        <v>26596</v>
      </c>
      <c r="I287" s="2">
        <v>29059</v>
      </c>
      <c r="J287" s="2">
        <v>31593</v>
      </c>
      <c r="K287" s="2">
        <v>34126</v>
      </c>
      <c r="L287" s="2">
        <v>36588</v>
      </c>
      <c r="M287" s="2">
        <v>2708536171</v>
      </c>
      <c r="N287" s="2">
        <v>3007753261</v>
      </c>
      <c r="O287" s="2">
        <v>3316797987</v>
      </c>
      <c r="P287" s="2">
        <v>3635878565</v>
      </c>
      <c r="Q287" s="2">
        <v>3964856543</v>
      </c>
      <c r="R287" s="2">
        <v>4294725451</v>
      </c>
      <c r="S287" s="2">
        <v>4617492138</v>
      </c>
      <c r="T287" s="1">
        <f>(Table13[[#This Row],[2050_BUILDINGS]]/Table13[[#This Row],[2020_BUILDINGS]])-1</f>
        <v>0.6718300205620289</v>
      </c>
      <c r="U287" s="1">
        <f>(Table13[[#This Row],[2050_TOTAL_REPL_COST_USD]]/Table13[[#This Row],[2020_TOTAL_REPL_COST_USD]])-1</f>
        <v>0.70479249545897971</v>
      </c>
      <c r="V287"/>
      <c r="W287"/>
    </row>
    <row r="288" spans="1:23" x14ac:dyDescent="0.2">
      <c r="A288" t="s">
        <v>638</v>
      </c>
      <c r="B288" t="s">
        <v>704</v>
      </c>
      <c r="C288" t="s">
        <v>709</v>
      </c>
      <c r="D288" t="s">
        <v>1422</v>
      </c>
      <c r="E288" t="s">
        <v>1423</v>
      </c>
      <c r="F288" s="2">
        <v>24255</v>
      </c>
      <c r="G288" s="2">
        <v>26829</v>
      </c>
      <c r="H288" s="2">
        <v>29469</v>
      </c>
      <c r="I288" s="2">
        <v>32209</v>
      </c>
      <c r="J288" s="2">
        <v>35014</v>
      </c>
      <c r="K288" s="2">
        <v>37822</v>
      </c>
      <c r="L288" s="2">
        <v>40550</v>
      </c>
      <c r="M288" s="2">
        <v>2997675753</v>
      </c>
      <c r="N288" s="2">
        <v>3328583387</v>
      </c>
      <c r="O288" s="2">
        <v>3670343963</v>
      </c>
      <c r="P288" s="2">
        <v>4023183527</v>
      </c>
      <c r="Q288" s="2">
        <v>4386951769</v>
      </c>
      <c r="R288" s="2">
        <v>4751687115</v>
      </c>
      <c r="S288" s="2">
        <v>5108527903</v>
      </c>
      <c r="T288" s="1">
        <f>(Table13[[#This Row],[2050_BUILDINGS]]/Table13[[#This Row],[2020_BUILDINGS]])-1</f>
        <v>0.67182024324881473</v>
      </c>
      <c r="U288" s="1">
        <f>(Table13[[#This Row],[2050_TOTAL_REPL_COST_USD]]/Table13[[#This Row],[2020_TOTAL_REPL_COST_USD]])-1</f>
        <v>0.70416293286140474</v>
      </c>
      <c r="V288"/>
      <c r="W288"/>
    </row>
    <row r="289" spans="1:23" x14ac:dyDescent="0.2">
      <c r="A289" t="s">
        <v>638</v>
      </c>
      <c r="B289" t="s">
        <v>704</v>
      </c>
      <c r="C289" t="s">
        <v>710</v>
      </c>
      <c r="D289" t="s">
        <v>1424</v>
      </c>
      <c r="E289" t="s">
        <v>1425</v>
      </c>
      <c r="F289" s="2">
        <v>48415</v>
      </c>
      <c r="G289" s="2">
        <v>53561</v>
      </c>
      <c r="H289" s="2">
        <v>58855</v>
      </c>
      <c r="I289" s="2">
        <v>64297</v>
      </c>
      <c r="J289" s="2">
        <v>69901</v>
      </c>
      <c r="K289" s="2">
        <v>75510</v>
      </c>
      <c r="L289" s="2">
        <v>80945</v>
      </c>
      <c r="M289" s="2">
        <v>5996602260</v>
      </c>
      <c r="N289" s="2">
        <v>6659274285</v>
      </c>
      <c r="O289" s="2">
        <v>7343724776</v>
      </c>
      <c r="P289" s="2">
        <v>8050418556</v>
      </c>
      <c r="Q289" s="2">
        <v>8779046532</v>
      </c>
      <c r="R289" s="2">
        <v>9509663293</v>
      </c>
      <c r="S289" s="2">
        <v>10224585397</v>
      </c>
      <c r="T289" s="1">
        <f>(Table13[[#This Row],[2050_BUILDINGS]]/Table13[[#This Row],[2020_BUILDINGS]])-1</f>
        <v>0.67189920479190324</v>
      </c>
      <c r="U289" s="1">
        <f>(Table13[[#This Row],[2050_TOTAL_REPL_COST_USD]]/Table13[[#This Row],[2020_TOTAL_REPL_COST_USD]])-1</f>
        <v>0.70506312636449553</v>
      </c>
      <c r="V289"/>
      <c r="W289"/>
    </row>
    <row r="290" spans="1:23" x14ac:dyDescent="0.2">
      <c r="A290" t="s">
        <v>638</v>
      </c>
      <c r="B290" t="s">
        <v>704</v>
      </c>
      <c r="C290" t="s">
        <v>711</v>
      </c>
      <c r="D290" t="s">
        <v>1426</v>
      </c>
      <c r="E290" t="s">
        <v>1427</v>
      </c>
      <c r="F290" s="2">
        <v>20025</v>
      </c>
      <c r="G290" s="2">
        <v>22146</v>
      </c>
      <c r="H290" s="2">
        <v>24341</v>
      </c>
      <c r="I290" s="2">
        <v>26592</v>
      </c>
      <c r="J290" s="2">
        <v>28908</v>
      </c>
      <c r="K290" s="2">
        <v>31221</v>
      </c>
      <c r="L290" s="2">
        <v>33481</v>
      </c>
      <c r="M290" s="2">
        <v>2478327922</v>
      </c>
      <c r="N290" s="2">
        <v>2752114985</v>
      </c>
      <c r="O290" s="2">
        <v>3034894532</v>
      </c>
      <c r="P290" s="2">
        <v>3326857114</v>
      </c>
      <c r="Q290" s="2">
        <v>3627876032</v>
      </c>
      <c r="R290" s="2">
        <v>3929710267</v>
      </c>
      <c r="S290" s="2">
        <v>4225046134</v>
      </c>
      <c r="T290" s="1">
        <f>(Table13[[#This Row],[2050_BUILDINGS]]/Table13[[#This Row],[2020_BUILDINGS]])-1</f>
        <v>0.67196004993757796</v>
      </c>
      <c r="U290" s="1">
        <f>(Table13[[#This Row],[2050_TOTAL_REPL_COST_USD]]/Table13[[#This Row],[2020_TOTAL_REPL_COST_USD]])-1</f>
        <v>0.70479705146944638</v>
      </c>
      <c r="V290"/>
      <c r="W290"/>
    </row>
    <row r="291" spans="1:23" x14ac:dyDescent="0.2">
      <c r="A291" t="s">
        <v>638</v>
      </c>
      <c r="B291" t="s">
        <v>704</v>
      </c>
      <c r="C291" t="s">
        <v>712</v>
      </c>
      <c r="D291" t="s">
        <v>1428</v>
      </c>
      <c r="E291" t="s">
        <v>1429</v>
      </c>
      <c r="F291" s="2">
        <v>21071</v>
      </c>
      <c r="G291" s="2">
        <v>23311</v>
      </c>
      <c r="H291" s="2">
        <v>25614</v>
      </c>
      <c r="I291" s="2">
        <v>27981</v>
      </c>
      <c r="J291" s="2">
        <v>30419</v>
      </c>
      <c r="K291" s="2">
        <v>32858</v>
      </c>
      <c r="L291" s="2">
        <v>35230</v>
      </c>
      <c r="M291" s="2">
        <v>2600144819</v>
      </c>
      <c r="N291" s="2">
        <v>2886937600</v>
      </c>
      <c r="O291" s="2">
        <v>3183122119</v>
      </c>
      <c r="P291" s="2">
        <v>3488890334</v>
      </c>
      <c r="Q291" s="2">
        <v>3804114592</v>
      </c>
      <c r="R291" s="2">
        <v>4120160195</v>
      </c>
      <c r="S291" s="2">
        <v>4429326580</v>
      </c>
      <c r="T291" s="1">
        <f>(Table13[[#This Row],[2050_BUILDINGS]]/Table13[[#This Row],[2020_BUILDINGS]])-1</f>
        <v>0.67196620948222674</v>
      </c>
      <c r="U291" s="1">
        <f>(Table13[[#This Row],[2050_TOTAL_REPL_COST_USD]]/Table13[[#This Row],[2020_TOTAL_REPL_COST_USD]])-1</f>
        <v>0.70349226229002593</v>
      </c>
      <c r="V291"/>
      <c r="W291"/>
    </row>
    <row r="292" spans="1:23" x14ac:dyDescent="0.2">
      <c r="A292" t="s">
        <v>638</v>
      </c>
      <c r="B292" t="s">
        <v>704</v>
      </c>
      <c r="C292" t="s">
        <v>713</v>
      </c>
      <c r="D292" t="s">
        <v>1430</v>
      </c>
      <c r="E292" t="s">
        <v>1431</v>
      </c>
      <c r="F292" s="2">
        <v>24712</v>
      </c>
      <c r="G292" s="2">
        <v>27345</v>
      </c>
      <c r="H292" s="2">
        <v>30053</v>
      </c>
      <c r="I292" s="2">
        <v>32832</v>
      </c>
      <c r="J292" s="2">
        <v>35693</v>
      </c>
      <c r="K292" s="2">
        <v>38550</v>
      </c>
      <c r="L292" s="2">
        <v>41331</v>
      </c>
      <c r="M292" s="2">
        <v>3032767100</v>
      </c>
      <c r="N292" s="2">
        <v>3366345889</v>
      </c>
      <c r="O292" s="2">
        <v>3710790834</v>
      </c>
      <c r="P292" s="2">
        <v>4066309449</v>
      </c>
      <c r="Q292" s="2">
        <v>4432763743</v>
      </c>
      <c r="R292" s="2">
        <v>4800105784</v>
      </c>
      <c r="S292" s="2">
        <v>5159297330</v>
      </c>
      <c r="T292" s="1">
        <f>(Table13[[#This Row],[2050_BUILDINGS]]/Table13[[#This Row],[2020_BUILDINGS]])-1</f>
        <v>0.67250728391065073</v>
      </c>
      <c r="U292" s="1">
        <f>(Table13[[#This Row],[2050_TOTAL_REPL_COST_USD]]/Table13[[#This Row],[2020_TOTAL_REPL_COST_USD]])-1</f>
        <v>0.70118481237810837</v>
      </c>
      <c r="V292"/>
      <c r="W292"/>
    </row>
    <row r="293" spans="1:23" x14ac:dyDescent="0.2">
      <c r="A293" t="s">
        <v>638</v>
      </c>
      <c r="B293" t="s">
        <v>704</v>
      </c>
      <c r="C293" t="s">
        <v>714</v>
      </c>
      <c r="D293" t="s">
        <v>1432</v>
      </c>
      <c r="E293" t="s">
        <v>1433</v>
      </c>
      <c r="F293" s="2">
        <v>6115</v>
      </c>
      <c r="G293" s="2">
        <v>6765</v>
      </c>
      <c r="H293" s="2">
        <v>7445</v>
      </c>
      <c r="I293" s="2">
        <v>8136</v>
      </c>
      <c r="J293" s="2">
        <v>8839</v>
      </c>
      <c r="K293" s="2">
        <v>9549</v>
      </c>
      <c r="L293" s="2">
        <v>10240</v>
      </c>
      <c r="M293" s="2">
        <v>756878452</v>
      </c>
      <c r="N293" s="2">
        <v>840439144</v>
      </c>
      <c r="O293" s="2">
        <v>926741053</v>
      </c>
      <c r="P293" s="2">
        <v>1015841431</v>
      </c>
      <c r="Q293" s="2">
        <v>1107702222</v>
      </c>
      <c r="R293" s="2">
        <v>1199807972</v>
      </c>
      <c r="S293" s="2">
        <v>1289921844</v>
      </c>
      <c r="T293" s="1">
        <f>(Table13[[#This Row],[2050_BUILDINGS]]/Table13[[#This Row],[2020_BUILDINGS]])-1</f>
        <v>0.67457072771872451</v>
      </c>
      <c r="U293" s="1">
        <f>(Table13[[#This Row],[2050_TOTAL_REPL_COST_USD]]/Table13[[#This Row],[2020_TOTAL_REPL_COST_USD]])-1</f>
        <v>0.70426551395599768</v>
      </c>
      <c r="V293"/>
      <c r="W293"/>
    </row>
    <row r="294" spans="1:23" x14ac:dyDescent="0.2">
      <c r="A294" t="s">
        <v>638</v>
      </c>
      <c r="B294" t="s">
        <v>715</v>
      </c>
      <c r="C294" t="s">
        <v>716</v>
      </c>
      <c r="D294" t="s">
        <v>1434</v>
      </c>
      <c r="E294" t="s">
        <v>1435</v>
      </c>
      <c r="F294" s="2">
        <v>1291</v>
      </c>
      <c r="G294" s="2">
        <v>1483</v>
      </c>
      <c r="H294" s="2">
        <v>1679</v>
      </c>
      <c r="I294" s="2">
        <v>1881</v>
      </c>
      <c r="J294" s="2">
        <v>2108</v>
      </c>
      <c r="K294" s="2">
        <v>2325</v>
      </c>
      <c r="L294" s="2">
        <v>2568</v>
      </c>
      <c r="M294" s="2">
        <v>155098868</v>
      </c>
      <c r="N294" s="2">
        <v>178021022</v>
      </c>
      <c r="O294" s="2">
        <v>202310087</v>
      </c>
      <c r="P294" s="2">
        <v>228026108</v>
      </c>
      <c r="Q294" s="2">
        <v>256383800</v>
      </c>
      <c r="R294" s="2">
        <v>283732493</v>
      </c>
      <c r="S294" s="2">
        <v>313714194</v>
      </c>
      <c r="T294" s="1">
        <f>(Table13[[#This Row],[2050_BUILDINGS]]/Table13[[#This Row],[2020_BUILDINGS]])-1</f>
        <v>0.98915569326103792</v>
      </c>
      <c r="U294" s="1">
        <f>(Table13[[#This Row],[2050_TOTAL_REPL_COST_USD]]/Table13[[#This Row],[2020_TOTAL_REPL_COST_USD]])-1</f>
        <v>1.0226723640561968</v>
      </c>
      <c r="V294"/>
      <c r="W294"/>
    </row>
    <row r="295" spans="1:23" x14ac:dyDescent="0.2">
      <c r="A295" t="s">
        <v>638</v>
      </c>
      <c r="B295" t="s">
        <v>715</v>
      </c>
      <c r="C295" t="s">
        <v>717</v>
      </c>
      <c r="D295" t="s">
        <v>1436</v>
      </c>
      <c r="E295" t="s">
        <v>1437</v>
      </c>
      <c r="F295" s="2">
        <v>2228</v>
      </c>
      <c r="G295" s="2">
        <v>2539</v>
      </c>
      <c r="H295" s="2">
        <v>2886</v>
      </c>
      <c r="I295" s="2">
        <v>3249</v>
      </c>
      <c r="J295" s="2">
        <v>3632</v>
      </c>
      <c r="K295" s="2">
        <v>4006</v>
      </c>
      <c r="L295" s="2">
        <v>4415</v>
      </c>
      <c r="M295" s="2">
        <v>267047489</v>
      </c>
      <c r="N295" s="2">
        <v>306517744</v>
      </c>
      <c r="O295" s="2">
        <v>348342894</v>
      </c>
      <c r="P295" s="2">
        <v>392626761</v>
      </c>
      <c r="Q295" s="2">
        <v>441461058</v>
      </c>
      <c r="R295" s="2">
        <v>488559365</v>
      </c>
      <c r="S295" s="2">
        <v>540193110</v>
      </c>
      <c r="T295" s="1">
        <f>(Table13[[#This Row],[2050_BUILDINGS]]/Table13[[#This Row],[2020_BUILDINGS]])-1</f>
        <v>0.98159784560143626</v>
      </c>
      <c r="U295" s="1">
        <f>(Table13[[#This Row],[2050_TOTAL_REPL_COST_USD]]/Table13[[#This Row],[2020_TOTAL_REPL_COST_USD]])-1</f>
        <v>1.0228353841589577</v>
      </c>
      <c r="V295"/>
      <c r="W295"/>
    </row>
    <row r="296" spans="1:23" x14ac:dyDescent="0.2">
      <c r="A296" t="s">
        <v>638</v>
      </c>
      <c r="B296" t="s">
        <v>715</v>
      </c>
      <c r="C296" t="s">
        <v>718</v>
      </c>
      <c r="D296" t="s">
        <v>1438</v>
      </c>
      <c r="E296" t="s">
        <v>1439</v>
      </c>
      <c r="F296" s="2">
        <v>1289</v>
      </c>
      <c r="G296" s="2">
        <v>1474</v>
      </c>
      <c r="H296" s="2">
        <v>1666</v>
      </c>
      <c r="I296" s="2">
        <v>1880</v>
      </c>
      <c r="J296" s="2">
        <v>2103</v>
      </c>
      <c r="K296" s="2">
        <v>2318</v>
      </c>
      <c r="L296" s="2">
        <v>2561</v>
      </c>
      <c r="M296" s="2">
        <v>154627163</v>
      </c>
      <c r="N296" s="2">
        <v>177479595</v>
      </c>
      <c r="O296" s="2">
        <v>201694794</v>
      </c>
      <c r="P296" s="2">
        <v>227332605</v>
      </c>
      <c r="Q296" s="2">
        <v>255604049</v>
      </c>
      <c r="R296" s="2">
        <v>282869567</v>
      </c>
      <c r="S296" s="2">
        <v>312760086</v>
      </c>
      <c r="T296" s="1">
        <f>(Table13[[#This Row],[2050_BUILDINGS]]/Table13[[#This Row],[2020_BUILDINGS]])-1</f>
        <v>0.98681148176881295</v>
      </c>
      <c r="U296" s="1">
        <f>(Table13[[#This Row],[2050_TOTAL_REPL_COST_USD]]/Table13[[#This Row],[2020_TOTAL_REPL_COST_USD]])-1</f>
        <v>1.0226723425042725</v>
      </c>
      <c r="V296"/>
      <c r="W296"/>
    </row>
    <row r="297" spans="1:23" x14ac:dyDescent="0.2">
      <c r="A297" t="s">
        <v>638</v>
      </c>
      <c r="B297" t="s">
        <v>715</v>
      </c>
      <c r="C297" t="s">
        <v>719</v>
      </c>
      <c r="D297" t="s">
        <v>1440</v>
      </c>
      <c r="E297" t="s">
        <v>1441</v>
      </c>
      <c r="F297" s="2">
        <v>2976</v>
      </c>
      <c r="G297" s="2">
        <v>3405</v>
      </c>
      <c r="H297" s="2">
        <v>3859</v>
      </c>
      <c r="I297" s="2">
        <v>4341</v>
      </c>
      <c r="J297" s="2">
        <v>4864</v>
      </c>
      <c r="K297" s="2">
        <v>5362</v>
      </c>
      <c r="L297" s="2">
        <v>5899</v>
      </c>
      <c r="M297" s="2">
        <v>356895679</v>
      </c>
      <c r="N297" s="2">
        <v>409641491</v>
      </c>
      <c r="O297" s="2">
        <v>465532704</v>
      </c>
      <c r="P297" s="2">
        <v>524707446</v>
      </c>
      <c r="Q297" s="2">
        <v>589960920</v>
      </c>
      <c r="R297" s="2">
        <v>652892587</v>
      </c>
      <c r="S297" s="2">
        <v>721883025</v>
      </c>
      <c r="T297" s="1">
        <f>(Table13[[#This Row],[2050_BUILDINGS]]/Table13[[#This Row],[2020_BUILDINGS]])-1</f>
        <v>0.98219086021505375</v>
      </c>
      <c r="U297" s="1">
        <f>(Table13[[#This Row],[2050_TOTAL_REPL_COST_USD]]/Table13[[#This Row],[2020_TOTAL_REPL_COST_USD]])-1</f>
        <v>1.0226723591125348</v>
      </c>
      <c r="V297"/>
      <c r="W297"/>
    </row>
    <row r="298" spans="1:23" x14ac:dyDescent="0.2">
      <c r="A298" t="s">
        <v>638</v>
      </c>
      <c r="B298" t="s">
        <v>715</v>
      </c>
      <c r="C298" t="s">
        <v>720</v>
      </c>
      <c r="D298" t="s">
        <v>1442</v>
      </c>
      <c r="E298" t="s">
        <v>1443</v>
      </c>
      <c r="F298" s="2">
        <v>2563</v>
      </c>
      <c r="G298" s="2">
        <v>2931</v>
      </c>
      <c r="H298" s="2">
        <v>3321</v>
      </c>
      <c r="I298" s="2">
        <v>3735</v>
      </c>
      <c r="J298" s="2">
        <v>4172</v>
      </c>
      <c r="K298" s="2">
        <v>4606</v>
      </c>
      <c r="L298" s="2">
        <v>5073</v>
      </c>
      <c r="M298" s="2">
        <v>306923061</v>
      </c>
      <c r="N298" s="2">
        <v>352283399</v>
      </c>
      <c r="O298" s="2">
        <v>400348699</v>
      </c>
      <c r="P298" s="2">
        <v>451237783</v>
      </c>
      <c r="Q298" s="2">
        <v>507354449</v>
      </c>
      <c r="R298" s="2">
        <v>561474408</v>
      </c>
      <c r="S298" s="2">
        <v>620804787</v>
      </c>
      <c r="T298" s="1">
        <f>(Table13[[#This Row],[2050_BUILDINGS]]/Table13[[#This Row],[2020_BUILDINGS]])-1</f>
        <v>0.97932110807647299</v>
      </c>
      <c r="U298" s="1">
        <f>(Table13[[#This Row],[2050_TOTAL_REPL_COST_USD]]/Table13[[#This Row],[2020_TOTAL_REPL_COST_USD]])-1</f>
        <v>1.0226723432814975</v>
      </c>
      <c r="V298"/>
      <c r="W298"/>
    </row>
    <row r="299" spans="1:23" x14ac:dyDescent="0.2">
      <c r="A299" t="s">
        <v>638</v>
      </c>
      <c r="B299" t="s">
        <v>715</v>
      </c>
      <c r="C299" t="s">
        <v>721</v>
      </c>
      <c r="D299" t="s">
        <v>1444</v>
      </c>
      <c r="E299" t="s">
        <v>1445</v>
      </c>
      <c r="F299" s="2">
        <v>1264</v>
      </c>
      <c r="G299" s="2">
        <v>1459</v>
      </c>
      <c r="H299" s="2">
        <v>1648</v>
      </c>
      <c r="I299" s="2">
        <v>1857</v>
      </c>
      <c r="J299" s="2">
        <v>2080</v>
      </c>
      <c r="K299" s="2">
        <v>2293</v>
      </c>
      <c r="L299" s="2">
        <v>2516</v>
      </c>
      <c r="M299" s="2">
        <v>152486899</v>
      </c>
      <c r="N299" s="2">
        <v>175023019</v>
      </c>
      <c r="O299" s="2">
        <v>198903042</v>
      </c>
      <c r="P299" s="2">
        <v>224185986</v>
      </c>
      <c r="Q299" s="2">
        <v>252066120</v>
      </c>
      <c r="R299" s="2">
        <v>278954246</v>
      </c>
      <c r="S299" s="2">
        <v>308431031</v>
      </c>
      <c r="T299" s="1">
        <f>(Table13[[#This Row],[2050_BUILDINGS]]/Table13[[#This Row],[2020_BUILDINGS]])-1</f>
        <v>0.990506329113924</v>
      </c>
      <c r="U299" s="1">
        <f>(Table13[[#This Row],[2050_TOTAL_REPL_COST_USD]]/Table13[[#This Row],[2020_TOTAL_REPL_COST_USD]])-1</f>
        <v>1.0226723280666885</v>
      </c>
      <c r="V299"/>
      <c r="W299"/>
    </row>
    <row r="300" spans="1:23" x14ac:dyDescent="0.2">
      <c r="A300" t="s">
        <v>638</v>
      </c>
      <c r="B300" t="s">
        <v>715</v>
      </c>
      <c r="C300" t="s">
        <v>722</v>
      </c>
      <c r="D300" t="s">
        <v>1446</v>
      </c>
      <c r="E300" t="s">
        <v>1447</v>
      </c>
      <c r="F300" s="2">
        <v>922</v>
      </c>
      <c r="G300" s="2">
        <v>1053</v>
      </c>
      <c r="H300" s="2">
        <v>1197</v>
      </c>
      <c r="I300" s="2">
        <v>1341</v>
      </c>
      <c r="J300" s="2">
        <v>1501</v>
      </c>
      <c r="K300" s="2">
        <v>1654</v>
      </c>
      <c r="L300" s="2">
        <v>1818</v>
      </c>
      <c r="M300" s="2">
        <v>110126011</v>
      </c>
      <c r="N300" s="2">
        <v>126401600</v>
      </c>
      <c r="O300" s="2">
        <v>143647745</v>
      </c>
      <c r="P300" s="2">
        <v>161907084</v>
      </c>
      <c r="Q300" s="2">
        <v>182042116</v>
      </c>
      <c r="R300" s="2">
        <v>201460712</v>
      </c>
      <c r="S300" s="2">
        <v>222748840</v>
      </c>
      <c r="T300" s="1">
        <f>(Table13[[#This Row],[2050_BUILDINGS]]/Table13[[#This Row],[2020_BUILDINGS]])-1</f>
        <v>0.97180043383947945</v>
      </c>
      <c r="U300" s="1">
        <f>(Table13[[#This Row],[2050_TOTAL_REPL_COST_USD]]/Table13[[#This Row],[2020_TOTAL_REPL_COST_USD]])-1</f>
        <v>1.0226723730145824</v>
      </c>
      <c r="V300"/>
      <c r="W300"/>
    </row>
    <row r="301" spans="1:23" x14ac:dyDescent="0.2">
      <c r="A301" t="s">
        <v>638</v>
      </c>
      <c r="B301" t="s">
        <v>715</v>
      </c>
      <c r="C301" t="s">
        <v>723</v>
      </c>
      <c r="D301" t="s">
        <v>1448</v>
      </c>
      <c r="E301" t="s">
        <v>1449</v>
      </c>
      <c r="F301" s="2">
        <v>2022</v>
      </c>
      <c r="G301" s="2">
        <v>2315</v>
      </c>
      <c r="H301" s="2">
        <v>2621</v>
      </c>
      <c r="I301" s="2">
        <v>2940</v>
      </c>
      <c r="J301" s="2">
        <v>3305</v>
      </c>
      <c r="K301" s="2">
        <v>3641</v>
      </c>
      <c r="L301" s="2">
        <v>4025</v>
      </c>
      <c r="M301" s="2">
        <v>242731403</v>
      </c>
      <c r="N301" s="2">
        <v>278604808</v>
      </c>
      <c r="O301" s="2">
        <v>316617463</v>
      </c>
      <c r="P301" s="2">
        <v>356863312</v>
      </c>
      <c r="Q301" s="2">
        <v>401243408</v>
      </c>
      <c r="R301" s="2">
        <v>444044417</v>
      </c>
      <c r="S301" s="2">
        <v>490966099</v>
      </c>
      <c r="T301" s="1">
        <f>(Table13[[#This Row],[2050_BUILDINGS]]/Table13[[#This Row],[2020_BUILDINGS]])-1</f>
        <v>0.99060336300692375</v>
      </c>
      <c r="U301" s="1">
        <f>(Table13[[#This Row],[2050_TOTAL_REPL_COST_USD]]/Table13[[#This Row],[2020_TOTAL_REPL_COST_USD]])-1</f>
        <v>1.0226723569014267</v>
      </c>
      <c r="V301"/>
      <c r="W301"/>
    </row>
    <row r="302" spans="1:23" x14ac:dyDescent="0.2">
      <c r="A302" t="s">
        <v>638</v>
      </c>
      <c r="B302" t="s">
        <v>724</v>
      </c>
      <c r="C302" t="s">
        <v>725</v>
      </c>
      <c r="D302" t="s">
        <v>1450</v>
      </c>
      <c r="E302" t="s">
        <v>1406</v>
      </c>
      <c r="F302" s="2">
        <v>2612</v>
      </c>
      <c r="G302" s="2">
        <v>2992</v>
      </c>
      <c r="H302" s="2">
        <v>3415</v>
      </c>
      <c r="I302" s="2">
        <v>3863</v>
      </c>
      <c r="J302" s="2">
        <v>4321</v>
      </c>
      <c r="K302" s="2">
        <v>4790</v>
      </c>
      <c r="L302" s="2">
        <v>5262</v>
      </c>
      <c r="M302" s="2">
        <v>254171063</v>
      </c>
      <c r="N302" s="2">
        <v>292784658</v>
      </c>
      <c r="O302" s="2">
        <v>334685828</v>
      </c>
      <c r="P302" s="2">
        <v>378807232</v>
      </c>
      <c r="Q302" s="2">
        <v>425128461</v>
      </c>
      <c r="R302" s="2">
        <v>471584607</v>
      </c>
      <c r="S302" s="2">
        <v>519182186</v>
      </c>
      <c r="T302" s="1">
        <f>(Table13[[#This Row],[2050_BUILDINGS]]/Table13[[#This Row],[2020_BUILDINGS]])-1</f>
        <v>1.0145482388973965</v>
      </c>
      <c r="U302" s="1">
        <f>(Table13[[#This Row],[2050_TOTAL_REPL_COST_USD]]/Table13[[#This Row],[2020_TOTAL_REPL_COST_USD]])-1</f>
        <v>1.0426486786971498</v>
      </c>
      <c r="V302"/>
      <c r="W302"/>
    </row>
    <row r="303" spans="1:23" x14ac:dyDescent="0.2">
      <c r="A303" t="s">
        <v>638</v>
      </c>
      <c r="B303" t="s">
        <v>724</v>
      </c>
      <c r="C303" t="s">
        <v>726</v>
      </c>
      <c r="D303" t="s">
        <v>1451</v>
      </c>
      <c r="E303" t="s">
        <v>1406</v>
      </c>
      <c r="F303" s="2">
        <v>222</v>
      </c>
      <c r="G303" s="2">
        <v>252</v>
      </c>
      <c r="H303" s="2">
        <v>281</v>
      </c>
      <c r="I303" s="2">
        <v>326</v>
      </c>
      <c r="J303" s="2">
        <v>359</v>
      </c>
      <c r="K303" s="2">
        <v>395</v>
      </c>
      <c r="L303" s="2">
        <v>434</v>
      </c>
      <c r="M303" s="2">
        <v>21291028</v>
      </c>
      <c r="N303" s="2">
        <v>24525556</v>
      </c>
      <c r="O303" s="2">
        <v>28035469</v>
      </c>
      <c r="P303" s="2">
        <v>31731370</v>
      </c>
      <c r="Q303" s="2">
        <v>35611535</v>
      </c>
      <c r="R303" s="2">
        <v>39503012</v>
      </c>
      <c r="S303" s="2">
        <v>43490098</v>
      </c>
      <c r="T303" s="1">
        <f>(Table13[[#This Row],[2050_BUILDINGS]]/Table13[[#This Row],[2020_BUILDINGS]])-1</f>
        <v>0.95495495495495497</v>
      </c>
      <c r="U303" s="1">
        <f>(Table13[[#This Row],[2050_TOTAL_REPL_COST_USD]]/Table13[[#This Row],[2020_TOTAL_REPL_COST_USD]])-1</f>
        <v>1.0426490444707506</v>
      </c>
      <c r="V303"/>
      <c r="W303"/>
    </row>
    <row r="304" spans="1:23" x14ac:dyDescent="0.2">
      <c r="A304" t="s">
        <v>638</v>
      </c>
      <c r="B304" t="s">
        <v>724</v>
      </c>
      <c r="C304" t="s">
        <v>727</v>
      </c>
      <c r="D304" t="s">
        <v>1452</v>
      </c>
      <c r="E304" t="s">
        <v>1406</v>
      </c>
      <c r="F304" s="2">
        <v>694</v>
      </c>
      <c r="G304" s="2">
        <v>809</v>
      </c>
      <c r="H304" s="2">
        <v>925</v>
      </c>
      <c r="I304" s="2">
        <v>1034</v>
      </c>
      <c r="J304" s="2">
        <v>1162</v>
      </c>
      <c r="K304" s="2">
        <v>1283</v>
      </c>
      <c r="L304" s="2">
        <v>1412</v>
      </c>
      <c r="M304" s="2">
        <v>68234460</v>
      </c>
      <c r="N304" s="2">
        <v>78600626</v>
      </c>
      <c r="O304" s="2">
        <v>89849368</v>
      </c>
      <c r="P304" s="2">
        <v>101694152</v>
      </c>
      <c r="Q304" s="2">
        <v>114129491</v>
      </c>
      <c r="R304" s="2">
        <v>126601053</v>
      </c>
      <c r="S304" s="2">
        <v>139379040</v>
      </c>
      <c r="T304" s="1">
        <f>(Table13[[#This Row],[2050_BUILDINGS]]/Table13[[#This Row],[2020_BUILDINGS]])-1</f>
        <v>1.0345821325648417</v>
      </c>
      <c r="U304" s="1">
        <f>(Table13[[#This Row],[2050_TOTAL_REPL_COST_USD]]/Table13[[#This Row],[2020_TOTAL_REPL_COST_USD]])-1</f>
        <v>1.0426488316900286</v>
      </c>
      <c r="V304"/>
      <c r="W304"/>
    </row>
    <row r="305" spans="1:23" x14ac:dyDescent="0.2">
      <c r="A305" t="s">
        <v>638</v>
      </c>
      <c r="B305" t="s">
        <v>724</v>
      </c>
      <c r="C305" t="s">
        <v>728</v>
      </c>
      <c r="D305" t="s">
        <v>1453</v>
      </c>
      <c r="E305" t="s">
        <v>1406</v>
      </c>
      <c r="F305" s="2">
        <v>15</v>
      </c>
      <c r="G305" s="2">
        <v>15</v>
      </c>
      <c r="H305" s="2">
        <v>15</v>
      </c>
      <c r="I305" s="2">
        <v>29</v>
      </c>
      <c r="J305" s="2">
        <v>33</v>
      </c>
      <c r="K305" s="2">
        <v>33</v>
      </c>
      <c r="L305" s="2">
        <v>39</v>
      </c>
      <c r="M305" s="2">
        <v>2060541</v>
      </c>
      <c r="N305" s="2">
        <v>2373574</v>
      </c>
      <c r="O305" s="2">
        <v>2713264</v>
      </c>
      <c r="P305" s="2">
        <v>3070951</v>
      </c>
      <c r="Q305" s="2">
        <v>3446471</v>
      </c>
      <c r="R305" s="2">
        <v>3823089</v>
      </c>
      <c r="S305" s="2">
        <v>4208959</v>
      </c>
      <c r="T305" s="1">
        <f>(Table13[[#This Row],[2050_BUILDINGS]]/Table13[[#This Row],[2020_BUILDINGS]])-1</f>
        <v>1.6</v>
      </c>
      <c r="U305" s="1">
        <f>(Table13[[#This Row],[2050_TOTAL_REPL_COST_USD]]/Table13[[#This Row],[2020_TOTAL_REPL_COST_USD]])-1</f>
        <v>1.0426475377097568</v>
      </c>
      <c r="V305"/>
      <c r="W305"/>
    </row>
    <row r="306" spans="1:23" x14ac:dyDescent="0.2">
      <c r="A306" t="s">
        <v>638</v>
      </c>
      <c r="B306" t="s">
        <v>724</v>
      </c>
      <c r="C306" t="s">
        <v>729</v>
      </c>
      <c r="D306" t="s">
        <v>1454</v>
      </c>
      <c r="E306" t="s">
        <v>1406</v>
      </c>
      <c r="F306" s="2">
        <v>984</v>
      </c>
      <c r="G306" s="2">
        <v>1123</v>
      </c>
      <c r="H306" s="2">
        <v>1290</v>
      </c>
      <c r="I306" s="2">
        <v>1449</v>
      </c>
      <c r="J306" s="2">
        <v>1624</v>
      </c>
      <c r="K306" s="2">
        <v>1800</v>
      </c>
      <c r="L306" s="2">
        <v>1970</v>
      </c>
      <c r="M306" s="2">
        <v>95441621</v>
      </c>
      <c r="N306" s="2">
        <v>109941079</v>
      </c>
      <c r="O306" s="2">
        <v>125675035</v>
      </c>
      <c r="P306" s="2">
        <v>142242684</v>
      </c>
      <c r="Q306" s="2">
        <v>159636381</v>
      </c>
      <c r="R306" s="2">
        <v>177080730</v>
      </c>
      <c r="S306" s="2">
        <v>194953694</v>
      </c>
      <c r="T306" s="1">
        <f>(Table13[[#This Row],[2050_BUILDINGS]]/Table13[[#This Row],[2020_BUILDINGS]])-1</f>
        <v>1.0020325203252032</v>
      </c>
      <c r="U306" s="1">
        <f>(Table13[[#This Row],[2050_TOTAL_REPL_COST_USD]]/Table13[[#This Row],[2020_TOTAL_REPL_COST_USD]])-1</f>
        <v>1.0426486050566974</v>
      </c>
      <c r="V306"/>
      <c r="W306"/>
    </row>
    <row r="307" spans="1:23" x14ac:dyDescent="0.2">
      <c r="A307" t="s">
        <v>638</v>
      </c>
      <c r="B307" t="s">
        <v>724</v>
      </c>
      <c r="C307" t="s">
        <v>730</v>
      </c>
      <c r="D307" t="s">
        <v>1455</v>
      </c>
      <c r="E307" t="s">
        <v>1406</v>
      </c>
      <c r="F307" s="2">
        <v>638</v>
      </c>
      <c r="G307" s="2">
        <v>725</v>
      </c>
      <c r="H307" s="2">
        <v>819</v>
      </c>
      <c r="I307" s="2">
        <v>935</v>
      </c>
      <c r="J307" s="2">
        <v>1051</v>
      </c>
      <c r="K307" s="2">
        <v>1164</v>
      </c>
      <c r="L307" s="2">
        <v>1275</v>
      </c>
      <c r="M307" s="2">
        <v>61661949</v>
      </c>
      <c r="N307" s="2">
        <v>71029608</v>
      </c>
      <c r="O307" s="2">
        <v>81194840</v>
      </c>
      <c r="P307" s="2">
        <v>91898699</v>
      </c>
      <c r="Q307" s="2">
        <v>103136241</v>
      </c>
      <c r="R307" s="2">
        <v>114406502</v>
      </c>
      <c r="S307" s="2">
        <v>125953689</v>
      </c>
      <c r="T307" s="1">
        <f>(Table13[[#This Row],[2050_BUILDINGS]]/Table13[[#This Row],[2020_BUILDINGS]])-1</f>
        <v>0.99843260188087779</v>
      </c>
      <c r="U307" s="1">
        <f>(Table13[[#This Row],[2050_TOTAL_REPL_COST_USD]]/Table13[[#This Row],[2020_TOTAL_REPL_COST_USD]])-1</f>
        <v>1.0426485221866728</v>
      </c>
      <c r="V307"/>
      <c r="W307"/>
    </row>
    <row r="308" spans="1:23" x14ac:dyDescent="0.2">
      <c r="A308" t="s">
        <v>638</v>
      </c>
      <c r="B308" t="s">
        <v>724</v>
      </c>
      <c r="C308" t="s">
        <v>731</v>
      </c>
      <c r="D308" t="s">
        <v>1456</v>
      </c>
      <c r="E308" t="s">
        <v>1406</v>
      </c>
      <c r="F308" s="2">
        <v>425</v>
      </c>
      <c r="G308" s="2">
        <v>483</v>
      </c>
      <c r="H308" s="2">
        <v>557</v>
      </c>
      <c r="I308" s="2">
        <v>634</v>
      </c>
      <c r="J308" s="2">
        <v>698</v>
      </c>
      <c r="K308" s="2">
        <v>777</v>
      </c>
      <c r="L308" s="2">
        <v>856</v>
      </c>
      <c r="M308" s="2">
        <v>41258216</v>
      </c>
      <c r="N308" s="2">
        <v>47526154</v>
      </c>
      <c r="O308" s="2">
        <v>54327743</v>
      </c>
      <c r="P308" s="2">
        <v>61489734</v>
      </c>
      <c r="Q308" s="2">
        <v>69008804</v>
      </c>
      <c r="R308" s="2">
        <v>76549778</v>
      </c>
      <c r="S308" s="2">
        <v>84276040</v>
      </c>
      <c r="T308" s="1">
        <f>(Table13[[#This Row],[2050_BUILDINGS]]/Table13[[#This Row],[2020_BUILDINGS]])-1</f>
        <v>1.0141176470588236</v>
      </c>
      <c r="U308" s="1">
        <f>(Table13[[#This Row],[2050_TOTAL_REPL_COST_USD]]/Table13[[#This Row],[2020_TOTAL_REPL_COST_USD]])-1</f>
        <v>1.0426486690553949</v>
      </c>
      <c r="V308"/>
      <c r="W308"/>
    </row>
    <row r="309" spans="1:23" x14ac:dyDescent="0.2">
      <c r="A309" t="s">
        <v>638</v>
      </c>
      <c r="B309" t="s">
        <v>724</v>
      </c>
      <c r="C309" t="s">
        <v>732</v>
      </c>
      <c r="D309" t="s">
        <v>1457</v>
      </c>
      <c r="E309" t="s">
        <v>1406</v>
      </c>
      <c r="F309" s="2">
        <v>201</v>
      </c>
      <c r="G309" s="2">
        <v>232</v>
      </c>
      <c r="H309" s="2">
        <v>261</v>
      </c>
      <c r="I309" s="2">
        <v>305</v>
      </c>
      <c r="J309" s="2">
        <v>332</v>
      </c>
      <c r="K309" s="2">
        <v>372</v>
      </c>
      <c r="L309" s="2">
        <v>406</v>
      </c>
      <c r="M309" s="2">
        <v>19679430</v>
      </c>
      <c r="N309" s="2">
        <v>22669124</v>
      </c>
      <c r="O309" s="2">
        <v>25913364</v>
      </c>
      <c r="P309" s="2">
        <v>29329507</v>
      </c>
      <c r="Q309" s="2">
        <v>32915970</v>
      </c>
      <c r="R309" s="2">
        <v>36512882</v>
      </c>
      <c r="S309" s="2">
        <v>40198167</v>
      </c>
      <c r="T309" s="1">
        <f>(Table13[[#This Row],[2050_BUILDINGS]]/Table13[[#This Row],[2020_BUILDINGS]])-1</f>
        <v>1.0199004975124377</v>
      </c>
      <c r="U309" s="1">
        <f>(Table13[[#This Row],[2050_TOTAL_REPL_COST_USD]]/Table13[[#This Row],[2020_TOTAL_REPL_COST_USD]])-1</f>
        <v>1.0426489486738184</v>
      </c>
      <c r="V309"/>
      <c r="W309"/>
    </row>
    <row r="310" spans="1:23" x14ac:dyDescent="0.2">
      <c r="A310" t="s">
        <v>638</v>
      </c>
      <c r="B310" t="s">
        <v>733</v>
      </c>
      <c r="C310" t="s">
        <v>734</v>
      </c>
      <c r="D310" t="s">
        <v>1458</v>
      </c>
      <c r="E310" t="s">
        <v>1459</v>
      </c>
      <c r="F310" s="2">
        <v>974</v>
      </c>
      <c r="G310" s="2">
        <v>1093</v>
      </c>
      <c r="H310" s="2">
        <v>1220</v>
      </c>
      <c r="I310" s="2">
        <v>1347</v>
      </c>
      <c r="J310" s="2">
        <v>1484</v>
      </c>
      <c r="K310" s="2">
        <v>1624</v>
      </c>
      <c r="L310" s="2">
        <v>1756</v>
      </c>
      <c r="M310" s="2">
        <v>97591298</v>
      </c>
      <c r="N310" s="2">
        <v>109640210</v>
      </c>
      <c r="O310" s="2">
        <v>122229085</v>
      </c>
      <c r="P310" s="2">
        <v>135353417</v>
      </c>
      <c r="Q310" s="2">
        <v>149513855</v>
      </c>
      <c r="R310" s="2">
        <v>163716662</v>
      </c>
      <c r="S310" s="2">
        <v>177949597</v>
      </c>
      <c r="T310" s="1">
        <f>(Table13[[#This Row],[2050_BUILDINGS]]/Table13[[#This Row],[2020_BUILDINGS]])-1</f>
        <v>0.80287474332648867</v>
      </c>
      <c r="U310" s="1">
        <f>(Table13[[#This Row],[2050_TOTAL_REPL_COST_USD]]/Table13[[#This Row],[2020_TOTAL_REPL_COST_USD]])-1</f>
        <v>0.82341664315193341</v>
      </c>
      <c r="V310"/>
      <c r="W310"/>
    </row>
    <row r="311" spans="1:23" x14ac:dyDescent="0.2">
      <c r="A311" t="s">
        <v>638</v>
      </c>
      <c r="B311" t="s">
        <v>733</v>
      </c>
      <c r="C311" t="s">
        <v>735</v>
      </c>
      <c r="D311" t="s">
        <v>1460</v>
      </c>
      <c r="E311" t="s">
        <v>1461</v>
      </c>
      <c r="F311" s="2">
        <v>461</v>
      </c>
      <c r="G311" s="2">
        <v>516</v>
      </c>
      <c r="H311" s="2">
        <v>578</v>
      </c>
      <c r="I311" s="2">
        <v>635</v>
      </c>
      <c r="J311" s="2">
        <v>696</v>
      </c>
      <c r="K311" s="2">
        <v>768</v>
      </c>
      <c r="L311" s="2">
        <v>839</v>
      </c>
      <c r="M311" s="2">
        <v>46076051</v>
      </c>
      <c r="N311" s="2">
        <v>51764735</v>
      </c>
      <c r="O311" s="2">
        <v>57708353</v>
      </c>
      <c r="P311" s="2">
        <v>63904778</v>
      </c>
      <c r="Q311" s="2">
        <v>70590386</v>
      </c>
      <c r="R311" s="2">
        <v>77295992</v>
      </c>
      <c r="S311" s="2">
        <v>84015836</v>
      </c>
      <c r="T311" s="1">
        <f>(Table13[[#This Row],[2050_BUILDINGS]]/Table13[[#This Row],[2020_BUILDINGS]])-1</f>
        <v>0.81995661605206083</v>
      </c>
      <c r="U311" s="1">
        <f>(Table13[[#This Row],[2050_TOTAL_REPL_COST_USD]]/Table13[[#This Row],[2020_TOTAL_REPL_COST_USD]])-1</f>
        <v>0.82341659444729753</v>
      </c>
      <c r="V311"/>
      <c r="W311"/>
    </row>
    <row r="312" spans="1:23" x14ac:dyDescent="0.2">
      <c r="A312" t="s">
        <v>638</v>
      </c>
      <c r="B312" t="s">
        <v>733</v>
      </c>
      <c r="C312" t="s">
        <v>736</v>
      </c>
      <c r="D312" t="s">
        <v>1462</v>
      </c>
      <c r="E312" t="s">
        <v>1463</v>
      </c>
      <c r="F312" s="2">
        <v>248</v>
      </c>
      <c r="G312" s="2">
        <v>277</v>
      </c>
      <c r="H312" s="2">
        <v>311</v>
      </c>
      <c r="I312" s="2">
        <v>340</v>
      </c>
      <c r="J312" s="2">
        <v>371</v>
      </c>
      <c r="K312" s="2">
        <v>409</v>
      </c>
      <c r="L312" s="2">
        <v>441</v>
      </c>
      <c r="M312" s="2">
        <v>24662805</v>
      </c>
      <c r="N312" s="2">
        <v>27707747</v>
      </c>
      <c r="O312" s="2">
        <v>30889149</v>
      </c>
      <c r="P312" s="2">
        <v>34205863</v>
      </c>
      <c r="Q312" s="2">
        <v>37784424</v>
      </c>
      <c r="R312" s="2">
        <v>41373686</v>
      </c>
      <c r="S312" s="2">
        <v>44970573</v>
      </c>
      <c r="T312" s="1">
        <f>(Table13[[#This Row],[2050_BUILDINGS]]/Table13[[#This Row],[2020_BUILDINGS]])-1</f>
        <v>0.77822580645161299</v>
      </c>
      <c r="U312" s="1">
        <f>(Table13[[#This Row],[2050_TOTAL_REPL_COST_USD]]/Table13[[#This Row],[2020_TOTAL_REPL_COST_USD]])-1</f>
        <v>0.82341680113028515</v>
      </c>
      <c r="V312"/>
      <c r="W312"/>
    </row>
    <row r="313" spans="1:23" x14ac:dyDescent="0.2">
      <c r="A313" t="s">
        <v>638</v>
      </c>
      <c r="B313" t="s">
        <v>733</v>
      </c>
      <c r="C313" t="s">
        <v>737</v>
      </c>
      <c r="D313" t="s">
        <v>1464</v>
      </c>
      <c r="E313" t="s">
        <v>1465</v>
      </c>
      <c r="F313" s="2">
        <v>69</v>
      </c>
      <c r="G313" s="2">
        <v>81</v>
      </c>
      <c r="H313" s="2">
        <v>87</v>
      </c>
      <c r="I313" s="2">
        <v>90</v>
      </c>
      <c r="J313" s="2">
        <v>103</v>
      </c>
      <c r="K313" s="2">
        <v>112</v>
      </c>
      <c r="L313" s="2">
        <v>124</v>
      </c>
      <c r="M313" s="2">
        <v>6979395</v>
      </c>
      <c r="N313" s="2">
        <v>7841090</v>
      </c>
      <c r="O313" s="2">
        <v>8741403</v>
      </c>
      <c r="P313" s="2">
        <v>9680009</v>
      </c>
      <c r="Q313" s="2">
        <v>10692716</v>
      </c>
      <c r="R313" s="2">
        <v>11708456</v>
      </c>
      <c r="S313" s="2">
        <v>12726344</v>
      </c>
      <c r="T313" s="1">
        <f>(Table13[[#This Row],[2050_BUILDINGS]]/Table13[[#This Row],[2020_BUILDINGS]])-1</f>
        <v>0.79710144927536231</v>
      </c>
      <c r="U313" s="1">
        <f>(Table13[[#This Row],[2050_TOTAL_REPL_COST_USD]]/Table13[[#This Row],[2020_TOTAL_REPL_COST_USD]])-1</f>
        <v>0.82341649956765584</v>
      </c>
      <c r="V313"/>
      <c r="W313"/>
    </row>
    <row r="314" spans="1:23" x14ac:dyDescent="0.2">
      <c r="A314" t="s">
        <v>638</v>
      </c>
      <c r="B314" t="s">
        <v>733</v>
      </c>
      <c r="C314" t="s">
        <v>738</v>
      </c>
      <c r="D314" t="s">
        <v>1466</v>
      </c>
      <c r="E314" t="s">
        <v>1467</v>
      </c>
      <c r="F314" s="2">
        <v>397</v>
      </c>
      <c r="G314" s="2">
        <v>439</v>
      </c>
      <c r="H314" s="2">
        <v>489</v>
      </c>
      <c r="I314" s="2">
        <v>542</v>
      </c>
      <c r="J314" s="2">
        <v>601</v>
      </c>
      <c r="K314" s="2">
        <v>659</v>
      </c>
      <c r="L314" s="2">
        <v>716</v>
      </c>
      <c r="M314" s="2">
        <v>39459445</v>
      </c>
      <c r="N314" s="2">
        <v>44331226</v>
      </c>
      <c r="O314" s="2">
        <v>49421333</v>
      </c>
      <c r="P314" s="2">
        <v>54727943</v>
      </c>
      <c r="Q314" s="2">
        <v>60453481</v>
      </c>
      <c r="R314" s="2">
        <v>66196156</v>
      </c>
      <c r="S314" s="2">
        <v>71951008</v>
      </c>
      <c r="T314" s="1">
        <f>(Table13[[#This Row],[2050_BUILDINGS]]/Table13[[#This Row],[2020_BUILDINGS]])-1</f>
        <v>0.80352644836272047</v>
      </c>
      <c r="U314" s="1">
        <f>(Table13[[#This Row],[2050_TOTAL_REPL_COST_USD]]/Table13[[#This Row],[2020_TOTAL_REPL_COST_USD]])-1</f>
        <v>0.82341662433417406</v>
      </c>
      <c r="V314"/>
      <c r="W314"/>
    </row>
    <row r="315" spans="1:23" x14ac:dyDescent="0.2">
      <c r="A315" t="s">
        <v>638</v>
      </c>
      <c r="B315" t="s">
        <v>733</v>
      </c>
      <c r="C315" t="s">
        <v>739</v>
      </c>
      <c r="D315" t="s">
        <v>1468</v>
      </c>
      <c r="E315" t="s">
        <v>1469</v>
      </c>
      <c r="F315" s="2">
        <v>496</v>
      </c>
      <c r="G315" s="2">
        <v>555</v>
      </c>
      <c r="H315" s="2">
        <v>618</v>
      </c>
      <c r="I315" s="2">
        <v>686</v>
      </c>
      <c r="J315" s="2">
        <v>758</v>
      </c>
      <c r="K315" s="2">
        <v>820</v>
      </c>
      <c r="L315" s="2">
        <v>891</v>
      </c>
      <c r="M315" s="2">
        <v>49460086</v>
      </c>
      <c r="N315" s="2">
        <v>55566572</v>
      </c>
      <c r="O315" s="2">
        <v>61946723</v>
      </c>
      <c r="P315" s="2">
        <v>68598241</v>
      </c>
      <c r="Q315" s="2">
        <v>75774876</v>
      </c>
      <c r="R315" s="2">
        <v>82972973</v>
      </c>
      <c r="S315" s="2">
        <v>90186340</v>
      </c>
      <c r="T315" s="1">
        <f>(Table13[[#This Row],[2050_BUILDINGS]]/Table13[[#This Row],[2020_BUILDINGS]])-1</f>
        <v>0.7963709677419355</v>
      </c>
      <c r="U315" s="1">
        <f>(Table13[[#This Row],[2050_TOTAL_REPL_COST_USD]]/Table13[[#This Row],[2020_TOTAL_REPL_COST_USD]])-1</f>
        <v>0.82341656259958795</v>
      </c>
      <c r="V315"/>
      <c r="W315"/>
    </row>
    <row r="316" spans="1:23" x14ac:dyDescent="0.2">
      <c r="A316" t="s">
        <v>638</v>
      </c>
      <c r="B316" t="s">
        <v>733</v>
      </c>
      <c r="C316" t="s">
        <v>740</v>
      </c>
      <c r="D316" t="s">
        <v>1470</v>
      </c>
      <c r="E316" t="s">
        <v>1471</v>
      </c>
      <c r="F316" s="2">
        <v>488</v>
      </c>
      <c r="G316" s="2">
        <v>553</v>
      </c>
      <c r="H316" s="2">
        <v>613</v>
      </c>
      <c r="I316" s="2">
        <v>674</v>
      </c>
      <c r="J316" s="2">
        <v>740</v>
      </c>
      <c r="K316" s="2">
        <v>813</v>
      </c>
      <c r="L316" s="2">
        <v>886</v>
      </c>
      <c r="M316" s="2">
        <v>48758486</v>
      </c>
      <c r="N316" s="2">
        <v>54778351</v>
      </c>
      <c r="O316" s="2">
        <v>61067996</v>
      </c>
      <c r="P316" s="2">
        <v>67625163</v>
      </c>
      <c r="Q316" s="2">
        <v>74699989</v>
      </c>
      <c r="R316" s="2">
        <v>81795984</v>
      </c>
      <c r="S316" s="2">
        <v>88907031</v>
      </c>
      <c r="T316" s="1">
        <f>(Table13[[#This Row],[2050_BUILDINGS]]/Table13[[#This Row],[2020_BUILDINGS]])-1</f>
        <v>0.81557377049180335</v>
      </c>
      <c r="U316" s="1">
        <f>(Table13[[#This Row],[2050_TOTAL_REPL_COST_USD]]/Table13[[#This Row],[2020_TOTAL_REPL_COST_USD]])-1</f>
        <v>0.82341656383670325</v>
      </c>
      <c r="V316"/>
      <c r="W316"/>
    </row>
    <row r="317" spans="1:23" x14ac:dyDescent="0.2">
      <c r="A317" t="s">
        <v>638</v>
      </c>
      <c r="B317" t="s">
        <v>733</v>
      </c>
      <c r="C317" t="s">
        <v>741</v>
      </c>
      <c r="D317" t="s">
        <v>1472</v>
      </c>
      <c r="E317" t="s">
        <v>1473</v>
      </c>
      <c r="F317" s="2">
        <v>124</v>
      </c>
      <c r="G317" s="2">
        <v>140</v>
      </c>
      <c r="H317" s="2">
        <v>153</v>
      </c>
      <c r="I317" s="2">
        <v>175</v>
      </c>
      <c r="J317" s="2">
        <v>193</v>
      </c>
      <c r="K317" s="2">
        <v>221</v>
      </c>
      <c r="L317" s="2">
        <v>242</v>
      </c>
      <c r="M317" s="2">
        <v>13052888</v>
      </c>
      <c r="N317" s="2">
        <v>14664436</v>
      </c>
      <c r="O317" s="2">
        <v>16348203</v>
      </c>
      <c r="P317" s="2">
        <v>18103586</v>
      </c>
      <c r="Q317" s="2">
        <v>19997555</v>
      </c>
      <c r="R317" s="2">
        <v>21897188</v>
      </c>
      <c r="S317" s="2">
        <v>23800853</v>
      </c>
      <c r="T317" s="1">
        <f>(Table13[[#This Row],[2050_BUILDINGS]]/Table13[[#This Row],[2020_BUILDINGS]])-1</f>
        <v>0.95161290322580649</v>
      </c>
      <c r="U317" s="1">
        <f>(Table13[[#This Row],[2050_TOTAL_REPL_COST_USD]]/Table13[[#This Row],[2020_TOTAL_REPL_COST_USD]])-1</f>
        <v>0.82341662626692269</v>
      </c>
      <c r="V317"/>
      <c r="W317"/>
    </row>
    <row r="318" spans="1:23" x14ac:dyDescent="0.2">
      <c r="A318" t="s">
        <v>638</v>
      </c>
      <c r="B318" t="s">
        <v>733</v>
      </c>
      <c r="C318" t="s">
        <v>742</v>
      </c>
      <c r="D318" t="s">
        <v>1474</v>
      </c>
      <c r="E318" t="s">
        <v>1475</v>
      </c>
      <c r="F318" s="2">
        <v>188</v>
      </c>
      <c r="G318" s="2">
        <v>218</v>
      </c>
      <c r="H318" s="2">
        <v>251</v>
      </c>
      <c r="I318" s="2">
        <v>278</v>
      </c>
      <c r="J318" s="2">
        <v>304</v>
      </c>
      <c r="K318" s="2">
        <v>319</v>
      </c>
      <c r="L318" s="2">
        <v>353</v>
      </c>
      <c r="M318" s="2">
        <v>19604045</v>
      </c>
      <c r="N318" s="2">
        <v>22024426</v>
      </c>
      <c r="O318" s="2">
        <v>24553268</v>
      </c>
      <c r="P318" s="2">
        <v>27189669</v>
      </c>
      <c r="Q318" s="2">
        <v>30034201</v>
      </c>
      <c r="R318" s="2">
        <v>32887250</v>
      </c>
      <c r="S318" s="2">
        <v>35746349</v>
      </c>
      <c r="T318" s="1">
        <f>(Table13[[#This Row],[2050_BUILDINGS]]/Table13[[#This Row],[2020_BUILDINGS]])-1</f>
        <v>0.87765957446808507</v>
      </c>
      <c r="U318" s="1">
        <f>(Table13[[#This Row],[2050_TOTAL_REPL_COST_USD]]/Table13[[#This Row],[2020_TOTAL_REPL_COST_USD]])-1</f>
        <v>0.82341700399075801</v>
      </c>
      <c r="V318"/>
      <c r="W318"/>
    </row>
    <row r="319" spans="1:23" x14ac:dyDescent="0.2">
      <c r="A319" t="s">
        <v>12</v>
      </c>
      <c r="B319" t="s">
        <v>110</v>
      </c>
      <c r="C319" t="s">
        <v>111</v>
      </c>
      <c r="D319" t="s">
        <v>1476</v>
      </c>
      <c r="E319" t="s">
        <v>1477</v>
      </c>
      <c r="F319" s="2">
        <v>48</v>
      </c>
      <c r="G319" s="2">
        <v>55</v>
      </c>
      <c r="H319" s="2">
        <v>63</v>
      </c>
      <c r="I319" s="2">
        <v>75</v>
      </c>
      <c r="J319" s="2">
        <v>82</v>
      </c>
      <c r="K319" s="2">
        <v>87</v>
      </c>
      <c r="L319" s="2">
        <v>95</v>
      </c>
      <c r="M319" s="2">
        <v>4637121</v>
      </c>
      <c r="N319" s="2">
        <v>5442457</v>
      </c>
      <c r="O319" s="2">
        <v>6215965</v>
      </c>
      <c r="P319" s="2">
        <v>7024076</v>
      </c>
      <c r="Q319" s="2">
        <v>7832504</v>
      </c>
      <c r="R319" s="2">
        <v>8642131</v>
      </c>
      <c r="S319" s="2">
        <v>9419323</v>
      </c>
      <c r="T319" s="1">
        <f>(Table13[[#This Row],[2050_BUILDINGS]]/Table13[[#This Row],[2020_BUILDINGS]])-1</f>
        <v>0.97916666666666674</v>
      </c>
      <c r="U319" s="1">
        <f>(Table13[[#This Row],[2050_TOTAL_REPL_COST_USD]]/Table13[[#This Row],[2020_TOTAL_REPL_COST_USD]])-1</f>
        <v>1.0312868695899891</v>
      </c>
      <c r="V319"/>
      <c r="W319"/>
    </row>
    <row r="320" spans="1:23" x14ac:dyDescent="0.2">
      <c r="A320" t="s">
        <v>12</v>
      </c>
      <c r="B320" t="s">
        <v>110</v>
      </c>
      <c r="C320" t="s">
        <v>112</v>
      </c>
      <c r="D320" t="s">
        <v>1478</v>
      </c>
      <c r="E320" t="s">
        <v>1479</v>
      </c>
      <c r="F320" s="2">
        <v>3297</v>
      </c>
      <c r="G320" s="2">
        <v>3860</v>
      </c>
      <c r="H320" s="2">
        <v>4398</v>
      </c>
      <c r="I320" s="2">
        <v>4969</v>
      </c>
      <c r="J320" s="2">
        <v>5538</v>
      </c>
      <c r="K320" s="2">
        <v>6113</v>
      </c>
      <c r="L320" s="2">
        <v>6642</v>
      </c>
      <c r="M320" s="2">
        <v>286830463</v>
      </c>
      <c r="N320" s="2">
        <v>336644589</v>
      </c>
      <c r="O320" s="2">
        <v>384490326</v>
      </c>
      <c r="P320" s="2">
        <v>434476116</v>
      </c>
      <c r="Q320" s="2">
        <v>484481706</v>
      </c>
      <c r="R320" s="2">
        <v>534560910</v>
      </c>
      <c r="S320" s="2">
        <v>582634830</v>
      </c>
      <c r="T320" s="1">
        <f>(Table13[[#This Row],[2050_BUILDINGS]]/Table13[[#This Row],[2020_BUILDINGS]])-1</f>
        <v>1.0145586897179255</v>
      </c>
      <c r="U320" s="1">
        <f>(Table13[[#This Row],[2050_TOTAL_REPL_COST_USD]]/Table13[[#This Row],[2020_TOTAL_REPL_COST_USD]])-1</f>
        <v>1.0312864397530888</v>
      </c>
      <c r="V320"/>
      <c r="W320"/>
    </row>
    <row r="321" spans="1:23" x14ac:dyDescent="0.2">
      <c r="A321" t="s">
        <v>12</v>
      </c>
      <c r="B321" t="s">
        <v>110</v>
      </c>
      <c r="C321" t="s">
        <v>113</v>
      </c>
      <c r="D321" t="s">
        <v>1480</v>
      </c>
      <c r="E321" t="s">
        <v>1481</v>
      </c>
      <c r="F321" s="2">
        <v>356</v>
      </c>
      <c r="G321" s="2">
        <v>412</v>
      </c>
      <c r="H321" s="2">
        <v>487</v>
      </c>
      <c r="I321" s="2">
        <v>545</v>
      </c>
      <c r="J321" s="2">
        <v>609</v>
      </c>
      <c r="K321" s="2">
        <v>671</v>
      </c>
      <c r="L321" s="2">
        <v>731</v>
      </c>
      <c r="M321" s="2">
        <v>31611843</v>
      </c>
      <c r="N321" s="2">
        <v>37101909</v>
      </c>
      <c r="O321" s="2">
        <v>42375031</v>
      </c>
      <c r="P321" s="2">
        <v>47884014</v>
      </c>
      <c r="Q321" s="2">
        <v>53395168</v>
      </c>
      <c r="R321" s="2">
        <v>58914444</v>
      </c>
      <c r="S321" s="2">
        <v>64212720</v>
      </c>
      <c r="T321" s="1">
        <f>(Table13[[#This Row],[2050_BUILDINGS]]/Table13[[#This Row],[2020_BUILDINGS]])-1</f>
        <v>1.053370786516854</v>
      </c>
      <c r="U321" s="1">
        <f>(Table13[[#This Row],[2050_TOTAL_REPL_COST_USD]]/Table13[[#This Row],[2020_TOTAL_REPL_COST_USD]])-1</f>
        <v>1.031286818677418</v>
      </c>
      <c r="V321"/>
      <c r="W321"/>
    </row>
    <row r="322" spans="1:23" x14ac:dyDescent="0.2">
      <c r="A322" t="s">
        <v>12</v>
      </c>
      <c r="B322" t="s">
        <v>110</v>
      </c>
      <c r="C322" t="s">
        <v>114</v>
      </c>
      <c r="D322" t="s">
        <v>1482</v>
      </c>
      <c r="E322" t="s">
        <v>1483</v>
      </c>
      <c r="F322" s="2">
        <v>3933</v>
      </c>
      <c r="G322" s="2">
        <v>4610</v>
      </c>
      <c r="H322" s="2">
        <v>5256</v>
      </c>
      <c r="I322" s="2">
        <v>5932</v>
      </c>
      <c r="J322" s="2">
        <v>6607</v>
      </c>
      <c r="K322" s="2">
        <v>7284</v>
      </c>
      <c r="L322" s="2">
        <v>7935</v>
      </c>
      <c r="M322" s="2">
        <v>342575347</v>
      </c>
      <c r="N322" s="2">
        <v>402070737</v>
      </c>
      <c r="O322" s="2">
        <v>459215187</v>
      </c>
      <c r="P322" s="2">
        <v>518915618</v>
      </c>
      <c r="Q322" s="2">
        <v>578639679</v>
      </c>
      <c r="R322" s="2">
        <v>638451667</v>
      </c>
      <c r="S322" s="2">
        <v>695868650</v>
      </c>
      <c r="T322" s="1">
        <f>(Table13[[#This Row],[2050_BUILDINGS]]/Table13[[#This Row],[2020_BUILDINGS]])-1</f>
        <v>1.0175438596491229</v>
      </c>
      <c r="U322" s="1">
        <f>(Table13[[#This Row],[2050_TOTAL_REPL_COST_USD]]/Table13[[#This Row],[2020_TOTAL_REPL_COST_USD]])-1</f>
        <v>1.0312864194515434</v>
      </c>
      <c r="V322"/>
      <c r="W322"/>
    </row>
    <row r="323" spans="1:23" x14ac:dyDescent="0.2">
      <c r="A323" t="s">
        <v>12</v>
      </c>
      <c r="B323" t="s">
        <v>110</v>
      </c>
      <c r="C323" t="s">
        <v>115</v>
      </c>
      <c r="D323" t="s">
        <v>1484</v>
      </c>
      <c r="E323" t="s">
        <v>1485</v>
      </c>
      <c r="F323" s="2">
        <v>1928</v>
      </c>
      <c r="G323" s="2">
        <v>2259</v>
      </c>
      <c r="H323" s="2">
        <v>2572</v>
      </c>
      <c r="I323" s="2">
        <v>2906</v>
      </c>
      <c r="J323" s="2">
        <v>3245</v>
      </c>
      <c r="K323" s="2">
        <v>3557</v>
      </c>
      <c r="L323" s="2">
        <v>3883</v>
      </c>
      <c r="M323" s="2">
        <v>167699761</v>
      </c>
      <c r="N323" s="2">
        <v>196824340</v>
      </c>
      <c r="O323" s="2">
        <v>224798076</v>
      </c>
      <c r="P323" s="2">
        <v>254023031</v>
      </c>
      <c r="Q323" s="2">
        <v>283259543</v>
      </c>
      <c r="R323" s="2">
        <v>312539109</v>
      </c>
      <c r="S323" s="2">
        <v>340646252</v>
      </c>
      <c r="T323" s="1">
        <f>(Table13[[#This Row],[2050_BUILDINGS]]/Table13[[#This Row],[2020_BUILDINGS]])-1</f>
        <v>1.0140041493775933</v>
      </c>
      <c r="U323" s="1">
        <f>(Table13[[#This Row],[2050_TOTAL_REPL_COST_USD]]/Table13[[#This Row],[2020_TOTAL_REPL_COST_USD]])-1</f>
        <v>1.0312864488817013</v>
      </c>
      <c r="V323"/>
      <c r="W323"/>
    </row>
    <row r="324" spans="1:23" x14ac:dyDescent="0.2">
      <c r="A324" t="s">
        <v>12</v>
      </c>
      <c r="B324" t="s">
        <v>110</v>
      </c>
      <c r="C324" t="s">
        <v>116</v>
      </c>
      <c r="D324" t="s">
        <v>1486</v>
      </c>
      <c r="E324" t="s">
        <v>1487</v>
      </c>
      <c r="F324" s="2">
        <v>1454</v>
      </c>
      <c r="G324" s="2">
        <v>1699</v>
      </c>
      <c r="H324" s="2">
        <v>1939</v>
      </c>
      <c r="I324" s="2">
        <v>2191</v>
      </c>
      <c r="J324" s="2">
        <v>2439</v>
      </c>
      <c r="K324" s="2">
        <v>2682</v>
      </c>
      <c r="L324" s="2">
        <v>2922</v>
      </c>
      <c r="M324" s="2">
        <v>126341943</v>
      </c>
      <c r="N324" s="2">
        <v>148283872</v>
      </c>
      <c r="O324" s="2">
        <v>169358771</v>
      </c>
      <c r="P324" s="2">
        <v>191376315</v>
      </c>
      <c r="Q324" s="2">
        <v>213402576</v>
      </c>
      <c r="R324" s="2">
        <v>235461267</v>
      </c>
      <c r="S324" s="2">
        <v>256636680</v>
      </c>
      <c r="T324" s="1">
        <f>(Table13[[#This Row],[2050_BUILDINGS]]/Table13[[#This Row],[2020_BUILDINGS]])-1</f>
        <v>1.0096286107290235</v>
      </c>
      <c r="U324" s="1">
        <f>(Table13[[#This Row],[2050_TOTAL_REPL_COST_USD]]/Table13[[#This Row],[2020_TOTAL_REPL_COST_USD]])-1</f>
        <v>1.0312864746745269</v>
      </c>
      <c r="V324"/>
      <c r="W324"/>
    </row>
    <row r="325" spans="1:23" x14ac:dyDescent="0.2">
      <c r="A325" t="s">
        <v>12</v>
      </c>
      <c r="B325" t="s">
        <v>110</v>
      </c>
      <c r="C325" t="s">
        <v>117</v>
      </c>
      <c r="D325" t="s">
        <v>1488</v>
      </c>
      <c r="E325" t="s">
        <v>1489</v>
      </c>
      <c r="F325" s="2">
        <v>2066</v>
      </c>
      <c r="G325" s="2">
        <v>2424</v>
      </c>
      <c r="H325" s="2">
        <v>2760</v>
      </c>
      <c r="I325" s="2">
        <v>3119</v>
      </c>
      <c r="J325" s="2">
        <v>3471</v>
      </c>
      <c r="K325" s="2">
        <v>3829</v>
      </c>
      <c r="L325" s="2">
        <v>4169</v>
      </c>
      <c r="M325" s="2">
        <v>179963463</v>
      </c>
      <c r="N325" s="2">
        <v>211217894</v>
      </c>
      <c r="O325" s="2">
        <v>241237316</v>
      </c>
      <c r="P325" s="2">
        <v>272599455</v>
      </c>
      <c r="Q325" s="2">
        <v>303974012</v>
      </c>
      <c r="R325" s="2">
        <v>335394767</v>
      </c>
      <c r="S325" s="2">
        <v>365557346</v>
      </c>
      <c r="T325" s="1">
        <f>(Table13[[#This Row],[2050_BUILDINGS]]/Table13[[#This Row],[2020_BUILDINGS]])-1</f>
        <v>1.0179090029041626</v>
      </c>
      <c r="U325" s="1">
        <f>(Table13[[#This Row],[2050_TOTAL_REPL_COST_USD]]/Table13[[#This Row],[2020_TOTAL_REPL_COST_USD]])-1</f>
        <v>1.0312864617414035</v>
      </c>
      <c r="V325"/>
      <c r="W325"/>
    </row>
    <row r="326" spans="1:23" x14ac:dyDescent="0.2">
      <c r="A326" t="s">
        <v>145</v>
      </c>
      <c r="B326" t="s">
        <v>176</v>
      </c>
      <c r="C326" t="s">
        <v>177</v>
      </c>
      <c r="D326" t="s">
        <v>1490</v>
      </c>
      <c r="E326" t="s">
        <v>1491</v>
      </c>
      <c r="F326" s="2">
        <v>771</v>
      </c>
      <c r="G326" s="2">
        <v>847</v>
      </c>
      <c r="H326" s="2">
        <v>937</v>
      </c>
      <c r="I326" s="2">
        <v>1052</v>
      </c>
      <c r="J326" s="2">
        <v>1131</v>
      </c>
      <c r="K326" s="2">
        <v>1221</v>
      </c>
      <c r="L326" s="2">
        <v>1303</v>
      </c>
      <c r="M326" s="2">
        <v>62307856</v>
      </c>
      <c r="N326" s="2">
        <v>69724817</v>
      </c>
      <c r="O326" s="2">
        <v>77444003</v>
      </c>
      <c r="P326" s="2">
        <v>85484844</v>
      </c>
      <c r="Q326" s="2">
        <v>93482197</v>
      </c>
      <c r="R326" s="2">
        <v>101188402</v>
      </c>
      <c r="S326" s="2">
        <v>108626873</v>
      </c>
      <c r="T326" s="1">
        <f>(Table13[[#This Row],[2050_BUILDINGS]]/Table13[[#This Row],[2020_BUILDINGS]])-1</f>
        <v>0.69001297016861218</v>
      </c>
      <c r="U326" s="1">
        <f>(Table13[[#This Row],[2050_TOTAL_REPL_COST_USD]]/Table13[[#This Row],[2020_TOTAL_REPL_COST_USD]])-1</f>
        <v>0.74338967786020427</v>
      </c>
      <c r="V326"/>
      <c r="W326"/>
    </row>
    <row r="327" spans="1:23" x14ac:dyDescent="0.2">
      <c r="A327" t="s">
        <v>145</v>
      </c>
      <c r="B327" t="s">
        <v>176</v>
      </c>
      <c r="C327" t="s">
        <v>178</v>
      </c>
      <c r="D327" t="s">
        <v>1492</v>
      </c>
      <c r="E327" t="s">
        <v>1493</v>
      </c>
      <c r="F327" s="2">
        <v>543</v>
      </c>
      <c r="G327" s="2">
        <v>610</v>
      </c>
      <c r="H327" s="2">
        <v>684</v>
      </c>
      <c r="I327" s="2">
        <v>736</v>
      </c>
      <c r="J327" s="2">
        <v>804</v>
      </c>
      <c r="K327" s="2">
        <v>883</v>
      </c>
      <c r="L327" s="2">
        <v>929</v>
      </c>
      <c r="M327" s="2">
        <v>44611830</v>
      </c>
      <c r="N327" s="2">
        <v>49922302</v>
      </c>
      <c r="O327" s="2">
        <v>55449171</v>
      </c>
      <c r="P327" s="2">
        <v>61206335</v>
      </c>
      <c r="Q327" s="2">
        <v>66932368</v>
      </c>
      <c r="R327" s="2">
        <v>72449932</v>
      </c>
      <c r="S327" s="2">
        <v>77775804</v>
      </c>
      <c r="T327" s="1">
        <f>(Table13[[#This Row],[2050_BUILDINGS]]/Table13[[#This Row],[2020_BUILDINGS]])-1</f>
        <v>0.71086556169429094</v>
      </c>
      <c r="U327" s="1">
        <f>(Table13[[#This Row],[2050_TOTAL_REPL_COST_USD]]/Table13[[#This Row],[2020_TOTAL_REPL_COST_USD]])-1</f>
        <v>0.74338967937428246</v>
      </c>
      <c r="V327"/>
      <c r="W327"/>
    </row>
    <row r="328" spans="1:23" x14ac:dyDescent="0.2">
      <c r="A328" t="s">
        <v>145</v>
      </c>
      <c r="B328" t="s">
        <v>176</v>
      </c>
      <c r="C328" t="s">
        <v>179</v>
      </c>
      <c r="D328" t="s">
        <v>1494</v>
      </c>
      <c r="E328" t="s">
        <v>1495</v>
      </c>
      <c r="F328" s="2">
        <v>757</v>
      </c>
      <c r="G328" s="2">
        <v>834</v>
      </c>
      <c r="H328" s="2">
        <v>927</v>
      </c>
      <c r="I328" s="2">
        <v>1041</v>
      </c>
      <c r="J328" s="2">
        <v>1118</v>
      </c>
      <c r="K328" s="2">
        <v>1200</v>
      </c>
      <c r="L328" s="2">
        <v>1274</v>
      </c>
      <c r="M328" s="2">
        <v>61414183</v>
      </c>
      <c r="N328" s="2">
        <v>68724764</v>
      </c>
      <c r="O328" s="2">
        <v>76333238</v>
      </c>
      <c r="P328" s="2">
        <v>84258745</v>
      </c>
      <c r="Q328" s="2">
        <v>92141399</v>
      </c>
      <c r="R328" s="2">
        <v>99737069</v>
      </c>
      <c r="S328" s="2">
        <v>107068845</v>
      </c>
      <c r="T328" s="1">
        <f>(Table13[[#This Row],[2050_BUILDINGS]]/Table13[[#This Row],[2020_BUILDINGS]])-1</f>
        <v>0.68295904887714665</v>
      </c>
      <c r="U328" s="1">
        <f>(Table13[[#This Row],[2050_TOTAL_REPL_COST_USD]]/Table13[[#This Row],[2020_TOTAL_REPL_COST_USD]])-1</f>
        <v>0.74338955221467318</v>
      </c>
      <c r="V328"/>
      <c r="W328"/>
    </row>
    <row r="329" spans="1:23" x14ac:dyDescent="0.2">
      <c r="A329" t="s">
        <v>145</v>
      </c>
      <c r="B329" t="s">
        <v>176</v>
      </c>
      <c r="C329" t="s">
        <v>180</v>
      </c>
      <c r="D329" t="s">
        <v>1496</v>
      </c>
      <c r="E329" t="s">
        <v>1497</v>
      </c>
      <c r="F329" s="2">
        <v>682</v>
      </c>
      <c r="G329" s="2">
        <v>773</v>
      </c>
      <c r="H329" s="2">
        <v>850</v>
      </c>
      <c r="I329" s="2">
        <v>924</v>
      </c>
      <c r="J329" s="2">
        <v>1021</v>
      </c>
      <c r="K329" s="2">
        <v>1099</v>
      </c>
      <c r="L329" s="2">
        <v>1170</v>
      </c>
      <c r="M329" s="2">
        <v>56095481</v>
      </c>
      <c r="N329" s="2">
        <v>62772941</v>
      </c>
      <c r="O329" s="2">
        <v>69722484</v>
      </c>
      <c r="P329" s="2">
        <v>76961606</v>
      </c>
      <c r="Q329" s="2">
        <v>84161593</v>
      </c>
      <c r="R329" s="2">
        <v>91099458</v>
      </c>
      <c r="S329" s="2">
        <v>97796271</v>
      </c>
      <c r="T329" s="1">
        <f>(Table13[[#This Row],[2050_BUILDINGS]]/Table13[[#This Row],[2020_BUILDINGS]])-1</f>
        <v>0.71554252199413493</v>
      </c>
      <c r="U329" s="1">
        <f>(Table13[[#This Row],[2050_TOTAL_REPL_COST_USD]]/Table13[[#This Row],[2020_TOTAL_REPL_COST_USD]])-1</f>
        <v>0.74338947196120841</v>
      </c>
      <c r="V329"/>
      <c r="W329"/>
    </row>
    <row r="330" spans="1:23" x14ac:dyDescent="0.2">
      <c r="A330" t="s">
        <v>145</v>
      </c>
      <c r="B330" t="s">
        <v>176</v>
      </c>
      <c r="C330" t="s">
        <v>181</v>
      </c>
      <c r="D330" t="s">
        <v>1498</v>
      </c>
      <c r="E330" t="s">
        <v>1499</v>
      </c>
      <c r="F330" s="2">
        <v>512</v>
      </c>
      <c r="G330" s="2">
        <v>565</v>
      </c>
      <c r="H330" s="2">
        <v>639</v>
      </c>
      <c r="I330" s="2">
        <v>694</v>
      </c>
      <c r="J330" s="2">
        <v>755</v>
      </c>
      <c r="K330" s="2">
        <v>806</v>
      </c>
      <c r="L330" s="2">
        <v>877</v>
      </c>
      <c r="M330" s="2">
        <v>41754134</v>
      </c>
      <c r="N330" s="2">
        <v>46724446</v>
      </c>
      <c r="O330" s="2">
        <v>51897276</v>
      </c>
      <c r="P330" s="2">
        <v>57285656</v>
      </c>
      <c r="Q330" s="2">
        <v>62644890</v>
      </c>
      <c r="R330" s="2">
        <v>67809030</v>
      </c>
      <c r="S330" s="2">
        <v>72793736</v>
      </c>
      <c r="T330" s="1">
        <f>(Table13[[#This Row],[2050_BUILDINGS]]/Table13[[#This Row],[2020_BUILDINGS]])-1</f>
        <v>0.712890625</v>
      </c>
      <c r="U330" s="1">
        <f>(Table13[[#This Row],[2050_TOTAL_REPL_COST_USD]]/Table13[[#This Row],[2020_TOTAL_REPL_COST_USD]])-1</f>
        <v>0.74338991200248583</v>
      </c>
      <c r="V330"/>
      <c r="W330"/>
    </row>
    <row r="331" spans="1:23" x14ac:dyDescent="0.2">
      <c r="A331" t="s">
        <v>145</v>
      </c>
      <c r="B331" t="s">
        <v>176</v>
      </c>
      <c r="C331" t="s">
        <v>182</v>
      </c>
      <c r="D331" t="s">
        <v>1500</v>
      </c>
      <c r="E331" t="s">
        <v>1501</v>
      </c>
      <c r="F331" s="2">
        <v>962</v>
      </c>
      <c r="G331" s="2">
        <v>1063</v>
      </c>
      <c r="H331" s="2">
        <v>1198</v>
      </c>
      <c r="I331" s="2">
        <v>1312</v>
      </c>
      <c r="J331" s="2">
        <v>1427</v>
      </c>
      <c r="K331" s="2">
        <v>1545</v>
      </c>
      <c r="L331" s="2">
        <v>1656</v>
      </c>
      <c r="M331" s="2">
        <v>78778161</v>
      </c>
      <c r="N331" s="2">
        <v>88155715</v>
      </c>
      <c r="O331" s="2">
        <v>97915374</v>
      </c>
      <c r="P331" s="2">
        <v>108081703</v>
      </c>
      <c r="Q331" s="2">
        <v>118193067</v>
      </c>
      <c r="R331" s="2">
        <v>127936311</v>
      </c>
      <c r="S331" s="2">
        <v>137341037</v>
      </c>
      <c r="T331" s="1">
        <f>(Table13[[#This Row],[2050_BUILDINGS]]/Table13[[#This Row],[2020_BUILDINGS]])-1</f>
        <v>0.72141372141372151</v>
      </c>
      <c r="U331" s="1">
        <f>(Table13[[#This Row],[2050_TOTAL_REPL_COST_USD]]/Table13[[#This Row],[2020_TOTAL_REPL_COST_USD]])-1</f>
        <v>0.7433897320857743</v>
      </c>
      <c r="V331"/>
      <c r="W331"/>
    </row>
    <row r="332" spans="1:23" x14ac:dyDescent="0.2">
      <c r="A332" t="s">
        <v>145</v>
      </c>
      <c r="B332" t="s">
        <v>176</v>
      </c>
      <c r="C332" t="s">
        <v>183</v>
      </c>
      <c r="D332" t="s">
        <v>1502</v>
      </c>
      <c r="E332" t="s">
        <v>1503</v>
      </c>
      <c r="F332" s="2">
        <v>795</v>
      </c>
      <c r="G332" s="2">
        <v>878</v>
      </c>
      <c r="H332" s="2">
        <v>973</v>
      </c>
      <c r="I332" s="2">
        <v>1079</v>
      </c>
      <c r="J332" s="2">
        <v>1174</v>
      </c>
      <c r="K332" s="2">
        <v>1255</v>
      </c>
      <c r="L332" s="2">
        <v>1353</v>
      </c>
      <c r="M332" s="2">
        <v>64431844</v>
      </c>
      <c r="N332" s="2">
        <v>72101635</v>
      </c>
      <c r="O332" s="2">
        <v>80083967</v>
      </c>
      <c r="P332" s="2">
        <v>88398893</v>
      </c>
      <c r="Q332" s="2">
        <v>96668871</v>
      </c>
      <c r="R332" s="2">
        <v>104637770</v>
      </c>
      <c r="S332" s="2">
        <v>112329800</v>
      </c>
      <c r="T332" s="1">
        <f>(Table13[[#This Row],[2050_BUILDINGS]]/Table13[[#This Row],[2020_BUILDINGS]])-1</f>
        <v>0.70188679245283025</v>
      </c>
      <c r="U332" s="1">
        <f>(Table13[[#This Row],[2050_TOTAL_REPL_COST_USD]]/Table13[[#This Row],[2020_TOTAL_REPL_COST_USD]])-1</f>
        <v>0.74338949541782484</v>
      </c>
      <c r="V332"/>
      <c r="W332"/>
    </row>
    <row r="333" spans="1:23" x14ac:dyDescent="0.2">
      <c r="A333" t="s">
        <v>145</v>
      </c>
      <c r="B333" t="s">
        <v>176</v>
      </c>
      <c r="C333" t="s">
        <v>184</v>
      </c>
      <c r="D333" t="s">
        <v>1504</v>
      </c>
      <c r="E333" t="s">
        <v>1505</v>
      </c>
      <c r="F333" s="2">
        <v>3353</v>
      </c>
      <c r="G333" s="2">
        <v>3735</v>
      </c>
      <c r="H333" s="2">
        <v>4135</v>
      </c>
      <c r="I333" s="2">
        <v>4547</v>
      </c>
      <c r="J333" s="2">
        <v>4952</v>
      </c>
      <c r="K333" s="2">
        <v>5335</v>
      </c>
      <c r="L333" s="2">
        <v>5708</v>
      </c>
      <c r="M333" s="2">
        <v>273120484</v>
      </c>
      <c r="N333" s="2">
        <v>305632041</v>
      </c>
      <c r="O333" s="2">
        <v>339468355</v>
      </c>
      <c r="P333" s="2">
        <v>374714580</v>
      </c>
      <c r="Q333" s="2">
        <v>409770221</v>
      </c>
      <c r="R333" s="2">
        <v>443549634</v>
      </c>
      <c r="S333" s="2">
        <v>476155430</v>
      </c>
      <c r="T333" s="1">
        <f>(Table13[[#This Row],[2050_BUILDINGS]]/Table13[[#This Row],[2020_BUILDINGS]])-1</f>
        <v>0.70235609901580665</v>
      </c>
      <c r="U333" s="1">
        <f>(Table13[[#This Row],[2050_TOTAL_REPL_COST_USD]]/Table13[[#This Row],[2020_TOTAL_REPL_COST_USD]])-1</f>
        <v>0.74338966827548525</v>
      </c>
      <c r="V333"/>
      <c r="W333"/>
    </row>
    <row r="334" spans="1:23" x14ac:dyDescent="0.2">
      <c r="A334" t="s">
        <v>145</v>
      </c>
      <c r="B334" t="s">
        <v>176</v>
      </c>
      <c r="C334" t="s">
        <v>185</v>
      </c>
      <c r="D334" t="s">
        <v>1506</v>
      </c>
      <c r="E334" t="s">
        <v>1507</v>
      </c>
      <c r="F334" s="2">
        <v>579</v>
      </c>
      <c r="G334" s="2">
        <v>629</v>
      </c>
      <c r="H334" s="2">
        <v>706</v>
      </c>
      <c r="I334" s="2">
        <v>779</v>
      </c>
      <c r="J334" s="2">
        <v>842</v>
      </c>
      <c r="K334" s="2">
        <v>919</v>
      </c>
      <c r="L334" s="2">
        <v>976</v>
      </c>
      <c r="M334" s="2">
        <v>46784078</v>
      </c>
      <c r="N334" s="2">
        <v>52353133</v>
      </c>
      <c r="O334" s="2">
        <v>58149107</v>
      </c>
      <c r="P334" s="2">
        <v>64186598</v>
      </c>
      <c r="Q334" s="2">
        <v>70191439</v>
      </c>
      <c r="R334" s="2">
        <v>75977676</v>
      </c>
      <c r="S334" s="2">
        <v>81562882</v>
      </c>
      <c r="T334" s="1">
        <f>(Table13[[#This Row],[2050_BUILDINGS]]/Table13[[#This Row],[2020_BUILDINGS]])-1</f>
        <v>0.68566493955094998</v>
      </c>
      <c r="U334" s="1">
        <f>(Table13[[#This Row],[2050_TOTAL_REPL_COST_USD]]/Table13[[#This Row],[2020_TOTAL_REPL_COST_USD]])-1</f>
        <v>0.74338974896544929</v>
      </c>
      <c r="V334"/>
      <c r="W334"/>
    </row>
    <row r="335" spans="1:23" x14ac:dyDescent="0.2">
      <c r="A335" t="s">
        <v>145</v>
      </c>
      <c r="B335" t="s">
        <v>176</v>
      </c>
      <c r="C335" t="s">
        <v>186</v>
      </c>
      <c r="D335" t="s">
        <v>1508</v>
      </c>
      <c r="E335" t="s">
        <v>1509</v>
      </c>
      <c r="F335" s="2">
        <v>1282</v>
      </c>
      <c r="G335" s="2">
        <v>1415</v>
      </c>
      <c r="H335" s="2">
        <v>1573</v>
      </c>
      <c r="I335" s="2">
        <v>1736</v>
      </c>
      <c r="J335" s="2">
        <v>1882</v>
      </c>
      <c r="K335" s="2">
        <v>2035</v>
      </c>
      <c r="L335" s="2">
        <v>2168</v>
      </c>
      <c r="M335" s="2">
        <v>103887285</v>
      </c>
      <c r="N335" s="2">
        <v>116253757</v>
      </c>
      <c r="O335" s="2">
        <v>129124136</v>
      </c>
      <c r="P335" s="2">
        <v>142530803</v>
      </c>
      <c r="Q335" s="2">
        <v>155864971</v>
      </c>
      <c r="R335" s="2">
        <v>168713699</v>
      </c>
      <c r="S335" s="2">
        <v>181116017</v>
      </c>
      <c r="T335" s="1">
        <f>(Table13[[#This Row],[2050_BUILDINGS]]/Table13[[#This Row],[2020_BUILDINGS]])-1</f>
        <v>0.69110764430577221</v>
      </c>
      <c r="U335" s="1">
        <f>(Table13[[#This Row],[2050_TOTAL_REPL_COST_USD]]/Table13[[#This Row],[2020_TOTAL_REPL_COST_USD]])-1</f>
        <v>0.74338964580699174</v>
      </c>
      <c r="V335"/>
      <c r="W335"/>
    </row>
    <row r="336" spans="1:23" x14ac:dyDescent="0.2">
      <c r="A336" t="s">
        <v>145</v>
      </c>
      <c r="B336" t="s">
        <v>176</v>
      </c>
      <c r="C336" t="s">
        <v>187</v>
      </c>
      <c r="D336" t="s">
        <v>1510</v>
      </c>
      <c r="E336" t="s">
        <v>1511</v>
      </c>
      <c r="F336" s="2">
        <v>373</v>
      </c>
      <c r="G336" s="2">
        <v>449</v>
      </c>
      <c r="H336" s="2">
        <v>479</v>
      </c>
      <c r="I336" s="2">
        <v>530</v>
      </c>
      <c r="J336" s="2">
        <v>578</v>
      </c>
      <c r="K336" s="2">
        <v>613</v>
      </c>
      <c r="L336" s="2">
        <v>662</v>
      </c>
      <c r="M336" s="2">
        <v>31966907</v>
      </c>
      <c r="N336" s="2">
        <v>35772159</v>
      </c>
      <c r="O336" s="2">
        <v>39732471</v>
      </c>
      <c r="P336" s="2">
        <v>43857803</v>
      </c>
      <c r="Q336" s="2">
        <v>47960836</v>
      </c>
      <c r="R336" s="2">
        <v>51914479</v>
      </c>
      <c r="S336" s="2">
        <v>55730766</v>
      </c>
      <c r="T336" s="1">
        <f>(Table13[[#This Row],[2050_BUILDINGS]]/Table13[[#This Row],[2020_BUILDINGS]])-1</f>
        <v>0.77479892761394109</v>
      </c>
      <c r="U336" s="1">
        <f>(Table13[[#This Row],[2050_TOTAL_REPL_COST_USD]]/Table13[[#This Row],[2020_TOTAL_REPL_COST_USD]])-1</f>
        <v>0.74338937451784126</v>
      </c>
      <c r="V336"/>
      <c r="W336"/>
    </row>
    <row r="337" spans="1:23" x14ac:dyDescent="0.2">
      <c r="A337" t="s">
        <v>145</v>
      </c>
      <c r="B337" t="s">
        <v>176</v>
      </c>
      <c r="C337" t="s">
        <v>188</v>
      </c>
      <c r="D337" t="s">
        <v>1512</v>
      </c>
      <c r="E337" t="s">
        <v>1513</v>
      </c>
      <c r="F337" s="2">
        <v>1014</v>
      </c>
      <c r="G337" s="2">
        <v>1128</v>
      </c>
      <c r="H337" s="2">
        <v>1255</v>
      </c>
      <c r="I337" s="2">
        <v>1373</v>
      </c>
      <c r="J337" s="2">
        <v>1503</v>
      </c>
      <c r="K337" s="2">
        <v>1614</v>
      </c>
      <c r="L337" s="2">
        <v>1725</v>
      </c>
      <c r="M337" s="2">
        <v>82885109</v>
      </c>
      <c r="N337" s="2">
        <v>92751539</v>
      </c>
      <c r="O337" s="2">
        <v>103019993</v>
      </c>
      <c r="P337" s="2">
        <v>113716327</v>
      </c>
      <c r="Q337" s="2">
        <v>124354821</v>
      </c>
      <c r="R337" s="2">
        <v>134606014</v>
      </c>
      <c r="S337" s="2">
        <v>144501035</v>
      </c>
      <c r="T337" s="1">
        <f>(Table13[[#This Row],[2050_BUILDINGS]]/Table13[[#This Row],[2020_BUILDINGS]])-1</f>
        <v>0.70118343195266264</v>
      </c>
      <c r="U337" s="1">
        <f>(Table13[[#This Row],[2050_TOTAL_REPL_COST_USD]]/Table13[[#This Row],[2020_TOTAL_REPL_COST_USD]])-1</f>
        <v>0.74338957556296381</v>
      </c>
      <c r="V337"/>
      <c r="W337"/>
    </row>
    <row r="338" spans="1:23" x14ac:dyDescent="0.2">
      <c r="A338" t="s">
        <v>145</v>
      </c>
      <c r="B338" t="s">
        <v>176</v>
      </c>
      <c r="C338" t="s">
        <v>189</v>
      </c>
      <c r="D338" t="s">
        <v>1514</v>
      </c>
      <c r="E338" t="s">
        <v>1515</v>
      </c>
      <c r="F338" s="2">
        <v>462</v>
      </c>
      <c r="G338" s="2">
        <v>505</v>
      </c>
      <c r="H338" s="2">
        <v>558</v>
      </c>
      <c r="I338" s="2">
        <v>615</v>
      </c>
      <c r="J338" s="2">
        <v>665</v>
      </c>
      <c r="K338" s="2">
        <v>728</v>
      </c>
      <c r="L338" s="2">
        <v>783</v>
      </c>
      <c r="M338" s="2">
        <v>37060315</v>
      </c>
      <c r="N338" s="2">
        <v>41471887</v>
      </c>
      <c r="O338" s="2">
        <v>46063205</v>
      </c>
      <c r="P338" s="2">
        <v>50845847</v>
      </c>
      <c r="Q338" s="2">
        <v>55602616</v>
      </c>
      <c r="R338" s="2">
        <v>60186222</v>
      </c>
      <c r="S338" s="2">
        <v>64610577</v>
      </c>
      <c r="T338" s="1">
        <f>(Table13[[#This Row],[2050_BUILDINGS]]/Table13[[#This Row],[2020_BUILDINGS]])-1</f>
        <v>0.69480519480519476</v>
      </c>
      <c r="U338" s="1">
        <f>(Table13[[#This Row],[2050_TOTAL_REPL_COST_USD]]/Table13[[#This Row],[2020_TOTAL_REPL_COST_USD]])-1</f>
        <v>0.74338984976247513</v>
      </c>
      <c r="V338"/>
      <c r="W338"/>
    </row>
    <row r="339" spans="1:23" x14ac:dyDescent="0.2">
      <c r="A339" t="s">
        <v>145</v>
      </c>
      <c r="B339" t="s">
        <v>176</v>
      </c>
      <c r="C339" t="s">
        <v>190</v>
      </c>
      <c r="D339" t="s">
        <v>1516</v>
      </c>
      <c r="E339" t="s">
        <v>1517</v>
      </c>
      <c r="F339" s="2">
        <v>1090</v>
      </c>
      <c r="G339" s="2">
        <v>1228</v>
      </c>
      <c r="H339" s="2">
        <v>1352</v>
      </c>
      <c r="I339" s="2">
        <v>1484</v>
      </c>
      <c r="J339" s="2">
        <v>1617</v>
      </c>
      <c r="K339" s="2">
        <v>1730</v>
      </c>
      <c r="L339" s="2">
        <v>1869</v>
      </c>
      <c r="M339" s="2">
        <v>89131900</v>
      </c>
      <c r="N339" s="2">
        <v>99741939</v>
      </c>
      <c r="O339" s="2">
        <v>110784288</v>
      </c>
      <c r="P339" s="2">
        <v>122286776</v>
      </c>
      <c r="Q339" s="2">
        <v>133727057</v>
      </c>
      <c r="R339" s="2">
        <v>144750847</v>
      </c>
      <c r="S339" s="2">
        <v>155391634</v>
      </c>
      <c r="T339" s="1">
        <f>(Table13[[#This Row],[2050_BUILDINGS]]/Table13[[#This Row],[2020_BUILDINGS]])-1</f>
        <v>0.71467889908256876</v>
      </c>
      <c r="U339" s="1">
        <f>(Table13[[#This Row],[2050_TOTAL_REPL_COST_USD]]/Table13[[#This Row],[2020_TOTAL_REPL_COST_USD]])-1</f>
        <v>0.74338967305756976</v>
      </c>
      <c r="V339"/>
      <c r="W339"/>
    </row>
    <row r="340" spans="1:23" x14ac:dyDescent="0.2">
      <c r="A340" t="s">
        <v>145</v>
      </c>
      <c r="B340" t="s">
        <v>176</v>
      </c>
      <c r="C340" t="s">
        <v>191</v>
      </c>
      <c r="D340" t="s">
        <v>1518</v>
      </c>
      <c r="E340" t="s">
        <v>1519</v>
      </c>
      <c r="F340" s="2">
        <v>137</v>
      </c>
      <c r="G340" s="2">
        <v>155</v>
      </c>
      <c r="H340" s="2">
        <v>168</v>
      </c>
      <c r="I340" s="2">
        <v>188</v>
      </c>
      <c r="J340" s="2">
        <v>201</v>
      </c>
      <c r="K340" s="2">
        <v>217</v>
      </c>
      <c r="L340" s="2">
        <v>230</v>
      </c>
      <c r="M340" s="2">
        <v>11476643</v>
      </c>
      <c r="N340" s="2">
        <v>12842791</v>
      </c>
      <c r="O340" s="2">
        <v>14264608</v>
      </c>
      <c r="P340" s="2">
        <v>15745669</v>
      </c>
      <c r="Q340" s="2">
        <v>17218726</v>
      </c>
      <c r="R340" s="2">
        <v>18638151</v>
      </c>
      <c r="S340" s="2">
        <v>20008257</v>
      </c>
      <c r="T340" s="1">
        <f>(Table13[[#This Row],[2050_BUILDINGS]]/Table13[[#This Row],[2020_BUILDINGS]])-1</f>
        <v>0.67883211678832112</v>
      </c>
      <c r="U340" s="1">
        <f>(Table13[[#This Row],[2050_TOTAL_REPL_COST_USD]]/Table13[[#This Row],[2020_TOTAL_REPL_COST_USD]])-1</f>
        <v>0.7433893343201492</v>
      </c>
      <c r="V340"/>
      <c r="W340"/>
    </row>
    <row r="341" spans="1:23" x14ac:dyDescent="0.2">
      <c r="A341" t="s">
        <v>145</v>
      </c>
      <c r="B341" t="s">
        <v>176</v>
      </c>
      <c r="C341" t="s">
        <v>192</v>
      </c>
      <c r="D341" t="s">
        <v>1520</v>
      </c>
      <c r="E341" t="s">
        <v>1521</v>
      </c>
      <c r="F341" s="2">
        <v>1575</v>
      </c>
      <c r="G341" s="2">
        <v>1744</v>
      </c>
      <c r="H341" s="2">
        <v>1930</v>
      </c>
      <c r="I341" s="2">
        <v>2132</v>
      </c>
      <c r="J341" s="2">
        <v>2314</v>
      </c>
      <c r="K341" s="2">
        <v>2479</v>
      </c>
      <c r="L341" s="2">
        <v>2672</v>
      </c>
      <c r="M341" s="2">
        <v>127544649</v>
      </c>
      <c r="N341" s="2">
        <v>142727241</v>
      </c>
      <c r="O341" s="2">
        <v>158528469</v>
      </c>
      <c r="P341" s="2">
        <v>174988125</v>
      </c>
      <c r="Q341" s="2">
        <v>191358774</v>
      </c>
      <c r="R341" s="2">
        <v>207133430</v>
      </c>
      <c r="S341" s="2">
        <v>222360030</v>
      </c>
      <c r="T341" s="1">
        <f>(Table13[[#This Row],[2050_BUILDINGS]]/Table13[[#This Row],[2020_BUILDINGS]])-1</f>
        <v>0.69650793650793652</v>
      </c>
      <c r="U341" s="1">
        <f>(Table13[[#This Row],[2050_TOTAL_REPL_COST_USD]]/Table13[[#This Row],[2020_TOTAL_REPL_COST_USD]])-1</f>
        <v>0.74338972072438736</v>
      </c>
      <c r="V341"/>
      <c r="W341"/>
    </row>
    <row r="342" spans="1:23" x14ac:dyDescent="0.2">
      <c r="A342" t="s">
        <v>145</v>
      </c>
      <c r="B342" t="s">
        <v>176</v>
      </c>
      <c r="C342" t="s">
        <v>193</v>
      </c>
      <c r="D342" t="s">
        <v>1522</v>
      </c>
      <c r="E342" t="s">
        <v>1523</v>
      </c>
      <c r="F342" s="2">
        <v>1403</v>
      </c>
      <c r="G342" s="2">
        <v>1548</v>
      </c>
      <c r="H342" s="2">
        <v>1707</v>
      </c>
      <c r="I342" s="2">
        <v>1887</v>
      </c>
      <c r="J342" s="2">
        <v>2050</v>
      </c>
      <c r="K342" s="2">
        <v>2214</v>
      </c>
      <c r="L342" s="2">
        <v>2372</v>
      </c>
      <c r="M342" s="2">
        <v>113433001</v>
      </c>
      <c r="N342" s="2">
        <v>126935773</v>
      </c>
      <c r="O342" s="2">
        <v>140988738</v>
      </c>
      <c r="P342" s="2">
        <v>155627283</v>
      </c>
      <c r="Q342" s="2">
        <v>170186664</v>
      </c>
      <c r="R342" s="2">
        <v>184216009</v>
      </c>
      <c r="S342" s="2">
        <v>197757915</v>
      </c>
      <c r="T342" s="1">
        <f>(Table13[[#This Row],[2050_BUILDINGS]]/Table13[[#This Row],[2020_BUILDINGS]])-1</f>
        <v>0.69066286528866705</v>
      </c>
      <c r="U342" s="1">
        <f>(Table13[[#This Row],[2050_TOTAL_REPL_COST_USD]]/Table13[[#This Row],[2020_TOTAL_REPL_COST_USD]])-1</f>
        <v>0.74338960669831877</v>
      </c>
      <c r="V342"/>
      <c r="W342"/>
    </row>
    <row r="343" spans="1:23" x14ac:dyDescent="0.2">
      <c r="A343" t="s">
        <v>145</v>
      </c>
      <c r="B343" t="s">
        <v>176</v>
      </c>
      <c r="C343" t="s">
        <v>194</v>
      </c>
      <c r="D343" t="s">
        <v>1524</v>
      </c>
      <c r="E343" t="s">
        <v>1525</v>
      </c>
      <c r="F343" s="2">
        <v>1101</v>
      </c>
      <c r="G343" s="2">
        <v>1249</v>
      </c>
      <c r="H343" s="2">
        <v>1371</v>
      </c>
      <c r="I343" s="2">
        <v>1493</v>
      </c>
      <c r="J343" s="2">
        <v>1632</v>
      </c>
      <c r="K343" s="2">
        <v>1772</v>
      </c>
      <c r="L343" s="2">
        <v>1891</v>
      </c>
      <c r="M343" s="2">
        <v>90177727</v>
      </c>
      <c r="N343" s="2">
        <v>100912258</v>
      </c>
      <c r="O343" s="2">
        <v>112084176</v>
      </c>
      <c r="P343" s="2">
        <v>123721624</v>
      </c>
      <c r="Q343" s="2">
        <v>135296146</v>
      </c>
      <c r="R343" s="2">
        <v>146449284</v>
      </c>
      <c r="S343" s="2">
        <v>157214922</v>
      </c>
      <c r="T343" s="1">
        <f>(Table13[[#This Row],[2050_BUILDINGS]]/Table13[[#This Row],[2020_BUILDINGS]])-1</f>
        <v>0.71752951861943681</v>
      </c>
      <c r="U343" s="1">
        <f>(Table13[[#This Row],[2050_TOTAL_REPL_COST_USD]]/Table13[[#This Row],[2020_TOTAL_REPL_COST_USD]])-1</f>
        <v>0.74338971750751703</v>
      </c>
      <c r="V343"/>
      <c r="W343"/>
    </row>
    <row r="344" spans="1:23" x14ac:dyDescent="0.2">
      <c r="A344" t="s">
        <v>145</v>
      </c>
      <c r="B344" t="s">
        <v>176</v>
      </c>
      <c r="C344" t="s">
        <v>195</v>
      </c>
      <c r="D344" t="s">
        <v>1526</v>
      </c>
      <c r="E344" t="s">
        <v>1527</v>
      </c>
      <c r="F344" s="2">
        <v>455</v>
      </c>
      <c r="G344" s="2">
        <v>502</v>
      </c>
      <c r="H344" s="2">
        <v>546</v>
      </c>
      <c r="I344" s="2">
        <v>606</v>
      </c>
      <c r="J344" s="2">
        <v>658</v>
      </c>
      <c r="K344" s="2">
        <v>705</v>
      </c>
      <c r="L344" s="2">
        <v>743</v>
      </c>
      <c r="M344" s="2">
        <v>36387668</v>
      </c>
      <c r="N344" s="2">
        <v>40719164</v>
      </c>
      <c r="O344" s="2">
        <v>45227153</v>
      </c>
      <c r="P344" s="2">
        <v>49922990</v>
      </c>
      <c r="Q344" s="2">
        <v>54593430</v>
      </c>
      <c r="R344" s="2">
        <v>59093836</v>
      </c>
      <c r="S344" s="2">
        <v>63437886</v>
      </c>
      <c r="T344" s="1">
        <f>(Table13[[#This Row],[2050_BUILDINGS]]/Table13[[#This Row],[2020_BUILDINGS]])-1</f>
        <v>0.63296703296703294</v>
      </c>
      <c r="U344" s="1">
        <f>(Table13[[#This Row],[2050_TOTAL_REPL_COST_USD]]/Table13[[#This Row],[2020_TOTAL_REPL_COST_USD]])-1</f>
        <v>0.74338971104166385</v>
      </c>
      <c r="V344"/>
      <c r="W344"/>
    </row>
    <row r="345" spans="1:23" x14ac:dyDescent="0.2">
      <c r="A345" t="s">
        <v>145</v>
      </c>
      <c r="B345" t="s">
        <v>176</v>
      </c>
      <c r="C345" t="s">
        <v>196</v>
      </c>
      <c r="D345" t="s">
        <v>1528</v>
      </c>
      <c r="E345" t="s">
        <v>1529</v>
      </c>
      <c r="F345" s="2">
        <v>902</v>
      </c>
      <c r="G345" s="2">
        <v>994</v>
      </c>
      <c r="H345" s="2">
        <v>1116</v>
      </c>
      <c r="I345" s="2">
        <v>1222</v>
      </c>
      <c r="J345" s="2">
        <v>1321</v>
      </c>
      <c r="K345" s="2">
        <v>1424</v>
      </c>
      <c r="L345" s="2">
        <v>1531</v>
      </c>
      <c r="M345" s="2">
        <v>73006603</v>
      </c>
      <c r="N345" s="2">
        <v>81697118</v>
      </c>
      <c r="O345" s="2">
        <v>90741748</v>
      </c>
      <c r="P345" s="2">
        <v>100163254</v>
      </c>
      <c r="Q345" s="2">
        <v>109533821</v>
      </c>
      <c r="R345" s="2">
        <v>118563240</v>
      </c>
      <c r="S345" s="2">
        <v>127278951</v>
      </c>
      <c r="T345" s="1">
        <f>(Table13[[#This Row],[2050_BUILDINGS]]/Table13[[#This Row],[2020_BUILDINGS]])-1</f>
        <v>0.69733924611973386</v>
      </c>
      <c r="U345" s="1">
        <f>(Table13[[#This Row],[2050_TOTAL_REPL_COST_USD]]/Table13[[#This Row],[2020_TOTAL_REPL_COST_USD]])-1</f>
        <v>0.74338958080271178</v>
      </c>
      <c r="V345"/>
      <c r="W345"/>
    </row>
    <row r="346" spans="1:23" x14ac:dyDescent="0.2">
      <c r="A346" t="s">
        <v>145</v>
      </c>
      <c r="B346" t="s">
        <v>176</v>
      </c>
      <c r="C346" t="s">
        <v>197</v>
      </c>
      <c r="D346" t="s">
        <v>1530</v>
      </c>
      <c r="E346" t="s">
        <v>1531</v>
      </c>
      <c r="F346" s="2">
        <v>593</v>
      </c>
      <c r="G346" s="2">
        <v>671</v>
      </c>
      <c r="H346" s="2">
        <v>738</v>
      </c>
      <c r="I346" s="2">
        <v>808</v>
      </c>
      <c r="J346" s="2">
        <v>875</v>
      </c>
      <c r="K346" s="2">
        <v>960</v>
      </c>
      <c r="L346" s="2">
        <v>1018</v>
      </c>
      <c r="M346" s="2">
        <v>48784316</v>
      </c>
      <c r="N346" s="2">
        <v>54591486</v>
      </c>
      <c r="O346" s="2">
        <v>60635267</v>
      </c>
      <c r="P346" s="2">
        <v>66930897</v>
      </c>
      <c r="Q346" s="2">
        <v>73192468</v>
      </c>
      <c r="R346" s="2">
        <v>79226095</v>
      </c>
      <c r="S346" s="2">
        <v>85050094</v>
      </c>
      <c r="T346" s="1">
        <f>(Table13[[#This Row],[2050_BUILDINGS]]/Table13[[#This Row],[2020_BUILDINGS]])-1</f>
        <v>0.71669477234401358</v>
      </c>
      <c r="U346" s="1">
        <f>(Table13[[#This Row],[2050_TOTAL_REPL_COST_USD]]/Table13[[#This Row],[2020_TOTAL_REPL_COST_USD]])-1</f>
        <v>0.74339010923100779</v>
      </c>
      <c r="V346"/>
      <c r="W346"/>
    </row>
    <row r="347" spans="1:23" x14ac:dyDescent="0.2">
      <c r="A347" t="s">
        <v>145</v>
      </c>
      <c r="B347" t="s">
        <v>176</v>
      </c>
      <c r="C347" t="s">
        <v>198</v>
      </c>
      <c r="D347" t="s">
        <v>1532</v>
      </c>
      <c r="E347" t="s">
        <v>1533</v>
      </c>
      <c r="F347" s="2">
        <v>418</v>
      </c>
      <c r="G347" s="2">
        <v>470</v>
      </c>
      <c r="H347" s="2">
        <v>520</v>
      </c>
      <c r="I347" s="2">
        <v>574</v>
      </c>
      <c r="J347" s="2">
        <v>625</v>
      </c>
      <c r="K347" s="2">
        <v>671</v>
      </c>
      <c r="L347" s="2">
        <v>711</v>
      </c>
      <c r="M347" s="2">
        <v>34414998</v>
      </c>
      <c r="N347" s="2">
        <v>38511671</v>
      </c>
      <c r="O347" s="2">
        <v>42775264</v>
      </c>
      <c r="P347" s="2">
        <v>47216525</v>
      </c>
      <c r="Q347" s="2">
        <v>51633765</v>
      </c>
      <c r="R347" s="2">
        <v>55890206</v>
      </c>
      <c r="S347" s="2">
        <v>59998745</v>
      </c>
      <c r="T347" s="1">
        <f>(Table13[[#This Row],[2050_BUILDINGS]]/Table13[[#This Row],[2020_BUILDINGS]])-1</f>
        <v>0.700956937799043</v>
      </c>
      <c r="U347" s="1">
        <f>(Table13[[#This Row],[2050_TOTAL_REPL_COST_USD]]/Table13[[#This Row],[2020_TOTAL_REPL_COST_USD]])-1</f>
        <v>0.74338946641810066</v>
      </c>
      <c r="V347"/>
      <c r="W347"/>
    </row>
    <row r="348" spans="1:23" x14ac:dyDescent="0.2">
      <c r="A348" t="s">
        <v>145</v>
      </c>
      <c r="B348" t="s">
        <v>176</v>
      </c>
      <c r="C348" t="s">
        <v>199</v>
      </c>
      <c r="D348" t="s">
        <v>1534</v>
      </c>
      <c r="E348" t="s">
        <v>1535</v>
      </c>
      <c r="F348" s="2">
        <v>888</v>
      </c>
      <c r="G348" s="2">
        <v>989</v>
      </c>
      <c r="H348" s="2">
        <v>1094</v>
      </c>
      <c r="I348" s="2">
        <v>1214</v>
      </c>
      <c r="J348" s="2">
        <v>1317</v>
      </c>
      <c r="K348" s="2">
        <v>1416</v>
      </c>
      <c r="L348" s="2">
        <v>1518</v>
      </c>
      <c r="M348" s="2">
        <v>72538113</v>
      </c>
      <c r="N348" s="2">
        <v>81172858</v>
      </c>
      <c r="O348" s="2">
        <v>90159450</v>
      </c>
      <c r="P348" s="2">
        <v>99520503</v>
      </c>
      <c r="Q348" s="2">
        <v>108830936</v>
      </c>
      <c r="R348" s="2">
        <v>117802416</v>
      </c>
      <c r="S348" s="2">
        <v>126462192</v>
      </c>
      <c r="T348" s="1">
        <f>(Table13[[#This Row],[2050_BUILDINGS]]/Table13[[#This Row],[2020_BUILDINGS]])-1</f>
        <v>0.70945945945945943</v>
      </c>
      <c r="U348" s="1">
        <f>(Table13[[#This Row],[2050_TOTAL_REPL_COST_USD]]/Table13[[#This Row],[2020_TOTAL_REPL_COST_USD]])-1</f>
        <v>0.74338960264929965</v>
      </c>
      <c r="V348"/>
      <c r="W348"/>
    </row>
    <row r="349" spans="1:23" x14ac:dyDescent="0.2">
      <c r="A349" t="s">
        <v>145</v>
      </c>
      <c r="B349" t="s">
        <v>176</v>
      </c>
      <c r="C349" t="s">
        <v>200</v>
      </c>
      <c r="D349" t="s">
        <v>1536</v>
      </c>
      <c r="E349" t="s">
        <v>1537</v>
      </c>
      <c r="F349" s="2">
        <v>93</v>
      </c>
      <c r="G349" s="2">
        <v>100</v>
      </c>
      <c r="H349" s="2">
        <v>129</v>
      </c>
      <c r="I349" s="2">
        <v>131</v>
      </c>
      <c r="J349" s="2">
        <v>137</v>
      </c>
      <c r="K349" s="2">
        <v>147</v>
      </c>
      <c r="L349" s="2">
        <v>163</v>
      </c>
      <c r="M349" s="2">
        <v>8139028</v>
      </c>
      <c r="N349" s="2">
        <v>9107871</v>
      </c>
      <c r="O349" s="2">
        <v>10116195</v>
      </c>
      <c r="P349" s="2">
        <v>11166544</v>
      </c>
      <c r="Q349" s="2">
        <v>12211203</v>
      </c>
      <c r="R349" s="2">
        <v>13217824</v>
      </c>
      <c r="S349" s="2">
        <v>14189488</v>
      </c>
      <c r="T349" s="1">
        <f>(Table13[[#This Row],[2050_BUILDINGS]]/Table13[[#This Row],[2020_BUILDINGS]])-1</f>
        <v>0.75268817204301075</v>
      </c>
      <c r="U349" s="1">
        <f>(Table13[[#This Row],[2050_TOTAL_REPL_COST_USD]]/Table13[[#This Row],[2020_TOTAL_REPL_COST_USD]])-1</f>
        <v>0.74338852256067933</v>
      </c>
      <c r="V349"/>
      <c r="W349"/>
    </row>
    <row r="350" spans="1:23" x14ac:dyDescent="0.2">
      <c r="A350" t="s">
        <v>145</v>
      </c>
      <c r="B350" t="s">
        <v>176</v>
      </c>
      <c r="C350" t="s">
        <v>201</v>
      </c>
      <c r="D350" t="s">
        <v>1538</v>
      </c>
      <c r="E350" t="s">
        <v>1539</v>
      </c>
      <c r="F350" s="2">
        <v>1894</v>
      </c>
      <c r="G350" s="2">
        <v>2102</v>
      </c>
      <c r="H350" s="2">
        <v>2330</v>
      </c>
      <c r="I350" s="2">
        <v>2563</v>
      </c>
      <c r="J350" s="2">
        <v>2794</v>
      </c>
      <c r="K350" s="2">
        <v>2999</v>
      </c>
      <c r="L350" s="2">
        <v>3207</v>
      </c>
      <c r="M350" s="2">
        <v>153879752</v>
      </c>
      <c r="N350" s="2">
        <v>172197207</v>
      </c>
      <c r="O350" s="2">
        <v>191261027</v>
      </c>
      <c r="P350" s="2">
        <v>211119236</v>
      </c>
      <c r="Q350" s="2">
        <v>230870051</v>
      </c>
      <c r="R350" s="2">
        <v>249901828</v>
      </c>
      <c r="S350" s="2">
        <v>268272375</v>
      </c>
      <c r="T350" s="1">
        <f>(Table13[[#This Row],[2050_BUILDINGS]]/Table13[[#This Row],[2020_BUILDINGS]])-1</f>
        <v>0.69324181626187964</v>
      </c>
      <c r="U350" s="1">
        <f>(Table13[[#This Row],[2050_TOTAL_REPL_COST_USD]]/Table13[[#This Row],[2020_TOTAL_REPL_COST_USD]])-1</f>
        <v>0.74338970210973576</v>
      </c>
      <c r="V350"/>
      <c r="W350"/>
    </row>
    <row r="351" spans="1:23" x14ac:dyDescent="0.2">
      <c r="A351" t="s">
        <v>145</v>
      </c>
      <c r="B351" t="s">
        <v>176</v>
      </c>
      <c r="C351" t="s">
        <v>202</v>
      </c>
      <c r="D351" t="s">
        <v>1540</v>
      </c>
      <c r="E351" t="s">
        <v>1541</v>
      </c>
      <c r="F351" s="2">
        <v>256</v>
      </c>
      <c r="G351" s="2">
        <v>280</v>
      </c>
      <c r="H351" s="2">
        <v>309</v>
      </c>
      <c r="I351" s="2">
        <v>365</v>
      </c>
      <c r="J351" s="2">
        <v>382</v>
      </c>
      <c r="K351" s="2">
        <v>408</v>
      </c>
      <c r="L351" s="2">
        <v>436</v>
      </c>
      <c r="M351" s="2">
        <v>20997944</v>
      </c>
      <c r="N351" s="2">
        <v>23497484</v>
      </c>
      <c r="O351" s="2">
        <v>26098879</v>
      </c>
      <c r="P351" s="2">
        <v>28808661</v>
      </c>
      <c r="Q351" s="2">
        <v>31503799</v>
      </c>
      <c r="R351" s="2">
        <v>34100806</v>
      </c>
      <c r="S351" s="2">
        <v>36607597</v>
      </c>
      <c r="T351" s="1">
        <f>(Table13[[#This Row],[2050_BUILDINGS]]/Table13[[#This Row],[2020_BUILDINGS]])-1</f>
        <v>0.703125</v>
      </c>
      <c r="U351" s="1">
        <f>(Table13[[#This Row],[2050_TOTAL_REPL_COST_USD]]/Table13[[#This Row],[2020_TOTAL_REPL_COST_USD]])-1</f>
        <v>0.74338959090470946</v>
      </c>
      <c r="V351"/>
      <c r="W351"/>
    </row>
    <row r="352" spans="1:23" x14ac:dyDescent="0.2">
      <c r="A352" t="s">
        <v>145</v>
      </c>
      <c r="B352" t="s">
        <v>176</v>
      </c>
      <c r="C352" t="s">
        <v>203</v>
      </c>
      <c r="D352" t="s">
        <v>1542</v>
      </c>
      <c r="E352" t="s">
        <v>1543</v>
      </c>
      <c r="F352" s="2">
        <v>1197</v>
      </c>
      <c r="G352" s="2">
        <v>1356</v>
      </c>
      <c r="H352" s="2">
        <v>1475</v>
      </c>
      <c r="I352" s="2">
        <v>1634</v>
      </c>
      <c r="J352" s="2">
        <v>1781</v>
      </c>
      <c r="K352" s="2">
        <v>1913</v>
      </c>
      <c r="L352" s="2">
        <v>2046</v>
      </c>
      <c r="M352" s="2">
        <v>98146457</v>
      </c>
      <c r="N352" s="2">
        <v>109829562</v>
      </c>
      <c r="O352" s="2">
        <v>121988708</v>
      </c>
      <c r="P352" s="2">
        <v>134654528</v>
      </c>
      <c r="Q352" s="2">
        <v>147251840</v>
      </c>
      <c r="R352" s="2">
        <v>159390551</v>
      </c>
      <c r="S352" s="2">
        <v>171107519</v>
      </c>
      <c r="T352" s="1">
        <f>(Table13[[#This Row],[2050_BUILDINGS]]/Table13[[#This Row],[2020_BUILDINGS]])-1</f>
        <v>0.7092731829573935</v>
      </c>
      <c r="U352" s="1">
        <f>(Table13[[#This Row],[2050_TOTAL_REPL_COST_USD]]/Table13[[#This Row],[2020_TOTAL_REPL_COST_USD]])-1</f>
        <v>0.74338966713795895</v>
      </c>
      <c r="V352"/>
      <c r="W352"/>
    </row>
    <row r="353" spans="1:23" x14ac:dyDescent="0.2">
      <c r="A353" t="s">
        <v>145</v>
      </c>
      <c r="B353" t="s">
        <v>176</v>
      </c>
      <c r="C353" t="s">
        <v>204</v>
      </c>
      <c r="D353" t="s">
        <v>1544</v>
      </c>
      <c r="E353" t="s">
        <v>1545</v>
      </c>
      <c r="F353" s="2">
        <v>914</v>
      </c>
      <c r="G353" s="2">
        <v>1013</v>
      </c>
      <c r="H353" s="2">
        <v>1135</v>
      </c>
      <c r="I353" s="2">
        <v>1245</v>
      </c>
      <c r="J353" s="2">
        <v>1349</v>
      </c>
      <c r="K353" s="2">
        <v>1457</v>
      </c>
      <c r="L353" s="2">
        <v>1551</v>
      </c>
      <c r="M353" s="2">
        <v>74469141</v>
      </c>
      <c r="N353" s="2">
        <v>83333756</v>
      </c>
      <c r="O353" s="2">
        <v>92559582</v>
      </c>
      <c r="P353" s="2">
        <v>102169830</v>
      </c>
      <c r="Q353" s="2">
        <v>111728126</v>
      </c>
      <c r="R353" s="2">
        <v>120938428</v>
      </c>
      <c r="S353" s="2">
        <v>129828734</v>
      </c>
      <c r="T353" s="1">
        <f>(Table13[[#This Row],[2050_BUILDINGS]]/Table13[[#This Row],[2020_BUILDINGS]])-1</f>
        <v>0.69693654266958416</v>
      </c>
      <c r="U353" s="1">
        <f>(Table13[[#This Row],[2050_TOTAL_REPL_COST_USD]]/Table13[[#This Row],[2020_TOTAL_REPL_COST_USD]])-1</f>
        <v>0.74338970822827144</v>
      </c>
      <c r="V353"/>
      <c r="W353"/>
    </row>
    <row r="354" spans="1:23" x14ac:dyDescent="0.2">
      <c r="A354" t="s">
        <v>145</v>
      </c>
      <c r="B354" t="s">
        <v>176</v>
      </c>
      <c r="C354" t="s">
        <v>205</v>
      </c>
      <c r="D354" t="s">
        <v>1546</v>
      </c>
      <c r="E354" t="s">
        <v>1547</v>
      </c>
      <c r="F354" s="2">
        <v>795</v>
      </c>
      <c r="G354" s="2">
        <v>878</v>
      </c>
      <c r="H354" s="2">
        <v>973</v>
      </c>
      <c r="I354" s="2">
        <v>1079</v>
      </c>
      <c r="J354" s="2">
        <v>1175</v>
      </c>
      <c r="K354" s="2">
        <v>1255</v>
      </c>
      <c r="L354" s="2">
        <v>1353</v>
      </c>
      <c r="M354" s="2">
        <v>64488147</v>
      </c>
      <c r="N354" s="2">
        <v>72164653</v>
      </c>
      <c r="O354" s="2">
        <v>80153940</v>
      </c>
      <c r="P354" s="2">
        <v>88476149</v>
      </c>
      <c r="Q354" s="2">
        <v>96753348</v>
      </c>
      <c r="R354" s="2">
        <v>104729222</v>
      </c>
      <c r="S354" s="2">
        <v>112427972</v>
      </c>
      <c r="T354" s="1">
        <f>(Table13[[#This Row],[2050_BUILDINGS]]/Table13[[#This Row],[2020_BUILDINGS]])-1</f>
        <v>0.70188679245283025</v>
      </c>
      <c r="U354" s="1">
        <f>(Table13[[#This Row],[2050_TOTAL_REPL_COST_USD]]/Table13[[#This Row],[2020_TOTAL_REPL_COST_USD]])-1</f>
        <v>0.74338971160080014</v>
      </c>
      <c r="V354"/>
      <c r="W354"/>
    </row>
    <row r="355" spans="1:23" x14ac:dyDescent="0.2">
      <c r="A355" t="s">
        <v>145</v>
      </c>
      <c r="B355" t="s">
        <v>176</v>
      </c>
      <c r="C355" t="s">
        <v>206</v>
      </c>
      <c r="D355" t="s">
        <v>1548</v>
      </c>
      <c r="E355" t="s">
        <v>1549</v>
      </c>
      <c r="F355" s="2">
        <v>512</v>
      </c>
      <c r="G355" s="2">
        <v>561</v>
      </c>
      <c r="H355" s="2">
        <v>638</v>
      </c>
      <c r="I355" s="2">
        <v>692</v>
      </c>
      <c r="J355" s="2">
        <v>749</v>
      </c>
      <c r="K355" s="2">
        <v>806</v>
      </c>
      <c r="L355" s="2">
        <v>874</v>
      </c>
      <c r="M355" s="2">
        <v>41366662</v>
      </c>
      <c r="N355" s="2">
        <v>46290851</v>
      </c>
      <c r="O355" s="2">
        <v>51415677</v>
      </c>
      <c r="P355" s="2">
        <v>56754047</v>
      </c>
      <c r="Q355" s="2">
        <v>62063560</v>
      </c>
      <c r="R355" s="2">
        <v>67179771</v>
      </c>
      <c r="S355" s="2">
        <v>72118219</v>
      </c>
      <c r="T355" s="1">
        <f>(Table13[[#This Row],[2050_BUILDINGS]]/Table13[[#This Row],[2020_BUILDINGS]])-1</f>
        <v>0.70703125</v>
      </c>
      <c r="U355" s="1">
        <f>(Table13[[#This Row],[2050_TOTAL_REPL_COST_USD]]/Table13[[#This Row],[2020_TOTAL_REPL_COST_USD]])-1</f>
        <v>0.74338985823898485</v>
      </c>
      <c r="V355"/>
      <c r="W355"/>
    </row>
    <row r="356" spans="1:23" x14ac:dyDescent="0.2">
      <c r="A356" t="s">
        <v>145</v>
      </c>
      <c r="B356" t="s">
        <v>176</v>
      </c>
      <c r="C356" t="s">
        <v>207</v>
      </c>
      <c r="D356" t="s">
        <v>1550</v>
      </c>
      <c r="E356" t="s">
        <v>1551</v>
      </c>
      <c r="F356" s="2">
        <v>588</v>
      </c>
      <c r="G356" s="2">
        <v>654</v>
      </c>
      <c r="H356" s="2">
        <v>721</v>
      </c>
      <c r="I356" s="2">
        <v>791</v>
      </c>
      <c r="J356" s="2">
        <v>854</v>
      </c>
      <c r="K356" s="2">
        <v>947</v>
      </c>
      <c r="L356" s="2">
        <v>1009</v>
      </c>
      <c r="M356" s="2">
        <v>47885629</v>
      </c>
      <c r="N356" s="2">
        <v>53585814</v>
      </c>
      <c r="O356" s="2">
        <v>59518267</v>
      </c>
      <c r="P356" s="2">
        <v>65697913</v>
      </c>
      <c r="Q356" s="2">
        <v>71844136</v>
      </c>
      <c r="R356" s="2">
        <v>77766615</v>
      </c>
      <c r="S356" s="2">
        <v>83483316</v>
      </c>
      <c r="T356" s="1">
        <f>(Table13[[#This Row],[2050_BUILDINGS]]/Table13[[#This Row],[2020_BUILDINGS]])-1</f>
        <v>0.71598639455782309</v>
      </c>
      <c r="U356" s="1">
        <f>(Table13[[#This Row],[2050_TOTAL_REPL_COST_USD]]/Table13[[#This Row],[2020_TOTAL_REPL_COST_USD]])-1</f>
        <v>0.74338977566735109</v>
      </c>
      <c r="V356"/>
      <c r="W356"/>
    </row>
    <row r="357" spans="1:23" x14ac:dyDescent="0.2">
      <c r="A357" t="s">
        <v>145</v>
      </c>
      <c r="B357" t="s">
        <v>176</v>
      </c>
      <c r="C357" t="s">
        <v>208</v>
      </c>
      <c r="D357" t="s">
        <v>1552</v>
      </c>
      <c r="E357" t="s">
        <v>1553</v>
      </c>
      <c r="F357" s="2">
        <v>217</v>
      </c>
      <c r="G357" s="2">
        <v>257</v>
      </c>
      <c r="H357" s="2">
        <v>285</v>
      </c>
      <c r="I357" s="2">
        <v>311</v>
      </c>
      <c r="J357" s="2">
        <v>352</v>
      </c>
      <c r="K357" s="2">
        <v>374</v>
      </c>
      <c r="L357" s="2">
        <v>399</v>
      </c>
      <c r="M357" s="2">
        <v>19016626</v>
      </c>
      <c r="N357" s="2">
        <v>21280320</v>
      </c>
      <c r="O357" s="2">
        <v>23636246</v>
      </c>
      <c r="P357" s="2">
        <v>26090343</v>
      </c>
      <c r="Q357" s="2">
        <v>28531177</v>
      </c>
      <c r="R357" s="2">
        <v>30883144</v>
      </c>
      <c r="S357" s="2">
        <v>33153397</v>
      </c>
      <c r="T357" s="1">
        <f>(Table13[[#This Row],[2050_BUILDINGS]]/Table13[[#This Row],[2020_BUILDINGS]])-1</f>
        <v>0.83870967741935476</v>
      </c>
      <c r="U357" s="1">
        <f>(Table13[[#This Row],[2050_TOTAL_REPL_COST_USD]]/Table13[[#This Row],[2020_TOTAL_REPL_COST_USD]])-1</f>
        <v>0.74339007350725628</v>
      </c>
      <c r="V357"/>
      <c r="W357"/>
    </row>
    <row r="358" spans="1:23" x14ac:dyDescent="0.2">
      <c r="A358" t="s">
        <v>145</v>
      </c>
      <c r="B358" t="s">
        <v>176</v>
      </c>
      <c r="C358" t="s">
        <v>209</v>
      </c>
      <c r="D358" t="s">
        <v>1554</v>
      </c>
      <c r="E358" t="s">
        <v>1555</v>
      </c>
      <c r="F358" s="2">
        <v>274</v>
      </c>
      <c r="G358" s="2">
        <v>309</v>
      </c>
      <c r="H358" s="2">
        <v>332</v>
      </c>
      <c r="I358" s="2">
        <v>380</v>
      </c>
      <c r="J358" s="2">
        <v>400</v>
      </c>
      <c r="K358" s="2">
        <v>426</v>
      </c>
      <c r="L358" s="2">
        <v>463</v>
      </c>
      <c r="M358" s="2">
        <v>22448388</v>
      </c>
      <c r="N358" s="2">
        <v>25120587</v>
      </c>
      <c r="O358" s="2">
        <v>27901666</v>
      </c>
      <c r="P358" s="2">
        <v>30798632</v>
      </c>
      <c r="Q358" s="2">
        <v>33679933</v>
      </c>
      <c r="R358" s="2">
        <v>36456337</v>
      </c>
      <c r="S358" s="2">
        <v>39136276</v>
      </c>
      <c r="T358" s="1">
        <f>(Table13[[#This Row],[2050_BUILDINGS]]/Table13[[#This Row],[2020_BUILDINGS]])-1</f>
        <v>0.68978102189781021</v>
      </c>
      <c r="U358" s="1">
        <f>(Table13[[#This Row],[2050_TOTAL_REPL_COST_USD]]/Table13[[#This Row],[2020_TOTAL_REPL_COST_USD]])-1</f>
        <v>0.74338914669507683</v>
      </c>
      <c r="V358"/>
      <c r="W358"/>
    </row>
    <row r="359" spans="1:23" x14ac:dyDescent="0.2">
      <c r="A359" t="s">
        <v>145</v>
      </c>
      <c r="B359" t="s">
        <v>176</v>
      </c>
      <c r="C359" t="s">
        <v>210</v>
      </c>
      <c r="D359" t="s">
        <v>1556</v>
      </c>
      <c r="E359" t="s">
        <v>1557</v>
      </c>
      <c r="F359" s="2">
        <v>858</v>
      </c>
      <c r="G359" s="2">
        <v>957</v>
      </c>
      <c r="H359" s="2">
        <v>1048</v>
      </c>
      <c r="I359" s="2">
        <v>1171</v>
      </c>
      <c r="J359" s="2">
        <v>1271</v>
      </c>
      <c r="K359" s="2">
        <v>1361</v>
      </c>
      <c r="L359" s="2">
        <v>1467</v>
      </c>
      <c r="M359" s="2">
        <v>69984762</v>
      </c>
      <c r="N359" s="2">
        <v>78315566</v>
      </c>
      <c r="O359" s="2">
        <v>86985820</v>
      </c>
      <c r="P359" s="2">
        <v>96017371</v>
      </c>
      <c r="Q359" s="2">
        <v>105000074</v>
      </c>
      <c r="R359" s="2">
        <v>113655754</v>
      </c>
      <c r="S359" s="2">
        <v>122010699</v>
      </c>
      <c r="T359" s="1">
        <f>(Table13[[#This Row],[2050_BUILDINGS]]/Table13[[#This Row],[2020_BUILDINGS]])-1</f>
        <v>0.70979020979020979</v>
      </c>
      <c r="U359" s="1">
        <f>(Table13[[#This Row],[2050_TOTAL_REPL_COST_USD]]/Table13[[#This Row],[2020_TOTAL_REPL_COST_USD]])-1</f>
        <v>0.74338949670215348</v>
      </c>
      <c r="V359"/>
      <c r="W359"/>
    </row>
    <row r="360" spans="1:23" x14ac:dyDescent="0.2">
      <c r="A360" t="s">
        <v>145</v>
      </c>
      <c r="B360" t="s">
        <v>176</v>
      </c>
      <c r="C360" t="s">
        <v>211</v>
      </c>
      <c r="D360" t="s">
        <v>1558</v>
      </c>
      <c r="E360" t="s">
        <v>1559</v>
      </c>
      <c r="F360" s="2">
        <v>275</v>
      </c>
      <c r="G360" s="2">
        <v>315</v>
      </c>
      <c r="H360" s="2">
        <v>339</v>
      </c>
      <c r="I360" s="2">
        <v>384</v>
      </c>
      <c r="J360" s="2">
        <v>404</v>
      </c>
      <c r="K360" s="2">
        <v>436</v>
      </c>
      <c r="L360" s="2">
        <v>481</v>
      </c>
      <c r="M360" s="2">
        <v>22877528</v>
      </c>
      <c r="N360" s="2">
        <v>25600807</v>
      </c>
      <c r="O360" s="2">
        <v>28435064</v>
      </c>
      <c r="P360" s="2">
        <v>31387407</v>
      </c>
      <c r="Q360" s="2">
        <v>34323785</v>
      </c>
      <c r="R360" s="2">
        <v>37153269</v>
      </c>
      <c r="S360" s="2">
        <v>39884448</v>
      </c>
      <c r="T360" s="1">
        <f>(Table13[[#This Row],[2050_BUILDINGS]]/Table13[[#This Row],[2020_BUILDINGS]])-1</f>
        <v>0.74909090909090903</v>
      </c>
      <c r="U360" s="1">
        <f>(Table13[[#This Row],[2050_TOTAL_REPL_COST_USD]]/Table13[[#This Row],[2020_TOTAL_REPL_COST_USD]])-1</f>
        <v>0.74338975784446637</v>
      </c>
      <c r="V360"/>
      <c r="W360"/>
    </row>
    <row r="361" spans="1:23" x14ac:dyDescent="0.2">
      <c r="A361" t="s">
        <v>145</v>
      </c>
      <c r="B361" t="s">
        <v>176</v>
      </c>
      <c r="C361" t="s">
        <v>212</v>
      </c>
      <c r="D361" t="s">
        <v>1560</v>
      </c>
      <c r="E361" t="s">
        <v>1561</v>
      </c>
      <c r="F361" s="2">
        <v>304</v>
      </c>
      <c r="G361" s="2">
        <v>332</v>
      </c>
      <c r="H361" s="2">
        <v>394</v>
      </c>
      <c r="I361" s="2">
        <v>420</v>
      </c>
      <c r="J361" s="2">
        <v>450</v>
      </c>
      <c r="K361" s="2">
        <v>492</v>
      </c>
      <c r="L361" s="2">
        <v>529</v>
      </c>
      <c r="M361" s="2">
        <v>25368696</v>
      </c>
      <c r="N361" s="2">
        <v>28388522</v>
      </c>
      <c r="O361" s="2">
        <v>31531390</v>
      </c>
      <c r="P361" s="2">
        <v>34805232</v>
      </c>
      <c r="Q361" s="2">
        <v>38061356</v>
      </c>
      <c r="R361" s="2">
        <v>41198947</v>
      </c>
      <c r="S361" s="2">
        <v>44227522</v>
      </c>
      <c r="T361" s="1">
        <f>(Table13[[#This Row],[2050_BUILDINGS]]/Table13[[#This Row],[2020_BUILDINGS]])-1</f>
        <v>0.74013157894736836</v>
      </c>
      <c r="U361" s="1">
        <f>(Table13[[#This Row],[2050_TOTAL_REPL_COST_USD]]/Table13[[#This Row],[2020_TOTAL_REPL_COST_USD]])-1</f>
        <v>0.74338964840762811</v>
      </c>
      <c r="V361"/>
      <c r="W361"/>
    </row>
    <row r="362" spans="1:23" x14ac:dyDescent="0.2">
      <c r="A362" t="s">
        <v>145</v>
      </c>
      <c r="B362" t="s">
        <v>176</v>
      </c>
      <c r="C362" t="s">
        <v>213</v>
      </c>
      <c r="D362" t="s">
        <v>1562</v>
      </c>
      <c r="E362" t="s">
        <v>1563</v>
      </c>
      <c r="F362" s="2">
        <v>852</v>
      </c>
      <c r="G362" s="2">
        <v>953</v>
      </c>
      <c r="H362" s="2">
        <v>1042</v>
      </c>
      <c r="I362" s="2">
        <v>1155</v>
      </c>
      <c r="J362" s="2">
        <v>1269</v>
      </c>
      <c r="K362" s="2">
        <v>1359</v>
      </c>
      <c r="L362" s="2">
        <v>1449</v>
      </c>
      <c r="M362" s="2">
        <v>69597513</v>
      </c>
      <c r="N362" s="2">
        <v>77882213</v>
      </c>
      <c r="O362" s="2">
        <v>86504495</v>
      </c>
      <c r="P362" s="2">
        <v>95486058</v>
      </c>
      <c r="Q362" s="2">
        <v>104419057</v>
      </c>
      <c r="R362" s="2">
        <v>113026837</v>
      </c>
      <c r="S362" s="2">
        <v>121335574</v>
      </c>
      <c r="T362" s="1">
        <f>(Table13[[#This Row],[2050_BUILDINGS]]/Table13[[#This Row],[2020_BUILDINGS]])-1</f>
        <v>0.70070422535211274</v>
      </c>
      <c r="U362" s="1">
        <f>(Table13[[#This Row],[2050_TOTAL_REPL_COST_USD]]/Table13[[#This Row],[2020_TOTAL_REPL_COST_USD]])-1</f>
        <v>0.74338950876017651</v>
      </c>
      <c r="V362"/>
      <c r="W362"/>
    </row>
    <row r="363" spans="1:23" x14ac:dyDescent="0.2">
      <c r="A363" t="s">
        <v>145</v>
      </c>
      <c r="B363" t="s">
        <v>176</v>
      </c>
      <c r="C363" t="s">
        <v>214</v>
      </c>
      <c r="D363" t="s">
        <v>1564</v>
      </c>
      <c r="E363" t="s">
        <v>1565</v>
      </c>
      <c r="F363" s="2">
        <v>872</v>
      </c>
      <c r="G363" s="2">
        <v>966</v>
      </c>
      <c r="H363" s="2">
        <v>1074</v>
      </c>
      <c r="I363" s="2">
        <v>1178</v>
      </c>
      <c r="J363" s="2">
        <v>1284</v>
      </c>
      <c r="K363" s="2">
        <v>1385</v>
      </c>
      <c r="L363" s="2">
        <v>1481</v>
      </c>
      <c r="M363" s="2">
        <v>71064495</v>
      </c>
      <c r="N363" s="2">
        <v>79523827</v>
      </c>
      <c r="O363" s="2">
        <v>88327862</v>
      </c>
      <c r="P363" s="2">
        <v>97498744</v>
      </c>
      <c r="Q363" s="2">
        <v>106620037</v>
      </c>
      <c r="R363" s="2">
        <v>115409257</v>
      </c>
      <c r="S363" s="2">
        <v>123893118</v>
      </c>
      <c r="T363" s="1">
        <f>(Table13[[#This Row],[2050_BUILDINGS]]/Table13[[#This Row],[2020_BUILDINGS]])-1</f>
        <v>0.69839449541284404</v>
      </c>
      <c r="U363" s="1">
        <f>(Table13[[#This Row],[2050_TOTAL_REPL_COST_USD]]/Table13[[#This Row],[2020_TOTAL_REPL_COST_USD]])-1</f>
        <v>0.74338983201104858</v>
      </c>
      <c r="V363"/>
      <c r="W363"/>
    </row>
    <row r="364" spans="1:23" x14ac:dyDescent="0.2">
      <c r="A364" t="s">
        <v>145</v>
      </c>
      <c r="B364" t="s">
        <v>176</v>
      </c>
      <c r="C364" t="s">
        <v>215</v>
      </c>
      <c r="D364" t="s">
        <v>1566</v>
      </c>
      <c r="E364" t="s">
        <v>1567</v>
      </c>
      <c r="F364" s="2">
        <v>935</v>
      </c>
      <c r="G364" s="2">
        <v>1042</v>
      </c>
      <c r="H364" s="2">
        <v>1174</v>
      </c>
      <c r="I364" s="2">
        <v>1279</v>
      </c>
      <c r="J364" s="2">
        <v>1390</v>
      </c>
      <c r="K364" s="2">
        <v>1509</v>
      </c>
      <c r="L364" s="2">
        <v>1607</v>
      </c>
      <c r="M364" s="2">
        <v>76787855</v>
      </c>
      <c r="N364" s="2">
        <v>85928485</v>
      </c>
      <c r="O364" s="2">
        <v>95441563</v>
      </c>
      <c r="P364" s="2">
        <v>105351042</v>
      </c>
      <c r="Q364" s="2">
        <v>115206939</v>
      </c>
      <c r="R364" s="2">
        <v>124704028</v>
      </c>
      <c r="S364" s="2">
        <v>133871147</v>
      </c>
      <c r="T364" s="1">
        <f>(Table13[[#This Row],[2050_BUILDINGS]]/Table13[[#This Row],[2020_BUILDINGS]])-1</f>
        <v>0.71871657754010698</v>
      </c>
      <c r="U364" s="1">
        <f>(Table13[[#This Row],[2050_TOTAL_REPL_COST_USD]]/Table13[[#This Row],[2020_TOTAL_REPL_COST_USD]])-1</f>
        <v>0.74338958940837707</v>
      </c>
      <c r="V364"/>
      <c r="W364"/>
    </row>
    <row r="365" spans="1:23" x14ac:dyDescent="0.2">
      <c r="A365" t="s">
        <v>145</v>
      </c>
      <c r="B365" t="s">
        <v>176</v>
      </c>
      <c r="C365" t="s">
        <v>216</v>
      </c>
      <c r="D365" t="s">
        <v>1568</v>
      </c>
      <c r="E365" t="s">
        <v>1569</v>
      </c>
      <c r="F365" s="2">
        <v>1202</v>
      </c>
      <c r="G365" s="2">
        <v>1362</v>
      </c>
      <c r="H365" s="2">
        <v>1498</v>
      </c>
      <c r="I365" s="2">
        <v>1648</v>
      </c>
      <c r="J365" s="2">
        <v>1799</v>
      </c>
      <c r="K365" s="2">
        <v>1924</v>
      </c>
      <c r="L365" s="2">
        <v>2058</v>
      </c>
      <c r="M365" s="2">
        <v>99101096</v>
      </c>
      <c r="N365" s="2">
        <v>110897837</v>
      </c>
      <c r="O365" s="2">
        <v>123175252</v>
      </c>
      <c r="P365" s="2">
        <v>135964266</v>
      </c>
      <c r="Q365" s="2">
        <v>148684115</v>
      </c>
      <c r="R365" s="2">
        <v>160940891</v>
      </c>
      <c r="S365" s="2">
        <v>172771817</v>
      </c>
      <c r="T365" s="1">
        <f>(Table13[[#This Row],[2050_BUILDINGS]]/Table13[[#This Row],[2020_BUILDINGS]])-1</f>
        <v>0.71214642262895178</v>
      </c>
      <c r="U365" s="1">
        <f>(Table13[[#This Row],[2050_TOTAL_REPL_COST_USD]]/Table13[[#This Row],[2020_TOTAL_REPL_COST_USD]])-1</f>
        <v>0.74338956856743543</v>
      </c>
      <c r="V365"/>
      <c r="W365"/>
    </row>
    <row r="366" spans="1:23" x14ac:dyDescent="0.2">
      <c r="A366" t="s">
        <v>145</v>
      </c>
      <c r="B366" t="s">
        <v>176</v>
      </c>
      <c r="C366" t="s">
        <v>217</v>
      </c>
      <c r="D366" t="s">
        <v>1570</v>
      </c>
      <c r="E366" t="s">
        <v>1571</v>
      </c>
      <c r="F366" s="2">
        <v>536</v>
      </c>
      <c r="G366" s="2">
        <v>596</v>
      </c>
      <c r="H366" s="2">
        <v>660</v>
      </c>
      <c r="I366" s="2">
        <v>720</v>
      </c>
      <c r="J366" s="2">
        <v>787</v>
      </c>
      <c r="K366" s="2">
        <v>849</v>
      </c>
      <c r="L366" s="2">
        <v>912</v>
      </c>
      <c r="M366" s="2">
        <v>43570597</v>
      </c>
      <c r="N366" s="2">
        <v>48757128</v>
      </c>
      <c r="O366" s="2">
        <v>54154995</v>
      </c>
      <c r="P366" s="2">
        <v>59777787</v>
      </c>
      <c r="Q366" s="2">
        <v>65370177</v>
      </c>
      <c r="R366" s="2">
        <v>70758966</v>
      </c>
      <c r="S366" s="2">
        <v>75960530</v>
      </c>
      <c r="T366" s="1">
        <f>(Table13[[#This Row],[2050_BUILDINGS]]/Table13[[#This Row],[2020_BUILDINGS]])-1</f>
        <v>0.70149253731343286</v>
      </c>
      <c r="U366" s="1">
        <f>(Table13[[#This Row],[2050_TOTAL_REPL_COST_USD]]/Table13[[#This Row],[2020_TOTAL_REPL_COST_USD]])-1</f>
        <v>0.74338969925062082</v>
      </c>
      <c r="V366"/>
      <c r="W366"/>
    </row>
    <row r="367" spans="1:23" x14ac:dyDescent="0.2">
      <c r="A367" t="s">
        <v>145</v>
      </c>
      <c r="B367" t="s">
        <v>176</v>
      </c>
      <c r="C367" t="s">
        <v>218</v>
      </c>
      <c r="D367" t="s">
        <v>1572</v>
      </c>
      <c r="E367" t="s">
        <v>1573</v>
      </c>
      <c r="F367" s="2">
        <v>795</v>
      </c>
      <c r="G367" s="2">
        <v>878</v>
      </c>
      <c r="H367" s="2">
        <v>973</v>
      </c>
      <c r="I367" s="2">
        <v>1079</v>
      </c>
      <c r="J367" s="2">
        <v>1174</v>
      </c>
      <c r="K367" s="2">
        <v>1255</v>
      </c>
      <c r="L367" s="2">
        <v>1353</v>
      </c>
      <c r="M367" s="2">
        <v>64461352</v>
      </c>
      <c r="N367" s="2">
        <v>72134672</v>
      </c>
      <c r="O367" s="2">
        <v>80120644</v>
      </c>
      <c r="P367" s="2">
        <v>88439391</v>
      </c>
      <c r="Q367" s="2">
        <v>96713155</v>
      </c>
      <c r="R367" s="2">
        <v>104685706</v>
      </c>
      <c r="S367" s="2">
        <v>112381259</v>
      </c>
      <c r="T367" s="1">
        <f>(Table13[[#This Row],[2050_BUILDINGS]]/Table13[[#This Row],[2020_BUILDINGS]])-1</f>
        <v>0.70188679245283025</v>
      </c>
      <c r="U367" s="1">
        <f>(Table13[[#This Row],[2050_TOTAL_REPL_COST_USD]]/Table13[[#This Row],[2020_TOTAL_REPL_COST_USD]])-1</f>
        <v>0.74338972908914469</v>
      </c>
      <c r="V367"/>
      <c r="W367"/>
    </row>
    <row r="368" spans="1:23" x14ac:dyDescent="0.2">
      <c r="A368" t="s">
        <v>145</v>
      </c>
      <c r="B368" t="s">
        <v>176</v>
      </c>
      <c r="C368" t="s">
        <v>219</v>
      </c>
      <c r="D368" t="s">
        <v>1574</v>
      </c>
      <c r="E368" t="s">
        <v>1575</v>
      </c>
      <c r="F368" s="2">
        <v>812</v>
      </c>
      <c r="G368" s="2">
        <v>909</v>
      </c>
      <c r="H368" s="2">
        <v>1002</v>
      </c>
      <c r="I368" s="2">
        <v>1111</v>
      </c>
      <c r="J368" s="2">
        <v>1202</v>
      </c>
      <c r="K368" s="2">
        <v>1293</v>
      </c>
      <c r="L368" s="2">
        <v>1386</v>
      </c>
      <c r="M368" s="2">
        <v>66289552</v>
      </c>
      <c r="N368" s="2">
        <v>74180490</v>
      </c>
      <c r="O368" s="2">
        <v>82392970</v>
      </c>
      <c r="P368" s="2">
        <v>90947631</v>
      </c>
      <c r="Q368" s="2">
        <v>99456057</v>
      </c>
      <c r="R368" s="2">
        <v>107654721</v>
      </c>
      <c r="S368" s="2">
        <v>115568525</v>
      </c>
      <c r="T368" s="1">
        <f>(Table13[[#This Row],[2050_BUILDINGS]]/Table13[[#This Row],[2020_BUILDINGS]])-1</f>
        <v>0.7068965517241379</v>
      </c>
      <c r="U368" s="1">
        <f>(Table13[[#This Row],[2050_TOTAL_REPL_COST_USD]]/Table13[[#This Row],[2020_TOTAL_REPL_COST_USD]])-1</f>
        <v>0.74338974262490121</v>
      </c>
      <c r="V368"/>
      <c r="W368"/>
    </row>
    <row r="369" spans="1:23" x14ac:dyDescent="0.2">
      <c r="A369" t="s">
        <v>145</v>
      </c>
      <c r="B369" t="s">
        <v>176</v>
      </c>
      <c r="C369" t="s">
        <v>220</v>
      </c>
      <c r="D369" t="s">
        <v>1576</v>
      </c>
      <c r="E369" t="s">
        <v>1577</v>
      </c>
      <c r="F369" s="2">
        <v>1682</v>
      </c>
      <c r="G369" s="2">
        <v>1856</v>
      </c>
      <c r="H369" s="2">
        <v>2065</v>
      </c>
      <c r="I369" s="2">
        <v>2262</v>
      </c>
      <c r="J369" s="2">
        <v>2463</v>
      </c>
      <c r="K369" s="2">
        <v>2665</v>
      </c>
      <c r="L369" s="2">
        <v>2849</v>
      </c>
      <c r="M369" s="2">
        <v>136684905</v>
      </c>
      <c r="N369" s="2">
        <v>152955531</v>
      </c>
      <c r="O369" s="2">
        <v>169889130</v>
      </c>
      <c r="P369" s="2">
        <v>187528338</v>
      </c>
      <c r="Q369" s="2">
        <v>205072154</v>
      </c>
      <c r="R369" s="2">
        <v>221977277</v>
      </c>
      <c r="S369" s="2">
        <v>238295065</v>
      </c>
      <c r="T369" s="1">
        <f>(Table13[[#This Row],[2050_BUILDINGS]]/Table13[[#This Row],[2020_BUILDINGS]])-1</f>
        <v>0.69381688466111768</v>
      </c>
      <c r="U369" s="1">
        <f>(Table13[[#This Row],[2050_TOTAL_REPL_COST_USD]]/Table13[[#This Row],[2020_TOTAL_REPL_COST_USD]])-1</f>
        <v>0.74338976933846501</v>
      </c>
      <c r="V369"/>
      <c r="W369"/>
    </row>
    <row r="370" spans="1:23" x14ac:dyDescent="0.2">
      <c r="A370" t="s">
        <v>145</v>
      </c>
      <c r="B370" t="s">
        <v>176</v>
      </c>
      <c r="C370" t="s">
        <v>221</v>
      </c>
      <c r="D370" t="s">
        <v>1578</v>
      </c>
      <c r="E370" t="s">
        <v>1579</v>
      </c>
      <c r="F370" s="2">
        <v>690</v>
      </c>
      <c r="G370" s="2">
        <v>784</v>
      </c>
      <c r="H370" s="2">
        <v>869</v>
      </c>
      <c r="I370" s="2">
        <v>948</v>
      </c>
      <c r="J370" s="2">
        <v>1046</v>
      </c>
      <c r="K370" s="2">
        <v>1125</v>
      </c>
      <c r="L370" s="2">
        <v>1207</v>
      </c>
      <c r="M370" s="2">
        <v>57482046</v>
      </c>
      <c r="N370" s="2">
        <v>64324564</v>
      </c>
      <c r="O370" s="2">
        <v>71445888</v>
      </c>
      <c r="P370" s="2">
        <v>78863961</v>
      </c>
      <c r="Q370" s="2">
        <v>86241909</v>
      </c>
      <c r="R370" s="2">
        <v>93351264</v>
      </c>
      <c r="S370" s="2">
        <v>100213616</v>
      </c>
      <c r="T370" s="1">
        <f>(Table13[[#This Row],[2050_BUILDINGS]]/Table13[[#This Row],[2020_BUILDINGS]])-1</f>
        <v>0.74927536231884062</v>
      </c>
      <c r="U370" s="1">
        <f>(Table13[[#This Row],[2050_TOTAL_REPL_COST_USD]]/Table13[[#This Row],[2020_TOTAL_REPL_COST_USD]])-1</f>
        <v>0.74338985776532729</v>
      </c>
      <c r="V370"/>
      <c r="W370"/>
    </row>
    <row r="371" spans="1:23" x14ac:dyDescent="0.2">
      <c r="A371" t="s">
        <v>145</v>
      </c>
      <c r="B371" t="s">
        <v>176</v>
      </c>
      <c r="C371" t="s">
        <v>222</v>
      </c>
      <c r="D371" t="s">
        <v>1580</v>
      </c>
      <c r="E371" t="s">
        <v>1581</v>
      </c>
      <c r="F371" s="2">
        <v>795</v>
      </c>
      <c r="G371" s="2">
        <v>880</v>
      </c>
      <c r="H371" s="2">
        <v>975</v>
      </c>
      <c r="I371" s="2">
        <v>1093</v>
      </c>
      <c r="J371" s="2">
        <v>1181</v>
      </c>
      <c r="K371" s="2">
        <v>1265</v>
      </c>
      <c r="L371" s="2">
        <v>1361</v>
      </c>
      <c r="M371" s="2">
        <v>64885779</v>
      </c>
      <c r="N371" s="2">
        <v>72609625</v>
      </c>
      <c r="O371" s="2">
        <v>80648184</v>
      </c>
      <c r="P371" s="2">
        <v>89021706</v>
      </c>
      <c r="Q371" s="2">
        <v>97349949</v>
      </c>
      <c r="R371" s="2">
        <v>105374990</v>
      </c>
      <c r="S371" s="2">
        <v>113121205</v>
      </c>
      <c r="T371" s="1">
        <f>(Table13[[#This Row],[2050_BUILDINGS]]/Table13[[#This Row],[2020_BUILDINGS]])-1</f>
        <v>0.71194968553459126</v>
      </c>
      <c r="U371" s="1">
        <f>(Table13[[#This Row],[2050_TOTAL_REPL_COST_USD]]/Table13[[#This Row],[2020_TOTAL_REPL_COST_USD]])-1</f>
        <v>0.74338979578252418</v>
      </c>
      <c r="V371"/>
      <c r="W371"/>
    </row>
    <row r="372" spans="1:23" x14ac:dyDescent="0.2">
      <c r="A372" t="s">
        <v>145</v>
      </c>
      <c r="B372" t="s">
        <v>176</v>
      </c>
      <c r="C372" t="s">
        <v>223</v>
      </c>
      <c r="D372" t="s">
        <v>1582</v>
      </c>
      <c r="E372" t="s">
        <v>1583</v>
      </c>
      <c r="F372" s="2">
        <v>870</v>
      </c>
      <c r="G372" s="2">
        <v>964</v>
      </c>
      <c r="H372" s="2">
        <v>1073</v>
      </c>
      <c r="I372" s="2">
        <v>1176</v>
      </c>
      <c r="J372" s="2">
        <v>1277</v>
      </c>
      <c r="K372" s="2">
        <v>1372</v>
      </c>
      <c r="L372" s="2">
        <v>1477</v>
      </c>
      <c r="M372" s="2">
        <v>70784561</v>
      </c>
      <c r="N372" s="2">
        <v>79210579</v>
      </c>
      <c r="O372" s="2">
        <v>87979927</v>
      </c>
      <c r="P372" s="2">
        <v>97114686</v>
      </c>
      <c r="Q372" s="2">
        <v>106200044</v>
      </c>
      <c r="R372" s="2">
        <v>114954642</v>
      </c>
      <c r="S372" s="2">
        <v>123405081</v>
      </c>
      <c r="T372" s="1">
        <f>(Table13[[#This Row],[2050_BUILDINGS]]/Table13[[#This Row],[2020_BUILDINGS]])-1</f>
        <v>0.69770114942528738</v>
      </c>
      <c r="U372" s="1">
        <f>(Table13[[#This Row],[2050_TOTAL_REPL_COST_USD]]/Table13[[#This Row],[2020_TOTAL_REPL_COST_USD]])-1</f>
        <v>0.74338979088956991</v>
      </c>
      <c r="V372"/>
      <c r="W372"/>
    </row>
    <row r="373" spans="1:23" x14ac:dyDescent="0.2">
      <c r="A373" t="s">
        <v>638</v>
      </c>
      <c r="B373" t="s">
        <v>743</v>
      </c>
      <c r="C373" t="s">
        <v>744</v>
      </c>
      <c r="D373" t="s">
        <v>1584</v>
      </c>
      <c r="E373" t="s">
        <v>1585</v>
      </c>
      <c r="F373" s="2">
        <v>245</v>
      </c>
      <c r="G373" s="2">
        <v>281</v>
      </c>
      <c r="H373" s="2">
        <v>319</v>
      </c>
      <c r="I373" s="2">
        <v>355</v>
      </c>
      <c r="J373" s="2">
        <v>382</v>
      </c>
      <c r="K373" s="2">
        <v>425</v>
      </c>
      <c r="L373" s="2">
        <v>457</v>
      </c>
      <c r="M373" s="2">
        <v>16736333</v>
      </c>
      <c r="N373" s="2">
        <v>18852473</v>
      </c>
      <c r="O373" s="2">
        <v>21144638</v>
      </c>
      <c r="P373" s="2">
        <v>23579792</v>
      </c>
      <c r="Q373" s="2">
        <v>26090766</v>
      </c>
      <c r="R373" s="2">
        <v>28642610</v>
      </c>
      <c r="S373" s="2">
        <v>31234978</v>
      </c>
      <c r="T373" s="1">
        <f>(Table13[[#This Row],[2050_BUILDINGS]]/Table13[[#This Row],[2020_BUILDINGS]])-1</f>
        <v>0.86530612244897953</v>
      </c>
      <c r="U373" s="1">
        <f>(Table13[[#This Row],[2050_TOTAL_REPL_COST_USD]]/Table13[[#This Row],[2020_TOTAL_REPL_COST_USD]])-1</f>
        <v>0.86629759338560008</v>
      </c>
      <c r="V373"/>
      <c r="W373"/>
    </row>
    <row r="374" spans="1:23" x14ac:dyDescent="0.2">
      <c r="A374" t="s">
        <v>638</v>
      </c>
      <c r="B374" t="s">
        <v>743</v>
      </c>
      <c r="C374" t="s">
        <v>745</v>
      </c>
      <c r="D374" t="s">
        <v>1586</v>
      </c>
      <c r="E374" t="s">
        <v>1587</v>
      </c>
      <c r="F374" s="2">
        <v>500</v>
      </c>
      <c r="G374" s="2">
        <v>561</v>
      </c>
      <c r="H374" s="2">
        <v>629</v>
      </c>
      <c r="I374" s="2">
        <v>697</v>
      </c>
      <c r="J374" s="2">
        <v>772</v>
      </c>
      <c r="K374" s="2">
        <v>843</v>
      </c>
      <c r="L374" s="2">
        <v>926</v>
      </c>
      <c r="M374" s="2">
        <v>33593278</v>
      </c>
      <c r="N374" s="2">
        <v>37841957</v>
      </c>
      <c r="O374" s="2">
        <v>42444310</v>
      </c>
      <c r="P374" s="2">
        <v>47334058</v>
      </c>
      <c r="Q374" s="2">
        <v>52376330</v>
      </c>
      <c r="R374" s="2">
        <v>57500893</v>
      </c>
      <c r="S374" s="2">
        <v>62707081</v>
      </c>
      <c r="T374" s="1">
        <f>(Table13[[#This Row],[2050_BUILDINGS]]/Table13[[#This Row],[2020_BUILDINGS]])-1</f>
        <v>0.85200000000000009</v>
      </c>
      <c r="U374" s="1">
        <f>(Table13[[#This Row],[2050_TOTAL_REPL_COST_USD]]/Table13[[#This Row],[2020_TOTAL_REPL_COST_USD]])-1</f>
        <v>0.86665561485247133</v>
      </c>
      <c r="V374"/>
      <c r="W374"/>
    </row>
    <row r="375" spans="1:23" x14ac:dyDescent="0.2">
      <c r="A375" t="s">
        <v>638</v>
      </c>
      <c r="B375" t="s">
        <v>743</v>
      </c>
      <c r="C375" t="s">
        <v>746</v>
      </c>
      <c r="D375" t="s">
        <v>1588</v>
      </c>
      <c r="E375" t="s">
        <v>1589</v>
      </c>
      <c r="F375" s="2">
        <v>4353</v>
      </c>
      <c r="G375" s="2">
        <v>4895</v>
      </c>
      <c r="H375" s="2">
        <v>5475</v>
      </c>
      <c r="I375" s="2">
        <v>6089</v>
      </c>
      <c r="J375" s="2">
        <v>6738</v>
      </c>
      <c r="K375" s="2">
        <v>7385</v>
      </c>
      <c r="L375" s="2">
        <v>8043</v>
      </c>
      <c r="M375" s="2">
        <v>292292039</v>
      </c>
      <c r="N375" s="2">
        <v>329261162</v>
      </c>
      <c r="O375" s="2">
        <v>369308143</v>
      </c>
      <c r="P375" s="2">
        <v>411856277</v>
      </c>
      <c r="Q375" s="2">
        <v>455732024</v>
      </c>
      <c r="R375" s="2">
        <v>500324240</v>
      </c>
      <c r="S375" s="2">
        <v>545627079</v>
      </c>
      <c r="T375" s="1">
        <f>(Table13[[#This Row],[2050_BUILDINGS]]/Table13[[#This Row],[2020_BUILDINGS]])-1</f>
        <v>0.84769124741557556</v>
      </c>
      <c r="U375" s="1">
        <f>(Table13[[#This Row],[2050_TOTAL_REPL_COST_USD]]/Table13[[#This Row],[2020_TOTAL_REPL_COST_USD]])-1</f>
        <v>0.86671891874550844</v>
      </c>
      <c r="V375"/>
      <c r="W375"/>
    </row>
    <row r="376" spans="1:23" x14ac:dyDescent="0.2">
      <c r="A376" t="s">
        <v>638</v>
      </c>
      <c r="B376" t="s">
        <v>743</v>
      </c>
      <c r="C376" t="s">
        <v>747</v>
      </c>
      <c r="D376" t="s">
        <v>1590</v>
      </c>
      <c r="E376" t="s">
        <v>1591</v>
      </c>
      <c r="F376" s="2">
        <v>1476</v>
      </c>
      <c r="G376" s="2">
        <v>1654</v>
      </c>
      <c r="H376" s="2">
        <v>1856</v>
      </c>
      <c r="I376" s="2">
        <v>2066</v>
      </c>
      <c r="J376" s="2">
        <v>2285</v>
      </c>
      <c r="K376" s="2">
        <v>2505</v>
      </c>
      <c r="L376" s="2">
        <v>2731</v>
      </c>
      <c r="M376" s="2">
        <v>98998900</v>
      </c>
      <c r="N376" s="2">
        <v>111518159</v>
      </c>
      <c r="O376" s="2">
        <v>125079184</v>
      </c>
      <c r="P376" s="2">
        <v>139486641</v>
      </c>
      <c r="Q376" s="2">
        <v>154343130</v>
      </c>
      <c r="R376" s="2">
        <v>169441764</v>
      </c>
      <c r="S376" s="2">
        <v>184780602</v>
      </c>
      <c r="T376" s="1">
        <f>(Table13[[#This Row],[2050_BUILDINGS]]/Table13[[#This Row],[2020_BUILDINGS]])-1</f>
        <v>0.85027100271002709</v>
      </c>
      <c r="U376" s="1">
        <f>(Table13[[#This Row],[2050_TOTAL_REPL_COST_USD]]/Table13[[#This Row],[2020_TOTAL_REPL_COST_USD]])-1</f>
        <v>0.86649146606679461</v>
      </c>
      <c r="V376"/>
      <c r="W376"/>
    </row>
    <row r="377" spans="1:23" x14ac:dyDescent="0.2">
      <c r="A377" t="s">
        <v>638</v>
      </c>
      <c r="B377" t="s">
        <v>743</v>
      </c>
      <c r="C377" t="s">
        <v>748</v>
      </c>
      <c r="D377" t="s">
        <v>1592</v>
      </c>
      <c r="E377" t="s">
        <v>1593</v>
      </c>
      <c r="F377" s="2">
        <v>225</v>
      </c>
      <c r="G377" s="2">
        <v>256</v>
      </c>
      <c r="H377" s="2">
        <v>286</v>
      </c>
      <c r="I377" s="2">
        <v>323</v>
      </c>
      <c r="J377" s="2">
        <v>360</v>
      </c>
      <c r="K377" s="2">
        <v>389</v>
      </c>
      <c r="L377" s="2">
        <v>421</v>
      </c>
      <c r="M377" s="2">
        <v>15347412</v>
      </c>
      <c r="N377" s="2">
        <v>17290311</v>
      </c>
      <c r="O377" s="2">
        <v>19395397</v>
      </c>
      <c r="P377" s="2">
        <v>21632394</v>
      </c>
      <c r="Q377" s="2">
        <v>23939612</v>
      </c>
      <c r="R377" s="2">
        <v>26284888</v>
      </c>
      <c r="S377" s="2">
        <v>28667863</v>
      </c>
      <c r="T377" s="1">
        <f>(Table13[[#This Row],[2050_BUILDINGS]]/Table13[[#This Row],[2020_BUILDINGS]])-1</f>
        <v>0.87111111111111117</v>
      </c>
      <c r="U377" s="1">
        <f>(Table13[[#This Row],[2050_TOTAL_REPL_COST_USD]]/Table13[[#This Row],[2020_TOTAL_REPL_COST_USD]])-1</f>
        <v>0.86792815622594865</v>
      </c>
      <c r="V377"/>
      <c r="W377"/>
    </row>
    <row r="378" spans="1:23" x14ac:dyDescent="0.2">
      <c r="A378" t="s">
        <v>638</v>
      </c>
      <c r="B378" t="s">
        <v>743</v>
      </c>
      <c r="C378" t="s">
        <v>749</v>
      </c>
      <c r="D378" t="s">
        <v>1594</v>
      </c>
      <c r="E378" t="s">
        <v>1595</v>
      </c>
      <c r="F378" s="2">
        <v>263</v>
      </c>
      <c r="G378" s="2">
        <v>295</v>
      </c>
      <c r="H378" s="2">
        <v>322</v>
      </c>
      <c r="I378" s="2">
        <v>358</v>
      </c>
      <c r="J378" s="2">
        <v>401</v>
      </c>
      <c r="K378" s="2">
        <v>438</v>
      </c>
      <c r="L378" s="2">
        <v>475</v>
      </c>
      <c r="M378" s="2">
        <v>17289155</v>
      </c>
      <c r="N378" s="2">
        <v>19477785</v>
      </c>
      <c r="O378" s="2">
        <v>21849104</v>
      </c>
      <c r="P378" s="2">
        <v>24368999</v>
      </c>
      <c r="Q378" s="2">
        <v>26967985</v>
      </c>
      <c r="R378" s="2">
        <v>29609811</v>
      </c>
      <c r="S378" s="2">
        <v>32294109</v>
      </c>
      <c r="T378" s="1">
        <f>(Table13[[#This Row],[2050_BUILDINGS]]/Table13[[#This Row],[2020_BUILDINGS]])-1</f>
        <v>0.80608365019011408</v>
      </c>
      <c r="U378" s="1">
        <f>(Table13[[#This Row],[2050_TOTAL_REPL_COST_USD]]/Table13[[#This Row],[2020_TOTAL_REPL_COST_USD]])-1</f>
        <v>0.86788243844190194</v>
      </c>
      <c r="V378"/>
      <c r="W378"/>
    </row>
    <row r="379" spans="1:23" x14ac:dyDescent="0.2">
      <c r="A379" t="s">
        <v>638</v>
      </c>
      <c r="B379" t="s">
        <v>743</v>
      </c>
      <c r="C379" t="s">
        <v>750</v>
      </c>
      <c r="D379" t="s">
        <v>1596</v>
      </c>
      <c r="E379" t="s">
        <v>1597</v>
      </c>
      <c r="F379" s="2">
        <v>338</v>
      </c>
      <c r="G379" s="2">
        <v>385</v>
      </c>
      <c r="H379" s="2">
        <v>428</v>
      </c>
      <c r="I379" s="2">
        <v>471</v>
      </c>
      <c r="J379" s="2">
        <v>519</v>
      </c>
      <c r="K379" s="2">
        <v>574</v>
      </c>
      <c r="L379" s="2">
        <v>622</v>
      </c>
      <c r="M379" s="2">
        <v>22856713</v>
      </c>
      <c r="N379" s="2">
        <v>25745876</v>
      </c>
      <c r="O379" s="2">
        <v>28875146</v>
      </c>
      <c r="P379" s="2">
        <v>32199421</v>
      </c>
      <c r="Q379" s="2">
        <v>35626991</v>
      </c>
      <c r="R379" s="2">
        <v>39110162</v>
      </c>
      <c r="S379" s="2">
        <v>42648498</v>
      </c>
      <c r="T379" s="1">
        <f>(Table13[[#This Row],[2050_BUILDINGS]]/Table13[[#This Row],[2020_BUILDINGS]])-1</f>
        <v>0.84023668639053262</v>
      </c>
      <c r="U379" s="1">
        <f>(Table13[[#This Row],[2050_TOTAL_REPL_COST_USD]]/Table13[[#This Row],[2020_TOTAL_REPL_COST_USD]])-1</f>
        <v>0.86590687821122847</v>
      </c>
      <c r="V379"/>
      <c r="W379"/>
    </row>
    <row r="380" spans="1:23" x14ac:dyDescent="0.2">
      <c r="A380" t="s">
        <v>638</v>
      </c>
      <c r="B380" t="s">
        <v>743</v>
      </c>
      <c r="C380" t="s">
        <v>751</v>
      </c>
      <c r="D380" t="s">
        <v>1598</v>
      </c>
      <c r="E380" t="s">
        <v>1599</v>
      </c>
      <c r="F380" s="2">
        <v>1000</v>
      </c>
      <c r="G380" s="2">
        <v>1131</v>
      </c>
      <c r="H380" s="2">
        <v>1267</v>
      </c>
      <c r="I380" s="2">
        <v>1406</v>
      </c>
      <c r="J380" s="2">
        <v>1557</v>
      </c>
      <c r="K380" s="2">
        <v>1699</v>
      </c>
      <c r="L380" s="2">
        <v>1851</v>
      </c>
      <c r="M380" s="2">
        <v>67387666</v>
      </c>
      <c r="N380" s="2">
        <v>75910499</v>
      </c>
      <c r="O380" s="2">
        <v>85142812</v>
      </c>
      <c r="P380" s="2">
        <v>94951648</v>
      </c>
      <c r="Q380" s="2">
        <v>105066458</v>
      </c>
      <c r="R380" s="2">
        <v>115346359</v>
      </c>
      <c r="S380" s="2">
        <v>125790011</v>
      </c>
      <c r="T380" s="1">
        <f>(Table13[[#This Row],[2050_BUILDINGS]]/Table13[[#This Row],[2020_BUILDINGS]])-1</f>
        <v>0.85099999999999998</v>
      </c>
      <c r="U380" s="1">
        <f>(Table13[[#This Row],[2050_TOTAL_REPL_COST_USD]]/Table13[[#This Row],[2020_TOTAL_REPL_COST_USD]])-1</f>
        <v>0.86666223163152734</v>
      </c>
      <c r="V380"/>
      <c r="W380"/>
    </row>
    <row r="381" spans="1:23" x14ac:dyDescent="0.2">
      <c r="A381" t="s">
        <v>638</v>
      </c>
      <c r="B381" t="s">
        <v>743</v>
      </c>
      <c r="C381" t="s">
        <v>752</v>
      </c>
      <c r="D381" t="s">
        <v>1600</v>
      </c>
      <c r="E381" t="s">
        <v>1601</v>
      </c>
      <c r="F381" s="2">
        <v>285</v>
      </c>
      <c r="G381" s="2">
        <v>321</v>
      </c>
      <c r="H381" s="2">
        <v>367</v>
      </c>
      <c r="I381" s="2">
        <v>405</v>
      </c>
      <c r="J381" s="2">
        <v>448</v>
      </c>
      <c r="K381" s="2">
        <v>487</v>
      </c>
      <c r="L381" s="2">
        <v>533</v>
      </c>
      <c r="M381" s="2">
        <v>19316057</v>
      </c>
      <c r="N381" s="2">
        <v>21759537</v>
      </c>
      <c r="O381" s="2">
        <v>24406537</v>
      </c>
      <c r="P381" s="2">
        <v>27218952</v>
      </c>
      <c r="Q381" s="2">
        <v>30119215</v>
      </c>
      <c r="R381" s="2">
        <v>33066924</v>
      </c>
      <c r="S381" s="2">
        <v>36061675</v>
      </c>
      <c r="T381" s="1">
        <f>(Table13[[#This Row],[2050_BUILDINGS]]/Table13[[#This Row],[2020_BUILDINGS]])-1</f>
        <v>0.87017543859649127</v>
      </c>
      <c r="U381" s="1">
        <f>(Table13[[#This Row],[2050_TOTAL_REPL_COST_USD]]/Table13[[#This Row],[2020_TOTAL_REPL_COST_USD]])-1</f>
        <v>0.86692734443680708</v>
      </c>
      <c r="V381"/>
      <c r="W381"/>
    </row>
    <row r="382" spans="1:23" x14ac:dyDescent="0.2">
      <c r="A382" t="s">
        <v>638</v>
      </c>
      <c r="B382" t="s">
        <v>743</v>
      </c>
      <c r="C382" t="s">
        <v>753</v>
      </c>
      <c r="D382" t="s">
        <v>1602</v>
      </c>
      <c r="E382" t="s">
        <v>1603</v>
      </c>
      <c r="F382" s="2">
        <v>686</v>
      </c>
      <c r="G382" s="2">
        <v>768</v>
      </c>
      <c r="H382" s="2">
        <v>862</v>
      </c>
      <c r="I382" s="2">
        <v>959</v>
      </c>
      <c r="J382" s="2">
        <v>1067</v>
      </c>
      <c r="K382" s="2">
        <v>1167</v>
      </c>
      <c r="L382" s="2">
        <v>1278</v>
      </c>
      <c r="M382" s="2">
        <v>46248256</v>
      </c>
      <c r="N382" s="2">
        <v>52093385</v>
      </c>
      <c r="O382" s="2">
        <v>58424076</v>
      </c>
      <c r="P382" s="2">
        <v>65149065</v>
      </c>
      <c r="Q382" s="2">
        <v>72082813</v>
      </c>
      <c r="R382" s="2">
        <v>79128885</v>
      </c>
      <c r="S382" s="2">
        <v>86286387</v>
      </c>
      <c r="T382" s="1">
        <f>(Table13[[#This Row],[2050_BUILDINGS]]/Table13[[#This Row],[2020_BUILDINGS]])-1</f>
        <v>0.86297376093294464</v>
      </c>
      <c r="U382" s="1">
        <f>(Table13[[#This Row],[2050_TOTAL_REPL_COST_USD]]/Table13[[#This Row],[2020_TOTAL_REPL_COST_USD]])-1</f>
        <v>0.86572196365631604</v>
      </c>
      <c r="V382"/>
      <c r="W382"/>
    </row>
    <row r="383" spans="1:23" x14ac:dyDescent="0.2">
      <c r="A383" t="s">
        <v>638</v>
      </c>
      <c r="B383" t="s">
        <v>743</v>
      </c>
      <c r="C383" t="s">
        <v>754</v>
      </c>
      <c r="D383" t="s">
        <v>1604</v>
      </c>
      <c r="E383" t="s">
        <v>1605</v>
      </c>
      <c r="F383" s="2">
        <v>420</v>
      </c>
      <c r="G383" s="2">
        <v>480</v>
      </c>
      <c r="H383" s="2">
        <v>534</v>
      </c>
      <c r="I383" s="2">
        <v>592</v>
      </c>
      <c r="J383" s="2">
        <v>654</v>
      </c>
      <c r="K383" s="2">
        <v>712</v>
      </c>
      <c r="L383" s="2">
        <v>768</v>
      </c>
      <c r="M383" s="2">
        <v>28350997</v>
      </c>
      <c r="N383" s="2">
        <v>31936788</v>
      </c>
      <c r="O383" s="2">
        <v>35821101</v>
      </c>
      <c r="P383" s="2">
        <v>39947995</v>
      </c>
      <c r="Q383" s="2">
        <v>44203654</v>
      </c>
      <c r="R383" s="2">
        <v>48528793</v>
      </c>
      <c r="S383" s="2">
        <v>52922846</v>
      </c>
      <c r="T383" s="1">
        <f>(Table13[[#This Row],[2050_BUILDINGS]]/Table13[[#This Row],[2020_BUILDINGS]])-1</f>
        <v>0.82857142857142851</v>
      </c>
      <c r="U383" s="1">
        <f>(Table13[[#This Row],[2050_TOTAL_REPL_COST_USD]]/Table13[[#This Row],[2020_TOTAL_REPL_COST_USD]])-1</f>
        <v>0.86670140736144119</v>
      </c>
      <c r="V383"/>
      <c r="W383"/>
    </row>
    <row r="384" spans="1:23" x14ac:dyDescent="0.2">
      <c r="A384" t="s">
        <v>638</v>
      </c>
      <c r="B384" t="s">
        <v>743</v>
      </c>
      <c r="C384" t="s">
        <v>755</v>
      </c>
      <c r="D384" t="s">
        <v>1606</v>
      </c>
      <c r="E384" t="s">
        <v>1607</v>
      </c>
      <c r="F384" s="2">
        <v>461</v>
      </c>
      <c r="G384" s="2">
        <v>516</v>
      </c>
      <c r="H384" s="2">
        <v>584</v>
      </c>
      <c r="I384" s="2">
        <v>652</v>
      </c>
      <c r="J384" s="2">
        <v>716</v>
      </c>
      <c r="K384" s="2">
        <v>782</v>
      </c>
      <c r="L384" s="2">
        <v>857</v>
      </c>
      <c r="M384" s="2">
        <v>31203664</v>
      </c>
      <c r="N384" s="2">
        <v>35148958</v>
      </c>
      <c r="O384" s="2">
        <v>39422380</v>
      </c>
      <c r="P384" s="2">
        <v>43962371</v>
      </c>
      <c r="Q384" s="2">
        <v>48643683</v>
      </c>
      <c r="R384" s="2">
        <v>53401161</v>
      </c>
      <c r="S384" s="2">
        <v>58234197</v>
      </c>
      <c r="T384" s="1">
        <f>(Table13[[#This Row],[2050_BUILDINGS]]/Table13[[#This Row],[2020_BUILDINGS]])-1</f>
        <v>0.85900216919739703</v>
      </c>
      <c r="U384" s="1">
        <f>(Table13[[#This Row],[2050_TOTAL_REPL_COST_USD]]/Table13[[#This Row],[2020_TOTAL_REPL_COST_USD]])-1</f>
        <v>0.86626150698200055</v>
      </c>
      <c r="V384"/>
      <c r="W384"/>
    </row>
    <row r="385" spans="1:23" x14ac:dyDescent="0.2">
      <c r="A385" t="s">
        <v>638</v>
      </c>
      <c r="B385" t="s">
        <v>743</v>
      </c>
      <c r="C385" t="s">
        <v>756</v>
      </c>
      <c r="D385" t="s">
        <v>1608</v>
      </c>
      <c r="E385" t="s">
        <v>1609</v>
      </c>
      <c r="F385" s="2">
        <v>136</v>
      </c>
      <c r="G385" s="2">
        <v>151</v>
      </c>
      <c r="H385" s="2">
        <v>179</v>
      </c>
      <c r="I385" s="2">
        <v>204</v>
      </c>
      <c r="J385" s="2">
        <v>219</v>
      </c>
      <c r="K385" s="2">
        <v>246</v>
      </c>
      <c r="L385" s="2">
        <v>271</v>
      </c>
      <c r="M385" s="2">
        <v>9810998</v>
      </c>
      <c r="N385" s="2">
        <v>11052765</v>
      </c>
      <c r="O385" s="2">
        <v>12398131</v>
      </c>
      <c r="P385" s="2">
        <v>13827732</v>
      </c>
      <c r="Q385" s="2">
        <v>15302150</v>
      </c>
      <c r="R385" s="2">
        <v>16800833</v>
      </c>
      <c r="S385" s="2">
        <v>18323568</v>
      </c>
      <c r="T385" s="1">
        <f>(Table13[[#This Row],[2050_BUILDINGS]]/Table13[[#This Row],[2020_BUILDINGS]])-1</f>
        <v>0.99264705882352944</v>
      </c>
      <c r="U385" s="1">
        <f>(Table13[[#This Row],[2050_TOTAL_REPL_COST_USD]]/Table13[[#This Row],[2020_TOTAL_REPL_COST_USD]])-1</f>
        <v>0.86765586946404438</v>
      </c>
      <c r="V385"/>
      <c r="W385"/>
    </row>
    <row r="386" spans="1:23" x14ac:dyDescent="0.2">
      <c r="A386" t="s">
        <v>638</v>
      </c>
      <c r="B386" t="s">
        <v>743</v>
      </c>
      <c r="C386" t="s">
        <v>757</v>
      </c>
      <c r="D386" t="s">
        <v>1610</v>
      </c>
      <c r="E386" t="s">
        <v>1611</v>
      </c>
      <c r="F386" s="2">
        <v>856</v>
      </c>
      <c r="G386" s="2">
        <v>967</v>
      </c>
      <c r="H386" s="2">
        <v>1087</v>
      </c>
      <c r="I386" s="2">
        <v>1206</v>
      </c>
      <c r="J386" s="2">
        <v>1331</v>
      </c>
      <c r="K386" s="2">
        <v>1451</v>
      </c>
      <c r="L386" s="2">
        <v>1577</v>
      </c>
      <c r="M386" s="2">
        <v>57604687</v>
      </c>
      <c r="N386" s="2">
        <v>64886094</v>
      </c>
      <c r="O386" s="2">
        <v>72772618</v>
      </c>
      <c r="P386" s="2">
        <v>81150601</v>
      </c>
      <c r="Q386" s="2">
        <v>89788905</v>
      </c>
      <c r="R386" s="2">
        <v>98567344</v>
      </c>
      <c r="S386" s="2">
        <v>107484804</v>
      </c>
      <c r="T386" s="1">
        <f>(Table13[[#This Row],[2050_BUILDINGS]]/Table13[[#This Row],[2020_BUILDINGS]])-1</f>
        <v>0.84228971962616828</v>
      </c>
      <c r="U386" s="1">
        <f>(Table13[[#This Row],[2050_TOTAL_REPL_COST_USD]]/Table13[[#This Row],[2020_TOTAL_REPL_COST_USD]])-1</f>
        <v>0.86590379355763192</v>
      </c>
      <c r="V386"/>
      <c r="W386"/>
    </row>
    <row r="387" spans="1:23" x14ac:dyDescent="0.2">
      <c r="A387" t="s">
        <v>638</v>
      </c>
      <c r="B387" t="s">
        <v>743</v>
      </c>
      <c r="C387" t="s">
        <v>758</v>
      </c>
      <c r="D387" t="s">
        <v>1612</v>
      </c>
      <c r="E387" t="s">
        <v>1613</v>
      </c>
      <c r="F387" s="2">
        <v>657</v>
      </c>
      <c r="G387" s="2">
        <v>735</v>
      </c>
      <c r="H387" s="2">
        <v>812</v>
      </c>
      <c r="I387" s="2">
        <v>911</v>
      </c>
      <c r="J387" s="2">
        <v>1026</v>
      </c>
      <c r="K387" s="2">
        <v>1111</v>
      </c>
      <c r="L387" s="2">
        <v>1211</v>
      </c>
      <c r="M387" s="2">
        <v>43988093</v>
      </c>
      <c r="N387" s="2">
        <v>49547327</v>
      </c>
      <c r="O387" s="2">
        <v>55568319</v>
      </c>
      <c r="P387" s="2">
        <v>61964274</v>
      </c>
      <c r="Q387" s="2">
        <v>68558716</v>
      </c>
      <c r="R387" s="2">
        <v>75259932</v>
      </c>
      <c r="S387" s="2">
        <v>82067088</v>
      </c>
      <c r="T387" s="1">
        <f>(Table13[[#This Row],[2050_BUILDINGS]]/Table13[[#This Row],[2020_BUILDINGS]])-1</f>
        <v>0.84322678843226795</v>
      </c>
      <c r="U387" s="1">
        <f>(Table13[[#This Row],[2050_TOTAL_REPL_COST_USD]]/Table13[[#This Row],[2020_TOTAL_REPL_COST_USD]])-1</f>
        <v>0.86566596556027098</v>
      </c>
      <c r="V387"/>
      <c r="W387"/>
    </row>
    <row r="388" spans="1:23" x14ac:dyDescent="0.2">
      <c r="A388" t="s">
        <v>376</v>
      </c>
      <c r="B388" t="s">
        <v>454</v>
      </c>
      <c r="C388" t="s">
        <v>455</v>
      </c>
      <c r="D388" t="s">
        <v>1614</v>
      </c>
      <c r="E388" t="s">
        <v>1615</v>
      </c>
      <c r="F388" s="2">
        <v>894</v>
      </c>
      <c r="G388" s="2">
        <v>944</v>
      </c>
      <c r="H388" s="2">
        <v>1004</v>
      </c>
      <c r="I388" s="2">
        <v>1053</v>
      </c>
      <c r="J388" s="2">
        <v>1085</v>
      </c>
      <c r="K388" s="2">
        <v>1131</v>
      </c>
      <c r="L388" s="2">
        <v>1155</v>
      </c>
      <c r="M388" s="2">
        <v>127235231</v>
      </c>
      <c r="N388" s="2">
        <v>135579619</v>
      </c>
      <c r="O388" s="2">
        <v>143038452</v>
      </c>
      <c r="P388" s="2">
        <v>149860039</v>
      </c>
      <c r="Q388" s="2">
        <v>155855785</v>
      </c>
      <c r="R388" s="2">
        <v>161460832</v>
      </c>
      <c r="S388" s="2">
        <v>165811082</v>
      </c>
      <c r="T388" s="1">
        <f>(Table13[[#This Row],[2050_BUILDINGS]]/Table13[[#This Row],[2020_BUILDINGS]])-1</f>
        <v>0.29194630872483218</v>
      </c>
      <c r="U388" s="1">
        <f>(Table13[[#This Row],[2050_TOTAL_REPL_COST_USD]]/Table13[[#This Row],[2020_TOTAL_REPL_COST_USD]])-1</f>
        <v>0.30318529464531729</v>
      </c>
      <c r="V388"/>
      <c r="W388"/>
    </row>
    <row r="389" spans="1:23" x14ac:dyDescent="0.2">
      <c r="A389" t="s">
        <v>376</v>
      </c>
      <c r="B389" t="s">
        <v>454</v>
      </c>
      <c r="C389" t="s">
        <v>456</v>
      </c>
      <c r="D389" t="s">
        <v>1616</v>
      </c>
      <c r="E389" t="s">
        <v>1617</v>
      </c>
      <c r="F389" s="2">
        <v>243</v>
      </c>
      <c r="G389" s="2">
        <v>269</v>
      </c>
      <c r="H389" s="2">
        <v>273</v>
      </c>
      <c r="I389" s="2">
        <v>291</v>
      </c>
      <c r="J389" s="2">
        <v>295</v>
      </c>
      <c r="K389" s="2">
        <v>306</v>
      </c>
      <c r="L389" s="2">
        <v>314</v>
      </c>
      <c r="M389" s="2">
        <v>34430072</v>
      </c>
      <c r="N389" s="2">
        <v>36688082</v>
      </c>
      <c r="O389" s="2">
        <v>38706454</v>
      </c>
      <c r="P389" s="2">
        <v>40552386</v>
      </c>
      <c r="Q389" s="2">
        <v>42174846</v>
      </c>
      <c r="R389" s="2">
        <v>43691583</v>
      </c>
      <c r="S389" s="2">
        <v>44868766</v>
      </c>
      <c r="T389" s="1">
        <f>(Table13[[#This Row],[2050_BUILDINGS]]/Table13[[#This Row],[2020_BUILDINGS]])-1</f>
        <v>0.29218106995884763</v>
      </c>
      <c r="U389" s="1">
        <f>(Table13[[#This Row],[2050_TOTAL_REPL_COST_USD]]/Table13[[#This Row],[2020_TOTAL_REPL_COST_USD]])-1</f>
        <v>0.303185366559791</v>
      </c>
      <c r="V389"/>
      <c r="W389"/>
    </row>
    <row r="390" spans="1:23" x14ac:dyDescent="0.2">
      <c r="A390" t="s">
        <v>376</v>
      </c>
      <c r="B390" t="s">
        <v>454</v>
      </c>
      <c r="C390" t="s">
        <v>457</v>
      </c>
      <c r="D390" t="s">
        <v>1618</v>
      </c>
      <c r="E390" t="s">
        <v>1619</v>
      </c>
      <c r="F390" s="2">
        <v>925</v>
      </c>
      <c r="G390" s="2">
        <v>979</v>
      </c>
      <c r="H390" s="2">
        <v>1037</v>
      </c>
      <c r="I390" s="2">
        <v>1084</v>
      </c>
      <c r="J390" s="2">
        <v>1123</v>
      </c>
      <c r="K390" s="2">
        <v>1165</v>
      </c>
      <c r="L390" s="2">
        <v>1190</v>
      </c>
      <c r="M390" s="2">
        <v>131305774</v>
      </c>
      <c r="N390" s="2">
        <v>139917115</v>
      </c>
      <c r="O390" s="2">
        <v>147614575</v>
      </c>
      <c r="P390" s="2">
        <v>154654398</v>
      </c>
      <c r="Q390" s="2">
        <v>160841962</v>
      </c>
      <c r="R390" s="2">
        <v>166626323</v>
      </c>
      <c r="S390" s="2">
        <v>171115747</v>
      </c>
      <c r="T390" s="1">
        <f>(Table13[[#This Row],[2050_BUILDINGS]]/Table13[[#This Row],[2020_BUILDINGS]])-1</f>
        <v>0.28648648648648645</v>
      </c>
      <c r="U390" s="1">
        <f>(Table13[[#This Row],[2050_TOTAL_REPL_COST_USD]]/Table13[[#This Row],[2020_TOTAL_REPL_COST_USD]])-1</f>
        <v>0.30318524301909222</v>
      </c>
      <c r="V390"/>
      <c r="W390"/>
    </row>
    <row r="391" spans="1:23" x14ac:dyDescent="0.2">
      <c r="A391" t="s">
        <v>376</v>
      </c>
      <c r="B391" t="s">
        <v>454</v>
      </c>
      <c r="C391" t="s">
        <v>458</v>
      </c>
      <c r="D391" t="s">
        <v>1620</v>
      </c>
      <c r="E391" t="s">
        <v>1621</v>
      </c>
      <c r="F391" s="2">
        <v>2808</v>
      </c>
      <c r="G391" s="2">
        <v>2992</v>
      </c>
      <c r="H391" s="2">
        <v>3156</v>
      </c>
      <c r="I391" s="2">
        <v>3293</v>
      </c>
      <c r="J391" s="2">
        <v>3431</v>
      </c>
      <c r="K391" s="2">
        <v>3537</v>
      </c>
      <c r="L391" s="2">
        <v>3633</v>
      </c>
      <c r="M391" s="2">
        <v>401141332</v>
      </c>
      <c r="N391" s="2">
        <v>427449123</v>
      </c>
      <c r="O391" s="2">
        <v>450965006</v>
      </c>
      <c r="P391" s="2">
        <v>472471790</v>
      </c>
      <c r="Q391" s="2">
        <v>491374897</v>
      </c>
      <c r="R391" s="2">
        <v>509046224</v>
      </c>
      <c r="S391" s="2">
        <v>522761488</v>
      </c>
      <c r="T391" s="1">
        <f>(Table13[[#This Row],[2050_BUILDINGS]]/Table13[[#This Row],[2020_BUILDINGS]])-1</f>
        <v>0.29380341880341887</v>
      </c>
      <c r="U391" s="1">
        <f>(Table13[[#This Row],[2050_TOTAL_REPL_COST_USD]]/Table13[[#This Row],[2020_TOTAL_REPL_COST_USD]])-1</f>
        <v>0.30318530228144125</v>
      </c>
      <c r="V391"/>
      <c r="W391"/>
    </row>
    <row r="392" spans="1:23" x14ac:dyDescent="0.2">
      <c r="A392" t="s">
        <v>376</v>
      </c>
      <c r="B392" t="s">
        <v>454</v>
      </c>
      <c r="C392" t="s">
        <v>459</v>
      </c>
      <c r="D392" t="s">
        <v>1622</v>
      </c>
      <c r="E392" t="s">
        <v>1623</v>
      </c>
      <c r="F392" s="2">
        <v>391</v>
      </c>
      <c r="G392" s="2">
        <v>407</v>
      </c>
      <c r="H392" s="2">
        <v>442</v>
      </c>
      <c r="I392" s="2">
        <v>460</v>
      </c>
      <c r="J392" s="2">
        <v>481</v>
      </c>
      <c r="K392" s="2">
        <v>494</v>
      </c>
      <c r="L392" s="2">
        <v>506</v>
      </c>
      <c r="M392" s="2">
        <v>56035292</v>
      </c>
      <c r="N392" s="2">
        <v>59710221</v>
      </c>
      <c r="O392" s="2">
        <v>62995142</v>
      </c>
      <c r="P392" s="2">
        <v>65999416</v>
      </c>
      <c r="Q392" s="2">
        <v>68639987</v>
      </c>
      <c r="R392" s="2">
        <v>71108490</v>
      </c>
      <c r="S392" s="2">
        <v>73024367</v>
      </c>
      <c r="T392" s="1">
        <f>(Table13[[#This Row],[2050_BUILDINGS]]/Table13[[#This Row],[2020_BUILDINGS]])-1</f>
        <v>0.29411764705882359</v>
      </c>
      <c r="U392" s="1">
        <f>(Table13[[#This Row],[2050_TOTAL_REPL_COST_USD]]/Table13[[#This Row],[2020_TOTAL_REPL_COST_USD]])-1</f>
        <v>0.30318526759885533</v>
      </c>
      <c r="V392"/>
      <c r="W392"/>
    </row>
    <row r="393" spans="1:23" x14ac:dyDescent="0.2">
      <c r="A393" t="s">
        <v>376</v>
      </c>
      <c r="B393" t="s">
        <v>454</v>
      </c>
      <c r="C393" t="s">
        <v>460</v>
      </c>
      <c r="D393" t="s">
        <v>1624</v>
      </c>
      <c r="E393" t="s">
        <v>1625</v>
      </c>
      <c r="F393" s="2">
        <v>475</v>
      </c>
      <c r="G393" s="2">
        <v>500</v>
      </c>
      <c r="H393" s="2">
        <v>525</v>
      </c>
      <c r="I393" s="2">
        <v>555</v>
      </c>
      <c r="J393" s="2">
        <v>566</v>
      </c>
      <c r="K393" s="2">
        <v>590</v>
      </c>
      <c r="L393" s="2">
        <v>605</v>
      </c>
      <c r="M393" s="2">
        <v>66826698</v>
      </c>
      <c r="N393" s="2">
        <v>71209348</v>
      </c>
      <c r="O393" s="2">
        <v>75126889</v>
      </c>
      <c r="P393" s="2">
        <v>78709738</v>
      </c>
      <c r="Q393" s="2">
        <v>81858837</v>
      </c>
      <c r="R393" s="2">
        <v>84802727</v>
      </c>
      <c r="S393" s="2">
        <v>87087568</v>
      </c>
      <c r="T393" s="1">
        <f>(Table13[[#This Row],[2050_BUILDINGS]]/Table13[[#This Row],[2020_BUILDINGS]])-1</f>
        <v>0.27368421052631575</v>
      </c>
      <c r="U393" s="1">
        <f>(Table13[[#This Row],[2050_TOTAL_REPL_COST_USD]]/Table13[[#This Row],[2020_TOTAL_REPL_COST_USD]])-1</f>
        <v>0.30318526287203351</v>
      </c>
      <c r="V393"/>
      <c r="W393"/>
    </row>
    <row r="394" spans="1:23" x14ac:dyDescent="0.2">
      <c r="A394" t="s">
        <v>376</v>
      </c>
      <c r="B394" t="s">
        <v>454</v>
      </c>
      <c r="C394" t="s">
        <v>461</v>
      </c>
      <c r="D394" t="s">
        <v>1626</v>
      </c>
      <c r="E394" t="s">
        <v>1627</v>
      </c>
      <c r="F394" s="2">
        <v>1428</v>
      </c>
      <c r="G394" s="2">
        <v>1525</v>
      </c>
      <c r="H394" s="2">
        <v>1604</v>
      </c>
      <c r="I394" s="2">
        <v>1672</v>
      </c>
      <c r="J394" s="2">
        <v>1739</v>
      </c>
      <c r="K394" s="2">
        <v>1798</v>
      </c>
      <c r="L394" s="2">
        <v>1851</v>
      </c>
      <c r="M394" s="2">
        <v>204039970</v>
      </c>
      <c r="N394" s="2">
        <v>217421396</v>
      </c>
      <c r="O394" s="2">
        <v>229382709</v>
      </c>
      <c r="P394" s="2">
        <v>240322100</v>
      </c>
      <c r="Q394" s="2">
        <v>249937141</v>
      </c>
      <c r="R394" s="2">
        <v>258925643</v>
      </c>
      <c r="S394" s="2">
        <v>265901889</v>
      </c>
      <c r="T394" s="1">
        <f>(Table13[[#This Row],[2050_BUILDINGS]]/Table13[[#This Row],[2020_BUILDINGS]])-1</f>
        <v>0.29621848739495804</v>
      </c>
      <c r="U394" s="1">
        <f>(Table13[[#This Row],[2050_TOTAL_REPL_COST_USD]]/Table13[[#This Row],[2020_TOTAL_REPL_COST_USD]])-1</f>
        <v>0.30318529746892242</v>
      </c>
      <c r="V394"/>
      <c r="W394"/>
    </row>
    <row r="395" spans="1:23" x14ac:dyDescent="0.2">
      <c r="A395" t="s">
        <v>376</v>
      </c>
      <c r="B395" t="s">
        <v>454</v>
      </c>
      <c r="C395" t="s">
        <v>462</v>
      </c>
      <c r="D395" t="s">
        <v>1628</v>
      </c>
      <c r="E395" t="s">
        <v>1629</v>
      </c>
      <c r="F395" s="2">
        <v>671</v>
      </c>
      <c r="G395" s="2">
        <v>709</v>
      </c>
      <c r="H395" s="2">
        <v>745</v>
      </c>
      <c r="I395" s="2">
        <v>782</v>
      </c>
      <c r="J395" s="2">
        <v>805</v>
      </c>
      <c r="K395" s="2">
        <v>841</v>
      </c>
      <c r="L395" s="2">
        <v>857</v>
      </c>
      <c r="M395" s="2">
        <v>94885534</v>
      </c>
      <c r="N395" s="2">
        <v>101108340</v>
      </c>
      <c r="O395" s="2">
        <v>106670764</v>
      </c>
      <c r="P395" s="2">
        <v>111757956</v>
      </c>
      <c r="Q395" s="2">
        <v>116229274</v>
      </c>
      <c r="R395" s="2">
        <v>120409234</v>
      </c>
      <c r="S395" s="2">
        <v>123653427</v>
      </c>
      <c r="T395" s="1">
        <f>(Table13[[#This Row],[2050_BUILDINGS]]/Table13[[#This Row],[2020_BUILDINGS]])-1</f>
        <v>0.27719821162444114</v>
      </c>
      <c r="U395" s="1">
        <f>(Table13[[#This Row],[2050_TOTAL_REPL_COST_USD]]/Table13[[#This Row],[2020_TOTAL_REPL_COST_USD]])-1</f>
        <v>0.3031852358021192</v>
      </c>
      <c r="V395"/>
      <c r="W395"/>
    </row>
    <row r="396" spans="1:23" x14ac:dyDescent="0.2">
      <c r="A396" t="s">
        <v>376</v>
      </c>
      <c r="B396" t="s">
        <v>454</v>
      </c>
      <c r="C396" t="s">
        <v>463</v>
      </c>
      <c r="D396" t="s">
        <v>1630</v>
      </c>
      <c r="E396" t="s">
        <v>1631</v>
      </c>
      <c r="F396" s="2">
        <v>697</v>
      </c>
      <c r="G396" s="2">
        <v>748</v>
      </c>
      <c r="H396" s="2">
        <v>788</v>
      </c>
      <c r="I396" s="2">
        <v>819</v>
      </c>
      <c r="J396" s="2">
        <v>849</v>
      </c>
      <c r="K396" s="2">
        <v>880</v>
      </c>
      <c r="L396" s="2">
        <v>905</v>
      </c>
      <c r="M396" s="2">
        <v>99583086</v>
      </c>
      <c r="N396" s="2">
        <v>106113976</v>
      </c>
      <c r="O396" s="2">
        <v>111951786</v>
      </c>
      <c r="P396" s="2">
        <v>117290827</v>
      </c>
      <c r="Q396" s="2">
        <v>121983515</v>
      </c>
      <c r="R396" s="2">
        <v>126370412</v>
      </c>
      <c r="S396" s="2">
        <v>129775213</v>
      </c>
      <c r="T396" s="1">
        <f>(Table13[[#This Row],[2050_BUILDINGS]]/Table13[[#This Row],[2020_BUILDINGS]])-1</f>
        <v>0.29842180774748917</v>
      </c>
      <c r="U396" s="1">
        <f>(Table13[[#This Row],[2050_TOTAL_REPL_COST_USD]]/Table13[[#This Row],[2020_TOTAL_REPL_COST_USD]])-1</f>
        <v>0.30318529192798871</v>
      </c>
      <c r="V396"/>
      <c r="W396"/>
    </row>
    <row r="397" spans="1:23" x14ac:dyDescent="0.2">
      <c r="A397" t="s">
        <v>376</v>
      </c>
      <c r="B397" t="s">
        <v>454</v>
      </c>
      <c r="C397" t="s">
        <v>464</v>
      </c>
      <c r="D397" t="s">
        <v>1632</v>
      </c>
      <c r="E397" t="s">
        <v>1633</v>
      </c>
      <c r="F397" s="2">
        <v>5292</v>
      </c>
      <c r="G397" s="2">
        <v>5627</v>
      </c>
      <c r="H397" s="2">
        <v>5920</v>
      </c>
      <c r="I397" s="2">
        <v>6194</v>
      </c>
      <c r="J397" s="2">
        <v>6423</v>
      </c>
      <c r="K397" s="2">
        <v>6649</v>
      </c>
      <c r="L397" s="2">
        <v>6828</v>
      </c>
      <c r="M397" s="2">
        <v>753181336</v>
      </c>
      <c r="N397" s="2">
        <v>802576737</v>
      </c>
      <c r="O397" s="2">
        <v>846730061</v>
      </c>
      <c r="P397" s="2">
        <v>887111101</v>
      </c>
      <c r="Q397" s="2">
        <v>922603503</v>
      </c>
      <c r="R397" s="2">
        <v>955783122</v>
      </c>
      <c r="S397" s="2">
        <v>981534838</v>
      </c>
      <c r="T397" s="1">
        <f>(Table13[[#This Row],[2050_BUILDINGS]]/Table13[[#This Row],[2020_BUILDINGS]])-1</f>
        <v>0.29024943310657592</v>
      </c>
      <c r="U397" s="1">
        <f>(Table13[[#This Row],[2050_TOTAL_REPL_COST_USD]]/Table13[[#This Row],[2020_TOTAL_REPL_COST_USD]])-1</f>
        <v>0.30318529029508512</v>
      </c>
      <c r="V397"/>
      <c r="W397"/>
    </row>
    <row r="398" spans="1:23" x14ac:dyDescent="0.2">
      <c r="A398" t="s">
        <v>376</v>
      </c>
      <c r="B398" t="s">
        <v>454</v>
      </c>
      <c r="C398" t="s">
        <v>465</v>
      </c>
      <c r="D398" t="s">
        <v>1634</v>
      </c>
      <c r="E398" t="s">
        <v>1635</v>
      </c>
      <c r="F398" s="2">
        <v>382</v>
      </c>
      <c r="G398" s="2">
        <v>396</v>
      </c>
      <c r="H398" s="2">
        <v>425</v>
      </c>
      <c r="I398" s="2">
        <v>454</v>
      </c>
      <c r="J398" s="2">
        <v>467</v>
      </c>
      <c r="K398" s="2">
        <v>481</v>
      </c>
      <c r="L398" s="2">
        <v>494</v>
      </c>
      <c r="M398" s="2">
        <v>54341858</v>
      </c>
      <c r="N398" s="2">
        <v>57905727</v>
      </c>
      <c r="O398" s="2">
        <v>61091380</v>
      </c>
      <c r="P398" s="2">
        <v>64004862</v>
      </c>
      <c r="Q398" s="2">
        <v>66565633</v>
      </c>
      <c r="R398" s="2">
        <v>68959533</v>
      </c>
      <c r="S398" s="2">
        <v>70817514</v>
      </c>
      <c r="T398" s="1">
        <f>(Table13[[#This Row],[2050_BUILDINGS]]/Table13[[#This Row],[2020_BUILDINGS]])-1</f>
        <v>0.293193717277487</v>
      </c>
      <c r="U398" s="1">
        <f>(Table13[[#This Row],[2050_TOTAL_REPL_COST_USD]]/Table13[[#This Row],[2020_TOTAL_REPL_COST_USD]])-1</f>
        <v>0.30318536403374363</v>
      </c>
      <c r="V398"/>
      <c r="W398"/>
    </row>
    <row r="399" spans="1:23" x14ac:dyDescent="0.2">
      <c r="A399" t="s">
        <v>376</v>
      </c>
      <c r="B399" t="s">
        <v>454</v>
      </c>
      <c r="C399" t="s">
        <v>466</v>
      </c>
      <c r="D399" t="s">
        <v>1636</v>
      </c>
      <c r="E399" t="s">
        <v>1637</v>
      </c>
      <c r="F399" s="2">
        <v>3362</v>
      </c>
      <c r="G399" s="2">
        <v>3564</v>
      </c>
      <c r="H399" s="2">
        <v>3760</v>
      </c>
      <c r="I399" s="2">
        <v>3940</v>
      </c>
      <c r="J399" s="2">
        <v>4090</v>
      </c>
      <c r="K399" s="2">
        <v>4228</v>
      </c>
      <c r="L399" s="2">
        <v>4339</v>
      </c>
      <c r="M399" s="2">
        <v>478052158</v>
      </c>
      <c r="N399" s="2">
        <v>509403937</v>
      </c>
      <c r="O399" s="2">
        <v>537428519</v>
      </c>
      <c r="P399" s="2">
        <v>563058799</v>
      </c>
      <c r="Q399" s="2">
        <v>585586198</v>
      </c>
      <c r="R399" s="2">
        <v>606645656</v>
      </c>
      <c r="S399" s="2">
        <v>622990541</v>
      </c>
      <c r="T399" s="1">
        <f>(Table13[[#This Row],[2050_BUILDINGS]]/Table13[[#This Row],[2020_BUILDINGS]])-1</f>
        <v>0.29060083283759663</v>
      </c>
      <c r="U399" s="1">
        <f>(Table13[[#This Row],[2050_TOTAL_REPL_COST_USD]]/Table13[[#This Row],[2020_TOTAL_REPL_COST_USD]])-1</f>
        <v>0.30318529176056974</v>
      </c>
      <c r="V399"/>
      <c r="W399"/>
    </row>
    <row r="400" spans="1:23" x14ac:dyDescent="0.2">
      <c r="A400" t="s">
        <v>376</v>
      </c>
      <c r="B400" t="s">
        <v>454</v>
      </c>
      <c r="C400" t="s">
        <v>467</v>
      </c>
      <c r="D400" t="s">
        <v>1638</v>
      </c>
      <c r="E400" t="s">
        <v>1639</v>
      </c>
      <c r="F400" s="2">
        <v>391</v>
      </c>
      <c r="G400" s="2">
        <v>407</v>
      </c>
      <c r="H400" s="2">
        <v>442</v>
      </c>
      <c r="I400" s="2">
        <v>460</v>
      </c>
      <c r="J400" s="2">
        <v>481</v>
      </c>
      <c r="K400" s="2">
        <v>494</v>
      </c>
      <c r="L400" s="2">
        <v>506</v>
      </c>
      <c r="M400" s="2">
        <v>55948160</v>
      </c>
      <c r="N400" s="2">
        <v>59617378</v>
      </c>
      <c r="O400" s="2">
        <v>62897195</v>
      </c>
      <c r="P400" s="2">
        <v>65896795</v>
      </c>
      <c r="Q400" s="2">
        <v>68533254</v>
      </c>
      <c r="R400" s="2">
        <v>70997920</v>
      </c>
      <c r="S400" s="2">
        <v>72910822</v>
      </c>
      <c r="T400" s="1">
        <f>(Table13[[#This Row],[2050_BUILDINGS]]/Table13[[#This Row],[2020_BUILDINGS]])-1</f>
        <v>0.29411764705882359</v>
      </c>
      <c r="U400" s="1">
        <f>(Table13[[#This Row],[2050_TOTAL_REPL_COST_USD]]/Table13[[#This Row],[2020_TOTAL_REPL_COST_USD]])-1</f>
        <v>0.30318534157334209</v>
      </c>
      <c r="V400"/>
      <c r="W400"/>
    </row>
    <row r="401" spans="1:23" x14ac:dyDescent="0.2">
      <c r="A401" t="s">
        <v>376</v>
      </c>
      <c r="B401" t="s">
        <v>454</v>
      </c>
      <c r="C401" t="s">
        <v>468</v>
      </c>
      <c r="D401" t="s">
        <v>1640</v>
      </c>
      <c r="E401" t="s">
        <v>1641</v>
      </c>
      <c r="F401" s="2">
        <v>1458</v>
      </c>
      <c r="G401" s="2">
        <v>1543</v>
      </c>
      <c r="H401" s="2">
        <v>1625</v>
      </c>
      <c r="I401" s="2">
        <v>1699</v>
      </c>
      <c r="J401" s="2">
        <v>1765</v>
      </c>
      <c r="K401" s="2">
        <v>1827</v>
      </c>
      <c r="L401" s="2">
        <v>1874</v>
      </c>
      <c r="M401" s="2">
        <v>206805065</v>
      </c>
      <c r="N401" s="2">
        <v>220367826</v>
      </c>
      <c r="O401" s="2">
        <v>232491242</v>
      </c>
      <c r="P401" s="2">
        <v>243578883</v>
      </c>
      <c r="Q401" s="2">
        <v>253324222</v>
      </c>
      <c r="R401" s="2">
        <v>262434529</v>
      </c>
      <c r="S401" s="2">
        <v>269505324</v>
      </c>
      <c r="T401" s="1">
        <f>(Table13[[#This Row],[2050_BUILDINGS]]/Table13[[#This Row],[2020_BUILDINGS]])-1</f>
        <v>0.28532235939643358</v>
      </c>
      <c r="U401" s="1">
        <f>(Table13[[#This Row],[2050_TOTAL_REPL_COST_USD]]/Table13[[#This Row],[2020_TOTAL_REPL_COST_USD]])-1</f>
        <v>0.30318531608498089</v>
      </c>
      <c r="V401"/>
      <c r="W401"/>
    </row>
    <row r="402" spans="1:23" x14ac:dyDescent="0.2">
      <c r="A402" t="s">
        <v>376</v>
      </c>
      <c r="B402" t="s">
        <v>454</v>
      </c>
      <c r="C402" t="s">
        <v>469</v>
      </c>
      <c r="D402" t="s">
        <v>1642</v>
      </c>
      <c r="E402" t="s">
        <v>1643</v>
      </c>
      <c r="F402" s="2">
        <v>2022</v>
      </c>
      <c r="G402" s="2">
        <v>2151</v>
      </c>
      <c r="H402" s="2">
        <v>2267</v>
      </c>
      <c r="I402" s="2">
        <v>2374</v>
      </c>
      <c r="J402" s="2">
        <v>2465</v>
      </c>
      <c r="K402" s="2">
        <v>2550</v>
      </c>
      <c r="L402" s="2">
        <v>2617</v>
      </c>
      <c r="M402" s="2">
        <v>288640187</v>
      </c>
      <c r="N402" s="2">
        <v>307569884</v>
      </c>
      <c r="O402" s="2">
        <v>324490677</v>
      </c>
      <c r="P402" s="2">
        <v>339965826</v>
      </c>
      <c r="Q402" s="2">
        <v>353567508</v>
      </c>
      <c r="R402" s="2">
        <v>366282866</v>
      </c>
      <c r="S402" s="2">
        <v>376151646</v>
      </c>
      <c r="T402" s="1">
        <f>(Table13[[#This Row],[2050_BUILDINGS]]/Table13[[#This Row],[2020_BUILDINGS]])-1</f>
        <v>0.29426310583580606</v>
      </c>
      <c r="U402" s="1">
        <f>(Table13[[#This Row],[2050_TOTAL_REPL_COST_USD]]/Table13[[#This Row],[2020_TOTAL_REPL_COST_USD]])-1</f>
        <v>0.30318529068857614</v>
      </c>
      <c r="V402"/>
      <c r="W402"/>
    </row>
    <row r="403" spans="1:23" x14ac:dyDescent="0.2">
      <c r="A403" t="s">
        <v>376</v>
      </c>
      <c r="B403" t="s">
        <v>454</v>
      </c>
      <c r="C403" t="s">
        <v>470</v>
      </c>
      <c r="D403" t="s">
        <v>1644</v>
      </c>
      <c r="E403" t="s">
        <v>1645</v>
      </c>
      <c r="F403" s="2">
        <v>796</v>
      </c>
      <c r="G403" s="2">
        <v>840</v>
      </c>
      <c r="H403" s="2">
        <v>880</v>
      </c>
      <c r="I403" s="2">
        <v>924</v>
      </c>
      <c r="J403" s="2">
        <v>959</v>
      </c>
      <c r="K403" s="2">
        <v>990</v>
      </c>
      <c r="L403" s="2">
        <v>1017</v>
      </c>
      <c r="M403" s="2">
        <v>111750645</v>
      </c>
      <c r="N403" s="2">
        <v>119079506</v>
      </c>
      <c r="O403" s="2">
        <v>125630604</v>
      </c>
      <c r="P403" s="2">
        <v>131622001</v>
      </c>
      <c r="Q403" s="2">
        <v>136888061</v>
      </c>
      <c r="R403" s="2">
        <v>141810969</v>
      </c>
      <c r="S403" s="2">
        <v>145631797</v>
      </c>
      <c r="T403" s="1">
        <f>(Table13[[#This Row],[2050_BUILDINGS]]/Table13[[#This Row],[2020_BUILDINGS]])-1</f>
        <v>0.27763819095477382</v>
      </c>
      <c r="U403" s="1">
        <f>(Table13[[#This Row],[2050_TOTAL_REPL_COST_USD]]/Table13[[#This Row],[2020_TOTAL_REPL_COST_USD]])-1</f>
        <v>0.3031852925770584</v>
      </c>
      <c r="V403"/>
      <c r="W403"/>
    </row>
    <row r="404" spans="1:23" x14ac:dyDescent="0.2">
      <c r="A404" t="s">
        <v>376</v>
      </c>
      <c r="B404" t="s">
        <v>454</v>
      </c>
      <c r="C404" t="s">
        <v>471</v>
      </c>
      <c r="D404" t="s">
        <v>1646</v>
      </c>
      <c r="E404" t="s">
        <v>1647</v>
      </c>
      <c r="F404" s="2">
        <v>814</v>
      </c>
      <c r="G404" s="2">
        <v>869</v>
      </c>
      <c r="H404" s="2">
        <v>904</v>
      </c>
      <c r="I404" s="2">
        <v>950</v>
      </c>
      <c r="J404" s="2">
        <v>990</v>
      </c>
      <c r="K404" s="2">
        <v>1019</v>
      </c>
      <c r="L404" s="2">
        <v>1046</v>
      </c>
      <c r="M404" s="2">
        <v>115350182</v>
      </c>
      <c r="N404" s="2">
        <v>122915113</v>
      </c>
      <c r="O404" s="2">
        <v>129677224</v>
      </c>
      <c r="P404" s="2">
        <v>135861604</v>
      </c>
      <c r="Q404" s="2">
        <v>141297289</v>
      </c>
      <c r="R404" s="2">
        <v>146378765</v>
      </c>
      <c r="S404" s="2">
        <v>150322658</v>
      </c>
      <c r="T404" s="1">
        <f>(Table13[[#This Row],[2050_BUILDINGS]]/Table13[[#This Row],[2020_BUILDINGS]])-1</f>
        <v>0.28501228501228493</v>
      </c>
      <c r="U404" s="1">
        <f>(Table13[[#This Row],[2050_TOTAL_REPL_COST_USD]]/Table13[[#This Row],[2020_TOTAL_REPL_COST_USD]])-1</f>
        <v>0.30318526935657553</v>
      </c>
      <c r="V404"/>
      <c r="W404"/>
    </row>
    <row r="405" spans="1:23" x14ac:dyDescent="0.2">
      <c r="A405" t="s">
        <v>376</v>
      </c>
      <c r="B405" t="s">
        <v>454</v>
      </c>
      <c r="C405" t="s">
        <v>472</v>
      </c>
      <c r="D405" t="s">
        <v>1648</v>
      </c>
      <c r="E405" t="s">
        <v>1649</v>
      </c>
      <c r="F405" s="2">
        <v>108</v>
      </c>
      <c r="G405" s="2">
        <v>120</v>
      </c>
      <c r="H405" s="2">
        <v>120</v>
      </c>
      <c r="I405" s="2">
        <v>123</v>
      </c>
      <c r="J405" s="2">
        <v>129</v>
      </c>
      <c r="K405" s="2">
        <v>141</v>
      </c>
      <c r="L405" s="2">
        <v>153</v>
      </c>
      <c r="M405" s="2">
        <v>16523119</v>
      </c>
      <c r="N405" s="2">
        <v>17606747</v>
      </c>
      <c r="O405" s="2">
        <v>18575373</v>
      </c>
      <c r="P405" s="2">
        <v>19461245</v>
      </c>
      <c r="Q405" s="2">
        <v>20239866</v>
      </c>
      <c r="R405" s="2">
        <v>20967755</v>
      </c>
      <c r="S405" s="2">
        <v>21532688</v>
      </c>
      <c r="T405" s="1">
        <f>(Table13[[#This Row],[2050_BUILDINGS]]/Table13[[#This Row],[2020_BUILDINGS]])-1</f>
        <v>0.41666666666666674</v>
      </c>
      <c r="U405" s="1">
        <f>(Table13[[#This Row],[2050_TOTAL_REPL_COST_USD]]/Table13[[#This Row],[2020_TOTAL_REPL_COST_USD]])-1</f>
        <v>0.3031854336944495</v>
      </c>
      <c r="V405"/>
      <c r="W405"/>
    </row>
    <row r="406" spans="1:23" x14ac:dyDescent="0.2">
      <c r="A406" t="s">
        <v>376</v>
      </c>
      <c r="B406" t="s">
        <v>454</v>
      </c>
      <c r="C406" t="s">
        <v>473</v>
      </c>
      <c r="D406" t="s">
        <v>1650</v>
      </c>
      <c r="E406" t="s">
        <v>1651</v>
      </c>
      <c r="F406" s="2">
        <v>1033</v>
      </c>
      <c r="G406" s="2">
        <v>1099</v>
      </c>
      <c r="H406" s="2">
        <v>1160</v>
      </c>
      <c r="I406" s="2">
        <v>1207</v>
      </c>
      <c r="J406" s="2">
        <v>1249</v>
      </c>
      <c r="K406" s="2">
        <v>1303</v>
      </c>
      <c r="L406" s="2">
        <v>1335</v>
      </c>
      <c r="M406" s="2">
        <v>146649670</v>
      </c>
      <c r="N406" s="2">
        <v>156267305</v>
      </c>
      <c r="O406" s="2">
        <v>164864262</v>
      </c>
      <c r="P406" s="2">
        <v>172726728</v>
      </c>
      <c r="Q406" s="2">
        <v>179637354</v>
      </c>
      <c r="R406" s="2">
        <v>186097658</v>
      </c>
      <c r="S406" s="2">
        <v>191111692</v>
      </c>
      <c r="T406" s="1">
        <f>(Table13[[#This Row],[2050_BUILDINGS]]/Table13[[#This Row],[2020_BUILDINGS]])-1</f>
        <v>0.29235237173281714</v>
      </c>
      <c r="U406" s="1">
        <f>(Table13[[#This Row],[2050_TOTAL_REPL_COST_USD]]/Table13[[#This Row],[2020_TOTAL_REPL_COST_USD]])-1</f>
        <v>0.30318528504019127</v>
      </c>
      <c r="V406"/>
      <c r="W406"/>
    </row>
    <row r="407" spans="1:23" x14ac:dyDescent="0.2">
      <c r="A407" t="s">
        <v>376</v>
      </c>
      <c r="B407" t="s">
        <v>454</v>
      </c>
      <c r="C407" t="s">
        <v>474</v>
      </c>
      <c r="D407" t="s">
        <v>1652</v>
      </c>
      <c r="E407" t="s">
        <v>1653</v>
      </c>
      <c r="F407" s="2">
        <v>1549</v>
      </c>
      <c r="G407" s="2">
        <v>1645</v>
      </c>
      <c r="H407" s="2">
        <v>1729</v>
      </c>
      <c r="I407" s="2">
        <v>1808</v>
      </c>
      <c r="J407" s="2">
        <v>1883</v>
      </c>
      <c r="K407" s="2">
        <v>1949</v>
      </c>
      <c r="L407" s="2">
        <v>1998</v>
      </c>
      <c r="M407" s="2">
        <v>219973216</v>
      </c>
      <c r="N407" s="2">
        <v>234399578</v>
      </c>
      <c r="O407" s="2">
        <v>247294939</v>
      </c>
      <c r="P407" s="2">
        <v>259088578</v>
      </c>
      <c r="Q407" s="2">
        <v>269454444</v>
      </c>
      <c r="R407" s="2">
        <v>279144843</v>
      </c>
      <c r="S407" s="2">
        <v>286665860</v>
      </c>
      <c r="T407" s="1">
        <f>(Table13[[#This Row],[2050_BUILDINGS]]/Table13[[#This Row],[2020_BUILDINGS]])-1</f>
        <v>0.28986442866365403</v>
      </c>
      <c r="U407" s="1">
        <f>(Table13[[#This Row],[2050_TOTAL_REPL_COST_USD]]/Table13[[#This Row],[2020_TOTAL_REPL_COST_USD]])-1</f>
        <v>0.30318529324952004</v>
      </c>
      <c r="V407"/>
      <c r="W407"/>
    </row>
    <row r="408" spans="1:23" x14ac:dyDescent="0.2">
      <c r="A408" t="s">
        <v>376</v>
      </c>
      <c r="B408" t="s">
        <v>454</v>
      </c>
      <c r="C408" t="s">
        <v>475</v>
      </c>
      <c r="D408" t="s">
        <v>1654</v>
      </c>
      <c r="E408" t="s">
        <v>1655</v>
      </c>
      <c r="F408" s="2">
        <v>2223</v>
      </c>
      <c r="G408" s="2">
        <v>2359</v>
      </c>
      <c r="H408" s="2">
        <v>2485</v>
      </c>
      <c r="I408" s="2">
        <v>2600</v>
      </c>
      <c r="J408" s="2">
        <v>2690</v>
      </c>
      <c r="K408" s="2">
        <v>2790</v>
      </c>
      <c r="L408" s="2">
        <v>2857</v>
      </c>
      <c r="M408" s="2">
        <v>316286881</v>
      </c>
      <c r="N408" s="2">
        <v>337029719</v>
      </c>
      <c r="O408" s="2">
        <v>355571224</v>
      </c>
      <c r="P408" s="2">
        <v>372528618</v>
      </c>
      <c r="Q408" s="2">
        <v>387433104</v>
      </c>
      <c r="R408" s="2">
        <v>401366378</v>
      </c>
      <c r="S408" s="2">
        <v>412180410</v>
      </c>
      <c r="T408" s="1">
        <f>(Table13[[#This Row],[2050_BUILDINGS]]/Table13[[#This Row],[2020_BUILDINGS]])-1</f>
        <v>0.28520017993702207</v>
      </c>
      <c r="U408" s="1">
        <f>(Table13[[#This Row],[2050_TOTAL_REPL_COST_USD]]/Table13[[#This Row],[2020_TOTAL_REPL_COST_USD]])-1</f>
        <v>0.30318528766294284</v>
      </c>
      <c r="V408"/>
      <c r="W408"/>
    </row>
    <row r="409" spans="1:23" x14ac:dyDescent="0.2">
      <c r="A409" t="s">
        <v>376</v>
      </c>
      <c r="B409" t="s">
        <v>454</v>
      </c>
      <c r="C409" t="s">
        <v>476</v>
      </c>
      <c r="D409" t="s">
        <v>1656</v>
      </c>
      <c r="E409" t="s">
        <v>1657</v>
      </c>
      <c r="F409" s="2">
        <v>270</v>
      </c>
      <c r="G409" s="2">
        <v>277</v>
      </c>
      <c r="H409" s="2">
        <v>294</v>
      </c>
      <c r="I409" s="2">
        <v>307</v>
      </c>
      <c r="J409" s="2">
        <v>315</v>
      </c>
      <c r="K409" s="2">
        <v>326</v>
      </c>
      <c r="L409" s="2">
        <v>335</v>
      </c>
      <c r="M409" s="2">
        <v>37111642</v>
      </c>
      <c r="N409" s="2">
        <v>39545508</v>
      </c>
      <c r="O409" s="2">
        <v>41721088</v>
      </c>
      <c r="P409" s="2">
        <v>43710786</v>
      </c>
      <c r="Q409" s="2">
        <v>45459615</v>
      </c>
      <c r="R409" s="2">
        <v>47094474</v>
      </c>
      <c r="S409" s="2">
        <v>48363346</v>
      </c>
      <c r="T409" s="1">
        <f>(Table13[[#This Row],[2050_BUILDINGS]]/Table13[[#This Row],[2020_BUILDINGS]])-1</f>
        <v>0.2407407407407407</v>
      </c>
      <c r="U409" s="1">
        <f>(Table13[[#This Row],[2050_TOTAL_REPL_COST_USD]]/Table13[[#This Row],[2020_TOTAL_REPL_COST_USD]])-1</f>
        <v>0.30318529155891305</v>
      </c>
      <c r="V409"/>
      <c r="W409"/>
    </row>
    <row r="410" spans="1:23" x14ac:dyDescent="0.2">
      <c r="A410" t="s">
        <v>529</v>
      </c>
      <c r="B410" t="s">
        <v>560</v>
      </c>
      <c r="C410" t="s">
        <v>561</v>
      </c>
      <c r="D410" t="s">
        <v>1658</v>
      </c>
      <c r="E410" t="s">
        <v>1659</v>
      </c>
      <c r="F410" s="2">
        <v>225</v>
      </c>
      <c r="G410" s="2">
        <v>231</v>
      </c>
      <c r="H410" s="2">
        <v>242</v>
      </c>
      <c r="I410" s="2">
        <v>265</v>
      </c>
      <c r="J410" s="2">
        <v>277</v>
      </c>
      <c r="K410" s="2">
        <v>288</v>
      </c>
      <c r="L410" s="2">
        <v>303</v>
      </c>
      <c r="M410" s="2">
        <v>12822223</v>
      </c>
      <c r="N410" s="2">
        <v>13392588</v>
      </c>
      <c r="O410" s="2">
        <v>14028386</v>
      </c>
      <c r="P410" s="2">
        <v>14611060</v>
      </c>
      <c r="Q410" s="2">
        <v>15261638</v>
      </c>
      <c r="R410" s="2">
        <v>15996877</v>
      </c>
      <c r="S410" s="2">
        <v>16782011</v>
      </c>
      <c r="T410" s="1">
        <f>(Table13[[#This Row],[2050_BUILDINGS]]/Table13[[#This Row],[2020_BUILDINGS]])-1</f>
        <v>0.34666666666666668</v>
      </c>
      <c r="U410" s="1">
        <f>(Table13[[#This Row],[2050_TOTAL_REPL_COST_USD]]/Table13[[#This Row],[2020_TOTAL_REPL_COST_USD]])-1</f>
        <v>0.30882226896225395</v>
      </c>
      <c r="V410"/>
      <c r="W410"/>
    </row>
    <row r="411" spans="1:23" x14ac:dyDescent="0.2">
      <c r="A411" t="s">
        <v>529</v>
      </c>
      <c r="B411" t="s">
        <v>560</v>
      </c>
      <c r="C411" t="s">
        <v>562</v>
      </c>
      <c r="D411" t="s">
        <v>1660</v>
      </c>
      <c r="E411" t="s">
        <v>1661</v>
      </c>
      <c r="F411" s="2">
        <v>551</v>
      </c>
      <c r="G411" s="2">
        <v>571</v>
      </c>
      <c r="H411" s="2">
        <v>592</v>
      </c>
      <c r="I411" s="2">
        <v>617</v>
      </c>
      <c r="J411" s="2">
        <v>642</v>
      </c>
      <c r="K411" s="2">
        <v>677</v>
      </c>
      <c r="L411" s="2">
        <v>706</v>
      </c>
      <c r="M411" s="2">
        <v>30271710</v>
      </c>
      <c r="N411" s="2">
        <v>31618292</v>
      </c>
      <c r="O411" s="2">
        <v>33119312</v>
      </c>
      <c r="P411" s="2">
        <v>34494938</v>
      </c>
      <c r="Q411" s="2">
        <v>36030884</v>
      </c>
      <c r="R411" s="2">
        <v>37766698</v>
      </c>
      <c r="S411" s="2">
        <v>39620294</v>
      </c>
      <c r="T411" s="1">
        <f>(Table13[[#This Row],[2050_BUILDINGS]]/Table13[[#This Row],[2020_BUILDINGS]])-1</f>
        <v>0.2813067150635209</v>
      </c>
      <c r="U411" s="1">
        <f>(Table13[[#This Row],[2050_TOTAL_REPL_COST_USD]]/Table13[[#This Row],[2020_TOTAL_REPL_COST_USD]])-1</f>
        <v>0.3088224616316686</v>
      </c>
      <c r="V411"/>
      <c r="W411"/>
    </row>
    <row r="412" spans="1:23" x14ac:dyDescent="0.2">
      <c r="A412" t="s">
        <v>529</v>
      </c>
      <c r="B412" t="s">
        <v>560</v>
      </c>
      <c r="C412" t="s">
        <v>563</v>
      </c>
      <c r="D412" t="s">
        <v>1662</v>
      </c>
      <c r="E412" t="s">
        <v>1663</v>
      </c>
      <c r="F412" s="2">
        <v>909</v>
      </c>
      <c r="G412" s="2">
        <v>958</v>
      </c>
      <c r="H412" s="2">
        <v>997</v>
      </c>
      <c r="I412" s="2">
        <v>1031</v>
      </c>
      <c r="J412" s="2">
        <v>1073</v>
      </c>
      <c r="K412" s="2">
        <v>1129</v>
      </c>
      <c r="L412" s="2">
        <v>1179</v>
      </c>
      <c r="M412" s="2">
        <v>50596432</v>
      </c>
      <c r="N412" s="2">
        <v>52847116</v>
      </c>
      <c r="O412" s="2">
        <v>55355938</v>
      </c>
      <c r="P412" s="2">
        <v>57655174</v>
      </c>
      <c r="Q412" s="2">
        <v>60222368</v>
      </c>
      <c r="R412" s="2">
        <v>63123624</v>
      </c>
      <c r="S412" s="2">
        <v>66221750</v>
      </c>
      <c r="T412" s="1">
        <f>(Table13[[#This Row],[2050_BUILDINGS]]/Table13[[#This Row],[2020_BUILDINGS]])-1</f>
        <v>0.29702970297029707</v>
      </c>
      <c r="U412" s="1">
        <f>(Table13[[#This Row],[2050_TOTAL_REPL_COST_USD]]/Table13[[#This Row],[2020_TOTAL_REPL_COST_USD]])-1</f>
        <v>0.30882252724856163</v>
      </c>
      <c r="V412"/>
      <c r="W412"/>
    </row>
    <row r="413" spans="1:23" x14ac:dyDescent="0.2">
      <c r="A413" t="s">
        <v>529</v>
      </c>
      <c r="B413" t="s">
        <v>560</v>
      </c>
      <c r="C413" t="s">
        <v>564</v>
      </c>
      <c r="D413" t="s">
        <v>1664</v>
      </c>
      <c r="E413" t="s">
        <v>1665</v>
      </c>
      <c r="F413" s="2">
        <v>216</v>
      </c>
      <c r="G413" s="2">
        <v>222</v>
      </c>
      <c r="H413" s="2">
        <v>233</v>
      </c>
      <c r="I413" s="2">
        <v>249</v>
      </c>
      <c r="J413" s="2">
        <v>264</v>
      </c>
      <c r="K413" s="2">
        <v>276</v>
      </c>
      <c r="L413" s="2">
        <v>289</v>
      </c>
      <c r="M413" s="2">
        <v>11995720</v>
      </c>
      <c r="N413" s="2">
        <v>12529322</v>
      </c>
      <c r="O413" s="2">
        <v>13124133</v>
      </c>
      <c r="P413" s="2">
        <v>13669251</v>
      </c>
      <c r="Q413" s="2">
        <v>14277896</v>
      </c>
      <c r="R413" s="2">
        <v>14965746</v>
      </c>
      <c r="S413" s="2">
        <v>15700271</v>
      </c>
      <c r="T413" s="1">
        <f>(Table13[[#This Row],[2050_BUILDINGS]]/Table13[[#This Row],[2020_BUILDINGS]])-1</f>
        <v>0.33796296296296302</v>
      </c>
      <c r="U413" s="1">
        <f>(Table13[[#This Row],[2050_TOTAL_REPL_COST_USD]]/Table13[[#This Row],[2020_TOTAL_REPL_COST_USD]])-1</f>
        <v>0.30882273010707162</v>
      </c>
      <c r="V413"/>
      <c r="W413"/>
    </row>
    <row r="414" spans="1:23" x14ac:dyDescent="0.2">
      <c r="A414" t="s">
        <v>529</v>
      </c>
      <c r="B414" t="s">
        <v>560</v>
      </c>
      <c r="C414" t="s">
        <v>565</v>
      </c>
      <c r="D414" t="s">
        <v>1666</v>
      </c>
      <c r="E414" t="s">
        <v>1667</v>
      </c>
      <c r="F414" s="2">
        <v>302</v>
      </c>
      <c r="G414" s="2">
        <v>326</v>
      </c>
      <c r="H414" s="2">
        <v>338</v>
      </c>
      <c r="I414" s="2">
        <v>352</v>
      </c>
      <c r="J414" s="2">
        <v>365</v>
      </c>
      <c r="K414" s="2">
        <v>383</v>
      </c>
      <c r="L414" s="2">
        <v>399</v>
      </c>
      <c r="M414" s="2">
        <v>17084885</v>
      </c>
      <c r="N414" s="2">
        <v>17844881</v>
      </c>
      <c r="O414" s="2">
        <v>18692027</v>
      </c>
      <c r="P414" s="2">
        <v>19468414</v>
      </c>
      <c r="Q414" s="2">
        <v>20335276</v>
      </c>
      <c r="R414" s="2">
        <v>21314941</v>
      </c>
      <c r="S414" s="2">
        <v>22361086</v>
      </c>
      <c r="T414" s="1">
        <f>(Table13[[#This Row],[2050_BUILDINGS]]/Table13[[#This Row],[2020_BUILDINGS]])-1</f>
        <v>0.32119205298013243</v>
      </c>
      <c r="U414" s="1">
        <f>(Table13[[#This Row],[2050_TOTAL_REPL_COST_USD]]/Table13[[#This Row],[2020_TOTAL_REPL_COST_USD]])-1</f>
        <v>0.30882274010038691</v>
      </c>
      <c r="V414"/>
      <c r="W414"/>
    </row>
    <row r="415" spans="1:23" x14ac:dyDescent="0.2">
      <c r="A415" t="s">
        <v>529</v>
      </c>
      <c r="B415" t="s">
        <v>560</v>
      </c>
      <c r="C415" t="s">
        <v>566</v>
      </c>
      <c r="D415" t="s">
        <v>1668</v>
      </c>
      <c r="E415" t="s">
        <v>1669</v>
      </c>
      <c r="F415" s="2">
        <v>334</v>
      </c>
      <c r="G415" s="2">
        <v>345</v>
      </c>
      <c r="H415" s="2">
        <v>365</v>
      </c>
      <c r="I415" s="2">
        <v>374</v>
      </c>
      <c r="J415" s="2">
        <v>392</v>
      </c>
      <c r="K415" s="2">
        <v>409</v>
      </c>
      <c r="L415" s="2">
        <v>420</v>
      </c>
      <c r="M415" s="2">
        <v>18288688</v>
      </c>
      <c r="N415" s="2">
        <v>19102228</v>
      </c>
      <c r="O415" s="2">
        <v>20009077</v>
      </c>
      <c r="P415" s="2">
        <v>20840162</v>
      </c>
      <c r="Q415" s="2">
        <v>21768106</v>
      </c>
      <c r="R415" s="2">
        <v>22816798</v>
      </c>
      <c r="S415" s="2">
        <v>23936652</v>
      </c>
      <c r="T415" s="1">
        <f>(Table13[[#This Row],[2050_BUILDINGS]]/Table13[[#This Row],[2020_BUILDINGS]])-1</f>
        <v>0.25748502994011968</v>
      </c>
      <c r="U415" s="1">
        <f>(Table13[[#This Row],[2050_TOTAL_REPL_COST_USD]]/Table13[[#This Row],[2020_TOTAL_REPL_COST_USD]])-1</f>
        <v>0.30882280894069591</v>
      </c>
      <c r="V415"/>
      <c r="W415"/>
    </row>
    <row r="416" spans="1:23" x14ac:dyDescent="0.2">
      <c r="A416" t="s">
        <v>529</v>
      </c>
      <c r="B416" t="s">
        <v>560</v>
      </c>
      <c r="C416" t="s">
        <v>567</v>
      </c>
      <c r="D416" t="s">
        <v>1670</v>
      </c>
      <c r="E416" t="s">
        <v>1671</v>
      </c>
      <c r="F416" s="2">
        <v>225</v>
      </c>
      <c r="G416" s="2">
        <v>231</v>
      </c>
      <c r="H416" s="2">
        <v>241</v>
      </c>
      <c r="I416" s="2">
        <v>265</v>
      </c>
      <c r="J416" s="2">
        <v>277</v>
      </c>
      <c r="K416" s="2">
        <v>288</v>
      </c>
      <c r="L416" s="2">
        <v>303</v>
      </c>
      <c r="M416" s="2">
        <v>12817062</v>
      </c>
      <c r="N416" s="2">
        <v>13387201</v>
      </c>
      <c r="O416" s="2">
        <v>14022735</v>
      </c>
      <c r="P416" s="2">
        <v>14605181</v>
      </c>
      <c r="Q416" s="2">
        <v>15255498</v>
      </c>
      <c r="R416" s="2">
        <v>15990447</v>
      </c>
      <c r="S416" s="2">
        <v>16775257</v>
      </c>
      <c r="T416" s="1">
        <f>(Table13[[#This Row],[2050_BUILDINGS]]/Table13[[#This Row],[2020_BUILDINGS]])-1</f>
        <v>0.34666666666666668</v>
      </c>
      <c r="U416" s="1">
        <f>(Table13[[#This Row],[2050_TOTAL_REPL_COST_USD]]/Table13[[#This Row],[2020_TOTAL_REPL_COST_USD]])-1</f>
        <v>0.30882233385466962</v>
      </c>
      <c r="V416"/>
      <c r="W416"/>
    </row>
    <row r="417" spans="1:23" x14ac:dyDescent="0.2">
      <c r="A417" t="s">
        <v>529</v>
      </c>
      <c r="B417" t="s">
        <v>560</v>
      </c>
      <c r="C417" t="s">
        <v>568</v>
      </c>
      <c r="D417" t="s">
        <v>1672</v>
      </c>
      <c r="E417" t="s">
        <v>1673</v>
      </c>
      <c r="F417" s="2">
        <v>564</v>
      </c>
      <c r="G417" s="2">
        <v>581</v>
      </c>
      <c r="H417" s="2">
        <v>602</v>
      </c>
      <c r="I417" s="2">
        <v>627</v>
      </c>
      <c r="J417" s="2">
        <v>657</v>
      </c>
      <c r="K417" s="2">
        <v>694</v>
      </c>
      <c r="L417" s="2">
        <v>725</v>
      </c>
      <c r="M417" s="2">
        <v>30815537</v>
      </c>
      <c r="N417" s="2">
        <v>32186310</v>
      </c>
      <c r="O417" s="2">
        <v>33714297</v>
      </c>
      <c r="P417" s="2">
        <v>35114634</v>
      </c>
      <c r="Q417" s="2">
        <v>36678172</v>
      </c>
      <c r="R417" s="2">
        <v>38445168</v>
      </c>
      <c r="S417" s="2">
        <v>40332064</v>
      </c>
      <c r="T417" s="1">
        <f>(Table13[[#This Row],[2050_BUILDINGS]]/Table13[[#This Row],[2020_BUILDINGS]])-1</f>
        <v>0.28546099290780136</v>
      </c>
      <c r="U417" s="1">
        <f>(Table13[[#This Row],[2050_TOTAL_REPL_COST_USD]]/Table13[[#This Row],[2020_TOTAL_REPL_COST_USD]])-1</f>
        <v>0.30882236451047396</v>
      </c>
      <c r="V417"/>
      <c r="W417"/>
    </row>
    <row r="418" spans="1:23" x14ac:dyDescent="0.2">
      <c r="A418" t="s">
        <v>529</v>
      </c>
      <c r="B418" t="s">
        <v>560</v>
      </c>
      <c r="C418" t="s">
        <v>569</v>
      </c>
      <c r="D418" t="s">
        <v>1674</v>
      </c>
      <c r="E418" t="s">
        <v>1675</v>
      </c>
      <c r="F418" s="2">
        <v>233</v>
      </c>
      <c r="G418" s="2">
        <v>243</v>
      </c>
      <c r="H418" s="2">
        <v>259</v>
      </c>
      <c r="I418" s="2">
        <v>278</v>
      </c>
      <c r="J418" s="2">
        <v>288</v>
      </c>
      <c r="K418" s="2">
        <v>301</v>
      </c>
      <c r="L418" s="2">
        <v>312</v>
      </c>
      <c r="M418" s="2">
        <v>13412729</v>
      </c>
      <c r="N418" s="2">
        <v>14009359</v>
      </c>
      <c r="O418" s="2">
        <v>14674433</v>
      </c>
      <c r="P418" s="2">
        <v>15283946</v>
      </c>
      <c r="Q418" s="2">
        <v>15964486</v>
      </c>
      <c r="R418" s="2">
        <v>16733585</v>
      </c>
      <c r="S418" s="2">
        <v>17554874</v>
      </c>
      <c r="T418" s="1">
        <f>(Table13[[#This Row],[2050_BUILDINGS]]/Table13[[#This Row],[2020_BUILDINGS]])-1</f>
        <v>0.33905579399141628</v>
      </c>
      <c r="U418" s="1">
        <f>(Table13[[#This Row],[2050_TOTAL_REPL_COST_USD]]/Table13[[#This Row],[2020_TOTAL_REPL_COST_USD]])-1</f>
        <v>0.30882194071020153</v>
      </c>
      <c r="V418"/>
      <c r="W418"/>
    </row>
    <row r="419" spans="1:23" x14ac:dyDescent="0.2">
      <c r="A419" t="s">
        <v>529</v>
      </c>
      <c r="B419" t="s">
        <v>560</v>
      </c>
      <c r="C419" t="s">
        <v>570</v>
      </c>
      <c r="D419" t="s">
        <v>1676</v>
      </c>
      <c r="E419" t="s">
        <v>1677</v>
      </c>
      <c r="F419" s="2">
        <v>139</v>
      </c>
      <c r="G419" s="2">
        <v>141</v>
      </c>
      <c r="H419" s="2">
        <v>147</v>
      </c>
      <c r="I419" s="2">
        <v>150</v>
      </c>
      <c r="J419" s="2">
        <v>156</v>
      </c>
      <c r="K419" s="2">
        <v>160</v>
      </c>
      <c r="L419" s="2">
        <v>165</v>
      </c>
      <c r="M419" s="2">
        <v>7623995</v>
      </c>
      <c r="N419" s="2">
        <v>7963133</v>
      </c>
      <c r="O419" s="2">
        <v>8341164</v>
      </c>
      <c r="P419" s="2">
        <v>8687623</v>
      </c>
      <c r="Q419" s="2">
        <v>9074456</v>
      </c>
      <c r="R419" s="2">
        <v>9511627</v>
      </c>
      <c r="S419" s="2">
        <v>9978455</v>
      </c>
      <c r="T419" s="1">
        <f>(Table13[[#This Row],[2050_BUILDINGS]]/Table13[[#This Row],[2020_BUILDINGS]])-1</f>
        <v>0.18705035971223016</v>
      </c>
      <c r="U419" s="1">
        <f>(Table13[[#This Row],[2050_TOTAL_REPL_COST_USD]]/Table13[[#This Row],[2020_TOTAL_REPL_COST_USD]])-1</f>
        <v>0.3088223431416206</v>
      </c>
      <c r="V419"/>
      <c r="W419"/>
    </row>
    <row r="420" spans="1:23" x14ac:dyDescent="0.2">
      <c r="A420" t="s">
        <v>376</v>
      </c>
      <c r="B420" t="s">
        <v>477</v>
      </c>
      <c r="C420" t="s">
        <v>478</v>
      </c>
      <c r="D420" t="s">
        <v>1678</v>
      </c>
      <c r="E420" t="s">
        <v>1406</v>
      </c>
      <c r="F420" s="2">
        <v>24</v>
      </c>
      <c r="G420" s="2">
        <v>37</v>
      </c>
      <c r="H420" s="2">
        <v>39</v>
      </c>
      <c r="I420" s="2">
        <v>45</v>
      </c>
      <c r="J420" s="2">
        <v>48</v>
      </c>
      <c r="K420" s="2">
        <v>48</v>
      </c>
      <c r="L420" s="2">
        <v>48</v>
      </c>
      <c r="M420" s="2">
        <v>4717051</v>
      </c>
      <c r="N420" s="2">
        <v>5042874</v>
      </c>
      <c r="O420" s="2">
        <v>5354206</v>
      </c>
      <c r="P420" s="2">
        <v>5637736</v>
      </c>
      <c r="Q420" s="2">
        <v>5915301</v>
      </c>
      <c r="R420" s="2">
        <v>6164822</v>
      </c>
      <c r="S420" s="2">
        <v>6387480</v>
      </c>
      <c r="T420" s="1">
        <f>(Table13[[#This Row],[2050_BUILDINGS]]/Table13[[#This Row],[2020_BUILDINGS]])-1</f>
        <v>1</v>
      </c>
      <c r="U420" s="1">
        <f>(Table13[[#This Row],[2050_TOTAL_REPL_COST_USD]]/Table13[[#This Row],[2020_TOTAL_REPL_COST_USD]])-1</f>
        <v>0.35412570269009169</v>
      </c>
      <c r="V420"/>
      <c r="W420"/>
    </row>
    <row r="421" spans="1:23" x14ac:dyDescent="0.2">
      <c r="A421" t="s">
        <v>376</v>
      </c>
      <c r="B421" t="s">
        <v>477</v>
      </c>
      <c r="C421" t="s">
        <v>479</v>
      </c>
      <c r="D421" t="s">
        <v>1679</v>
      </c>
      <c r="E421" t="s">
        <v>1406</v>
      </c>
      <c r="F421" s="2">
        <v>18404</v>
      </c>
      <c r="G421" s="2">
        <v>19583</v>
      </c>
      <c r="H421" s="2">
        <v>20725</v>
      </c>
      <c r="I421" s="2">
        <v>21761</v>
      </c>
      <c r="J421" s="2">
        <v>22780</v>
      </c>
      <c r="K421" s="2">
        <v>23691</v>
      </c>
      <c r="L421" s="2">
        <v>24493</v>
      </c>
      <c r="M421" s="2">
        <v>1737041837</v>
      </c>
      <c r="N421" s="2">
        <v>1856755328</v>
      </c>
      <c r="O421" s="2">
        <v>1971141540</v>
      </c>
      <c r="P421" s="2">
        <v>2075314592</v>
      </c>
      <c r="Q421" s="2">
        <v>2177295547</v>
      </c>
      <c r="R421" s="2">
        <v>2268973055</v>
      </c>
      <c r="S421" s="2">
        <v>2350778533</v>
      </c>
      <c r="T421" s="1">
        <f>(Table13[[#This Row],[2050_BUILDINGS]]/Table13[[#This Row],[2020_BUILDINGS]])-1</f>
        <v>0.33085198869810917</v>
      </c>
      <c r="U421" s="1">
        <f>(Table13[[#This Row],[2050_TOTAL_REPL_COST_USD]]/Table13[[#This Row],[2020_TOTAL_REPL_COST_USD]])-1</f>
        <v>0.35332292114504771</v>
      </c>
      <c r="V421"/>
      <c r="W421"/>
    </row>
    <row r="422" spans="1:23" x14ac:dyDescent="0.2">
      <c r="A422" t="s">
        <v>376</v>
      </c>
      <c r="B422" t="s">
        <v>477</v>
      </c>
      <c r="C422" t="s">
        <v>480</v>
      </c>
      <c r="D422" t="s">
        <v>1680</v>
      </c>
      <c r="E422" t="s">
        <v>1406</v>
      </c>
      <c r="F422" s="2">
        <v>16577</v>
      </c>
      <c r="G422" s="2">
        <v>17655</v>
      </c>
      <c r="H422" s="2">
        <v>18685</v>
      </c>
      <c r="I422" s="2">
        <v>19612</v>
      </c>
      <c r="J422" s="2">
        <v>20532</v>
      </c>
      <c r="K422" s="2">
        <v>21348</v>
      </c>
      <c r="L422" s="2">
        <v>22086</v>
      </c>
      <c r="M422" s="2">
        <v>1553605736</v>
      </c>
      <c r="N422" s="2">
        <v>1661131300</v>
      </c>
      <c r="O422" s="2">
        <v>1763871948</v>
      </c>
      <c r="P422" s="2">
        <v>1857439242</v>
      </c>
      <c r="Q422" s="2">
        <v>1949037595</v>
      </c>
      <c r="R422" s="2">
        <v>2031381501</v>
      </c>
      <c r="S422" s="2">
        <v>2104858425</v>
      </c>
      <c r="T422" s="1">
        <f>(Table13[[#This Row],[2050_BUILDINGS]]/Table13[[#This Row],[2020_BUILDINGS]])-1</f>
        <v>0.33232792423237023</v>
      </c>
      <c r="U422" s="1">
        <f>(Table13[[#This Row],[2050_TOTAL_REPL_COST_USD]]/Table13[[#This Row],[2020_TOTAL_REPL_COST_USD]])-1</f>
        <v>0.35482148155508608</v>
      </c>
      <c r="V422"/>
      <c r="W422"/>
    </row>
    <row r="423" spans="1:23" x14ac:dyDescent="0.2">
      <c r="A423" t="s">
        <v>376</v>
      </c>
      <c r="B423" t="s">
        <v>477</v>
      </c>
      <c r="C423" t="s">
        <v>481</v>
      </c>
      <c r="D423" t="s">
        <v>1681</v>
      </c>
      <c r="E423" t="s">
        <v>1406</v>
      </c>
      <c r="F423" s="2">
        <v>9711</v>
      </c>
      <c r="G423" s="2">
        <v>10335</v>
      </c>
      <c r="H423" s="2">
        <v>10938</v>
      </c>
      <c r="I423" s="2">
        <v>11492</v>
      </c>
      <c r="J423" s="2">
        <v>12021</v>
      </c>
      <c r="K423" s="2">
        <v>12499</v>
      </c>
      <c r="L423" s="2">
        <v>12935</v>
      </c>
      <c r="M423" s="2">
        <v>909292815</v>
      </c>
      <c r="N423" s="2">
        <v>972187874</v>
      </c>
      <c r="O423" s="2">
        <v>1032284074</v>
      </c>
      <c r="P423" s="2">
        <v>1087014498</v>
      </c>
      <c r="Q423" s="2">
        <v>1140593232</v>
      </c>
      <c r="R423" s="2">
        <v>1188758754</v>
      </c>
      <c r="S423" s="2">
        <v>1231737693</v>
      </c>
      <c r="T423" s="1">
        <f>(Table13[[#This Row],[2050_BUILDINGS]]/Table13[[#This Row],[2020_BUILDINGS]])-1</f>
        <v>0.33199464524765721</v>
      </c>
      <c r="U423" s="1">
        <f>(Table13[[#This Row],[2050_TOTAL_REPL_COST_USD]]/Table13[[#This Row],[2020_TOTAL_REPL_COST_USD]])-1</f>
        <v>0.35461060802509481</v>
      </c>
      <c r="V423"/>
      <c r="W423"/>
    </row>
    <row r="424" spans="1:23" x14ac:dyDescent="0.2">
      <c r="A424" t="s">
        <v>376</v>
      </c>
      <c r="B424" t="s">
        <v>477</v>
      </c>
      <c r="C424" t="s">
        <v>482</v>
      </c>
      <c r="D424" t="s">
        <v>1682</v>
      </c>
      <c r="E424" t="s">
        <v>1406</v>
      </c>
      <c r="F424" s="2">
        <v>14354</v>
      </c>
      <c r="G424" s="2">
        <v>15279</v>
      </c>
      <c r="H424" s="2">
        <v>16171</v>
      </c>
      <c r="I424" s="2">
        <v>16976</v>
      </c>
      <c r="J424" s="2">
        <v>17775</v>
      </c>
      <c r="K424" s="2">
        <v>18487</v>
      </c>
      <c r="L424" s="2">
        <v>19110</v>
      </c>
      <c r="M424" s="2">
        <v>1352093241</v>
      </c>
      <c r="N424" s="2">
        <v>1445563975</v>
      </c>
      <c r="O424" s="2">
        <v>1534875227</v>
      </c>
      <c r="P424" s="2">
        <v>1616212188</v>
      </c>
      <c r="Q424" s="2">
        <v>1695837584</v>
      </c>
      <c r="R424" s="2">
        <v>1767418181</v>
      </c>
      <c r="S424" s="2">
        <v>1831290828</v>
      </c>
      <c r="T424" s="1">
        <f>(Table13[[#This Row],[2050_BUILDINGS]]/Table13[[#This Row],[2020_BUILDINGS]])-1</f>
        <v>0.33133621290232695</v>
      </c>
      <c r="U424" s="1">
        <f>(Table13[[#This Row],[2050_TOTAL_REPL_COST_USD]]/Table13[[#This Row],[2020_TOTAL_REPL_COST_USD]])-1</f>
        <v>0.35441164297632932</v>
      </c>
      <c r="V424"/>
      <c r="W424"/>
    </row>
    <row r="425" spans="1:23" x14ac:dyDescent="0.2">
      <c r="A425" t="s">
        <v>376</v>
      </c>
      <c r="B425" t="s">
        <v>477</v>
      </c>
      <c r="C425" t="s">
        <v>483</v>
      </c>
      <c r="D425" t="s">
        <v>1683</v>
      </c>
      <c r="E425" t="s">
        <v>1406</v>
      </c>
      <c r="F425" s="2">
        <v>8884</v>
      </c>
      <c r="G425" s="2">
        <v>9467</v>
      </c>
      <c r="H425" s="2">
        <v>10003</v>
      </c>
      <c r="I425" s="2">
        <v>10517</v>
      </c>
      <c r="J425" s="2">
        <v>11003</v>
      </c>
      <c r="K425" s="2">
        <v>11442</v>
      </c>
      <c r="L425" s="2">
        <v>11827</v>
      </c>
      <c r="M425" s="2">
        <v>829476044</v>
      </c>
      <c r="N425" s="2">
        <v>886843879</v>
      </c>
      <c r="O425" s="2">
        <v>941658811</v>
      </c>
      <c r="P425" s="2">
        <v>991579520</v>
      </c>
      <c r="Q425" s="2">
        <v>1040449747</v>
      </c>
      <c r="R425" s="2">
        <v>1084382467</v>
      </c>
      <c r="S425" s="2">
        <v>1123584414</v>
      </c>
      <c r="T425" s="1">
        <f>(Table13[[#This Row],[2050_BUILDINGS]]/Table13[[#This Row],[2020_BUILDINGS]])-1</f>
        <v>0.33126969833408371</v>
      </c>
      <c r="U425" s="1">
        <f>(Table13[[#This Row],[2050_TOTAL_REPL_COST_USD]]/Table13[[#This Row],[2020_TOTAL_REPL_COST_USD]])-1</f>
        <v>0.35457126474890699</v>
      </c>
      <c r="V425"/>
      <c r="W425"/>
    </row>
    <row r="426" spans="1:23" x14ac:dyDescent="0.2">
      <c r="A426" t="s">
        <v>376</v>
      </c>
      <c r="B426" t="s">
        <v>477</v>
      </c>
      <c r="C426" t="s">
        <v>484</v>
      </c>
      <c r="D426" t="s">
        <v>1684</v>
      </c>
      <c r="E426" t="s">
        <v>1406</v>
      </c>
      <c r="F426" s="2">
        <v>6384</v>
      </c>
      <c r="G426" s="2">
        <v>6790</v>
      </c>
      <c r="H426" s="2">
        <v>7191</v>
      </c>
      <c r="I426" s="2">
        <v>7548</v>
      </c>
      <c r="J426" s="2">
        <v>7904</v>
      </c>
      <c r="K426" s="2">
        <v>8221</v>
      </c>
      <c r="L426" s="2">
        <v>8505</v>
      </c>
      <c r="M426" s="2">
        <v>599809905</v>
      </c>
      <c r="N426" s="2">
        <v>641203894</v>
      </c>
      <c r="O426" s="2">
        <v>680755830</v>
      </c>
      <c r="P426" s="2">
        <v>716776317</v>
      </c>
      <c r="Q426" s="2">
        <v>752038826</v>
      </c>
      <c r="R426" s="2">
        <v>783738647</v>
      </c>
      <c r="S426" s="2">
        <v>812024972</v>
      </c>
      <c r="T426" s="1">
        <f>(Table13[[#This Row],[2050_BUILDINGS]]/Table13[[#This Row],[2020_BUILDINGS]])-1</f>
        <v>0.33223684210526305</v>
      </c>
      <c r="U426" s="1">
        <f>(Table13[[#This Row],[2050_TOTAL_REPL_COST_USD]]/Table13[[#This Row],[2020_TOTAL_REPL_COST_USD]])-1</f>
        <v>0.3538038722451573</v>
      </c>
      <c r="V426"/>
      <c r="W426"/>
    </row>
    <row r="427" spans="1:23" x14ac:dyDescent="0.2">
      <c r="A427" t="s">
        <v>376</v>
      </c>
      <c r="B427" t="s">
        <v>477</v>
      </c>
      <c r="C427" t="s">
        <v>485</v>
      </c>
      <c r="D427" t="s">
        <v>1685</v>
      </c>
      <c r="E427" t="s">
        <v>1406</v>
      </c>
      <c r="F427" s="2">
        <v>10819</v>
      </c>
      <c r="G427" s="2">
        <v>11514</v>
      </c>
      <c r="H427" s="2">
        <v>12170</v>
      </c>
      <c r="I427" s="2">
        <v>12799</v>
      </c>
      <c r="J427" s="2">
        <v>13392</v>
      </c>
      <c r="K427" s="2">
        <v>13916</v>
      </c>
      <c r="L427" s="2">
        <v>14402</v>
      </c>
      <c r="M427" s="2">
        <v>1017262345</v>
      </c>
      <c r="N427" s="2">
        <v>1087672170</v>
      </c>
      <c r="O427" s="2">
        <v>1154948747</v>
      </c>
      <c r="P427" s="2">
        <v>1216218424</v>
      </c>
      <c r="Q427" s="2">
        <v>1276198804</v>
      </c>
      <c r="R427" s="2">
        <v>1330119191</v>
      </c>
      <c r="S427" s="2">
        <v>1378233312</v>
      </c>
      <c r="T427" s="1">
        <f>(Table13[[#This Row],[2050_BUILDINGS]]/Table13[[#This Row],[2020_BUILDINGS]])-1</f>
        <v>0.33117663369997219</v>
      </c>
      <c r="U427" s="1">
        <f>(Table13[[#This Row],[2050_TOTAL_REPL_COST_USD]]/Table13[[#This Row],[2020_TOTAL_REPL_COST_USD]])-1</f>
        <v>0.35484550153087602</v>
      </c>
      <c r="V427"/>
      <c r="W427"/>
    </row>
    <row r="428" spans="1:23" x14ac:dyDescent="0.2">
      <c r="A428" t="s">
        <v>376</v>
      </c>
      <c r="B428" t="s">
        <v>477</v>
      </c>
      <c r="C428" t="s">
        <v>486</v>
      </c>
      <c r="D428" t="s">
        <v>1686</v>
      </c>
      <c r="E428" t="s">
        <v>1406</v>
      </c>
      <c r="F428" s="2">
        <v>1203</v>
      </c>
      <c r="G428" s="2">
        <v>1277</v>
      </c>
      <c r="H428" s="2">
        <v>1361</v>
      </c>
      <c r="I428" s="2">
        <v>1412</v>
      </c>
      <c r="J428" s="2">
        <v>1478</v>
      </c>
      <c r="K428" s="2">
        <v>1540</v>
      </c>
      <c r="L428" s="2">
        <v>1597</v>
      </c>
      <c r="M428" s="2">
        <v>112253360</v>
      </c>
      <c r="N428" s="2">
        <v>120056985</v>
      </c>
      <c r="O428" s="2">
        <v>127513360</v>
      </c>
      <c r="P428" s="2">
        <v>134303972</v>
      </c>
      <c r="Q428" s="2">
        <v>140951688</v>
      </c>
      <c r="R428" s="2">
        <v>146927768</v>
      </c>
      <c r="S428" s="2">
        <v>152260331</v>
      </c>
      <c r="T428" s="1">
        <f>(Table13[[#This Row],[2050_BUILDINGS]]/Table13[[#This Row],[2020_BUILDINGS]])-1</f>
        <v>0.32751454696591864</v>
      </c>
      <c r="U428" s="1">
        <f>(Table13[[#This Row],[2050_TOTAL_REPL_COST_USD]]/Table13[[#This Row],[2020_TOTAL_REPL_COST_USD]])-1</f>
        <v>0.35639887304932349</v>
      </c>
      <c r="V428"/>
      <c r="W428"/>
    </row>
    <row r="429" spans="1:23" x14ac:dyDescent="0.2">
      <c r="A429" t="s">
        <v>376</v>
      </c>
      <c r="B429" t="s">
        <v>477</v>
      </c>
      <c r="C429" t="s">
        <v>487</v>
      </c>
      <c r="D429" t="s">
        <v>1687</v>
      </c>
      <c r="E429" t="s">
        <v>1406</v>
      </c>
      <c r="F429" s="2">
        <v>27885</v>
      </c>
      <c r="G429" s="2">
        <v>29691</v>
      </c>
      <c r="H429" s="2">
        <v>31420</v>
      </c>
      <c r="I429" s="2">
        <v>32978</v>
      </c>
      <c r="J429" s="2">
        <v>34516</v>
      </c>
      <c r="K429" s="2">
        <v>35899</v>
      </c>
      <c r="L429" s="2">
        <v>37138</v>
      </c>
      <c r="M429" s="2">
        <v>2607140980</v>
      </c>
      <c r="N429" s="2">
        <v>2788569775</v>
      </c>
      <c r="O429" s="2">
        <v>2961924933</v>
      </c>
      <c r="P429" s="2">
        <v>3119801818</v>
      </c>
      <c r="Q429" s="2">
        <v>3274356496</v>
      </c>
      <c r="R429" s="2">
        <v>3413296062</v>
      </c>
      <c r="S429" s="2">
        <v>3537274307</v>
      </c>
      <c r="T429" s="1">
        <f>(Table13[[#This Row],[2050_BUILDINGS]]/Table13[[#This Row],[2020_BUILDINGS]])-1</f>
        <v>0.33182714721176265</v>
      </c>
      <c r="U429" s="1">
        <f>(Table13[[#This Row],[2050_TOTAL_REPL_COST_USD]]/Table13[[#This Row],[2020_TOTAL_REPL_COST_USD]])-1</f>
        <v>0.35676372476029283</v>
      </c>
      <c r="V429"/>
      <c r="W429"/>
    </row>
    <row r="430" spans="1:23" x14ac:dyDescent="0.2">
      <c r="A430" t="s">
        <v>376</v>
      </c>
      <c r="B430" t="s">
        <v>477</v>
      </c>
      <c r="C430" t="s">
        <v>488</v>
      </c>
      <c r="D430" t="s">
        <v>1688</v>
      </c>
      <c r="E430" t="s">
        <v>1406</v>
      </c>
      <c r="F430" s="2">
        <v>18072</v>
      </c>
      <c r="G430" s="2">
        <v>19240</v>
      </c>
      <c r="H430" s="2">
        <v>20349</v>
      </c>
      <c r="I430" s="2">
        <v>21384</v>
      </c>
      <c r="J430" s="2">
        <v>22373</v>
      </c>
      <c r="K430" s="2">
        <v>23276</v>
      </c>
      <c r="L430" s="2">
        <v>24070</v>
      </c>
      <c r="M430" s="2">
        <v>1682568914</v>
      </c>
      <c r="N430" s="2">
        <v>1799290797</v>
      </c>
      <c r="O430" s="2">
        <v>1910818520</v>
      </c>
      <c r="P430" s="2">
        <v>2012388314</v>
      </c>
      <c r="Q430" s="2">
        <v>2111820791</v>
      </c>
      <c r="R430" s="2">
        <v>2201207302</v>
      </c>
      <c r="S430" s="2">
        <v>2280968480</v>
      </c>
      <c r="T430" s="1">
        <f>(Table13[[#This Row],[2050_BUILDINGS]]/Table13[[#This Row],[2020_BUILDINGS]])-1</f>
        <v>0.33189464364763177</v>
      </c>
      <c r="U430" s="1">
        <f>(Table13[[#This Row],[2050_TOTAL_REPL_COST_USD]]/Table13[[#This Row],[2020_TOTAL_REPL_COST_USD]])-1</f>
        <v>0.35564639345286286</v>
      </c>
      <c r="V430"/>
      <c r="W430"/>
    </row>
    <row r="431" spans="1:23" x14ac:dyDescent="0.2">
      <c r="A431" t="s">
        <v>376</v>
      </c>
      <c r="B431" t="s">
        <v>477</v>
      </c>
      <c r="C431" t="s">
        <v>489</v>
      </c>
      <c r="D431" t="s">
        <v>1689</v>
      </c>
      <c r="E431" t="s">
        <v>1406</v>
      </c>
      <c r="F431" s="2">
        <v>626</v>
      </c>
      <c r="G431" s="2">
        <v>661</v>
      </c>
      <c r="H431" s="2">
        <v>692</v>
      </c>
      <c r="I431" s="2">
        <v>733</v>
      </c>
      <c r="J431" s="2">
        <v>776</v>
      </c>
      <c r="K431" s="2">
        <v>804</v>
      </c>
      <c r="L431" s="2">
        <v>833</v>
      </c>
      <c r="M431" s="2">
        <v>58507203</v>
      </c>
      <c r="N431" s="2">
        <v>62538519</v>
      </c>
      <c r="O431" s="2">
        <v>66390439</v>
      </c>
      <c r="P431" s="2">
        <v>69898443</v>
      </c>
      <c r="Q431" s="2">
        <v>73332622</v>
      </c>
      <c r="R431" s="2">
        <v>76419830</v>
      </c>
      <c r="S431" s="2">
        <v>79174610</v>
      </c>
      <c r="T431" s="1">
        <f>(Table13[[#This Row],[2050_BUILDINGS]]/Table13[[#This Row],[2020_BUILDINGS]])-1</f>
        <v>0.33067092651757179</v>
      </c>
      <c r="U431" s="1">
        <f>(Table13[[#This Row],[2050_TOTAL_REPL_COST_USD]]/Table13[[#This Row],[2020_TOTAL_REPL_COST_USD]])-1</f>
        <v>0.35324551406089255</v>
      </c>
      <c r="V431"/>
      <c r="W431"/>
    </row>
    <row r="432" spans="1:23" x14ac:dyDescent="0.2">
      <c r="A432" t="s">
        <v>145</v>
      </c>
      <c r="B432" t="s">
        <v>224</v>
      </c>
      <c r="C432" t="s">
        <v>225</v>
      </c>
      <c r="D432" t="s">
        <v>1690</v>
      </c>
      <c r="E432" t="s">
        <v>1406</v>
      </c>
      <c r="F432" s="2">
        <v>3742</v>
      </c>
      <c r="G432" s="2">
        <v>4257</v>
      </c>
      <c r="H432" s="2">
        <v>4808</v>
      </c>
      <c r="I432" s="2">
        <v>5386</v>
      </c>
      <c r="J432" s="2">
        <v>6010</v>
      </c>
      <c r="K432" s="2">
        <v>6642</v>
      </c>
      <c r="L432" s="2">
        <v>7298</v>
      </c>
      <c r="M432" s="2">
        <v>280691325</v>
      </c>
      <c r="N432" s="2">
        <v>320126652</v>
      </c>
      <c r="O432" s="2">
        <v>362812898</v>
      </c>
      <c r="P432" s="2">
        <v>407777846</v>
      </c>
      <c r="Q432" s="2">
        <v>455986338</v>
      </c>
      <c r="R432" s="2">
        <v>505512256</v>
      </c>
      <c r="S432" s="2">
        <v>556282478</v>
      </c>
      <c r="T432" s="1">
        <f>(Table13[[#This Row],[2050_BUILDINGS]]/Table13[[#This Row],[2020_BUILDINGS]])-1</f>
        <v>0.95029396044895775</v>
      </c>
      <c r="U432" s="1">
        <f>(Table13[[#This Row],[2050_TOTAL_REPL_COST_USD]]/Table13[[#This Row],[2020_TOTAL_REPL_COST_USD]])-1</f>
        <v>0.98182996214792184</v>
      </c>
      <c r="V432"/>
      <c r="W432"/>
    </row>
    <row r="433" spans="1:23" x14ac:dyDescent="0.2">
      <c r="A433" t="s">
        <v>145</v>
      </c>
      <c r="B433" t="s">
        <v>224</v>
      </c>
      <c r="C433" t="s">
        <v>226</v>
      </c>
      <c r="D433" t="s">
        <v>1691</v>
      </c>
      <c r="E433" t="s">
        <v>1406</v>
      </c>
      <c r="F433" s="2">
        <v>4311</v>
      </c>
      <c r="G433" s="2">
        <v>4902</v>
      </c>
      <c r="H433" s="2">
        <v>5548</v>
      </c>
      <c r="I433" s="2">
        <v>6207</v>
      </c>
      <c r="J433" s="2">
        <v>6926</v>
      </c>
      <c r="K433" s="2">
        <v>7652</v>
      </c>
      <c r="L433" s="2">
        <v>8401</v>
      </c>
      <c r="M433" s="2">
        <v>323270215</v>
      </c>
      <c r="N433" s="2">
        <v>368687600</v>
      </c>
      <c r="O433" s="2">
        <v>417849053</v>
      </c>
      <c r="P433" s="2">
        <v>469634872</v>
      </c>
      <c r="Q433" s="2">
        <v>525156253</v>
      </c>
      <c r="R433" s="2">
        <v>582194898</v>
      </c>
      <c r="S433" s="2">
        <v>640666606</v>
      </c>
      <c r="T433" s="1">
        <f>(Table13[[#This Row],[2050_BUILDINGS]]/Table13[[#This Row],[2020_BUILDINGS]])-1</f>
        <v>0.94873579215959181</v>
      </c>
      <c r="U433" s="1">
        <f>(Table13[[#This Row],[2050_TOTAL_REPL_COST_USD]]/Table13[[#This Row],[2020_TOTAL_REPL_COST_USD]])-1</f>
        <v>0.9818299870280347</v>
      </c>
      <c r="V433"/>
      <c r="W433"/>
    </row>
    <row r="434" spans="1:23" x14ac:dyDescent="0.2">
      <c r="A434" t="s">
        <v>145</v>
      </c>
      <c r="B434" t="s">
        <v>224</v>
      </c>
      <c r="C434" t="s">
        <v>227</v>
      </c>
      <c r="D434" t="s">
        <v>1692</v>
      </c>
      <c r="E434" t="s">
        <v>1406</v>
      </c>
      <c r="F434" s="2">
        <v>6099</v>
      </c>
      <c r="G434" s="2">
        <v>6935</v>
      </c>
      <c r="H434" s="2">
        <v>7840</v>
      </c>
      <c r="I434" s="2">
        <v>8789</v>
      </c>
      <c r="J434" s="2">
        <v>9799</v>
      </c>
      <c r="K434" s="2">
        <v>10835</v>
      </c>
      <c r="L434" s="2">
        <v>11893</v>
      </c>
      <c r="M434" s="2">
        <v>457548126</v>
      </c>
      <c r="N434" s="2">
        <v>521830698</v>
      </c>
      <c r="O434" s="2">
        <v>591412513</v>
      </c>
      <c r="P434" s="2">
        <v>664708789</v>
      </c>
      <c r="Q434" s="2">
        <v>743292297</v>
      </c>
      <c r="R434" s="2">
        <v>824023288</v>
      </c>
      <c r="S434" s="2">
        <v>906782595</v>
      </c>
      <c r="T434" s="1">
        <f>(Table13[[#This Row],[2050_BUILDINGS]]/Table13[[#This Row],[2020_BUILDINGS]])-1</f>
        <v>0.94999180193474331</v>
      </c>
      <c r="U434" s="1">
        <f>(Table13[[#This Row],[2050_TOTAL_REPL_COST_USD]]/Table13[[#This Row],[2020_TOTAL_REPL_COST_USD]])-1</f>
        <v>0.98182998349773598</v>
      </c>
      <c r="V434"/>
      <c r="W434"/>
    </row>
    <row r="435" spans="1:23" x14ac:dyDescent="0.2">
      <c r="A435" t="s">
        <v>145</v>
      </c>
      <c r="B435" t="s">
        <v>224</v>
      </c>
      <c r="C435" t="s">
        <v>228</v>
      </c>
      <c r="D435" t="s">
        <v>1693</v>
      </c>
      <c r="E435" t="s">
        <v>1406</v>
      </c>
      <c r="F435" s="2">
        <v>2911</v>
      </c>
      <c r="G435" s="2">
        <v>3311</v>
      </c>
      <c r="H435" s="2">
        <v>3753</v>
      </c>
      <c r="I435" s="2">
        <v>4199</v>
      </c>
      <c r="J435" s="2">
        <v>4680</v>
      </c>
      <c r="K435" s="2">
        <v>5180</v>
      </c>
      <c r="L435" s="2">
        <v>5675</v>
      </c>
      <c r="M435" s="2">
        <v>218420385</v>
      </c>
      <c r="N435" s="2">
        <v>249107043</v>
      </c>
      <c r="O435" s="2">
        <v>282323411</v>
      </c>
      <c r="P435" s="2">
        <v>317312953</v>
      </c>
      <c r="Q435" s="2">
        <v>354826473</v>
      </c>
      <c r="R435" s="2">
        <v>393365139</v>
      </c>
      <c r="S435" s="2">
        <v>432872059</v>
      </c>
      <c r="T435" s="1">
        <f>(Table13[[#This Row],[2050_BUILDINGS]]/Table13[[#This Row],[2020_BUILDINGS]])-1</f>
        <v>0.94950188938509106</v>
      </c>
      <c r="U435" s="1">
        <f>(Table13[[#This Row],[2050_TOTAL_REPL_COST_USD]]/Table13[[#This Row],[2020_TOTAL_REPL_COST_USD]])-1</f>
        <v>0.98182994229224541</v>
      </c>
      <c r="V435"/>
      <c r="W435"/>
    </row>
    <row r="436" spans="1:23" x14ac:dyDescent="0.2">
      <c r="A436" t="s">
        <v>145</v>
      </c>
      <c r="B436" t="s">
        <v>224</v>
      </c>
      <c r="C436" t="s">
        <v>229</v>
      </c>
      <c r="D436" t="s">
        <v>1694</v>
      </c>
      <c r="E436" t="s">
        <v>1406</v>
      </c>
      <c r="F436" s="2">
        <v>4579</v>
      </c>
      <c r="G436" s="2">
        <v>5196</v>
      </c>
      <c r="H436" s="2">
        <v>5890</v>
      </c>
      <c r="I436" s="2">
        <v>6597</v>
      </c>
      <c r="J436" s="2">
        <v>7361</v>
      </c>
      <c r="K436" s="2">
        <v>8139</v>
      </c>
      <c r="L436" s="2">
        <v>8929</v>
      </c>
      <c r="M436" s="2">
        <v>343584075</v>
      </c>
      <c r="N436" s="2">
        <v>391855430</v>
      </c>
      <c r="O436" s="2">
        <v>444106114</v>
      </c>
      <c r="P436" s="2">
        <v>499146079</v>
      </c>
      <c r="Q436" s="2">
        <v>558156348</v>
      </c>
      <c r="R436" s="2">
        <v>618779229</v>
      </c>
      <c r="S436" s="2">
        <v>680925213</v>
      </c>
      <c r="T436" s="1">
        <f>(Table13[[#This Row],[2050_BUILDINGS]]/Table13[[#This Row],[2020_BUILDINGS]])-1</f>
        <v>0.94998908058528064</v>
      </c>
      <c r="U436" s="1">
        <f>(Table13[[#This Row],[2050_TOTAL_REPL_COST_USD]]/Table13[[#This Row],[2020_TOTAL_REPL_COST_USD]])-1</f>
        <v>0.98182995821328456</v>
      </c>
      <c r="V436"/>
      <c r="W436"/>
    </row>
    <row r="437" spans="1:23" x14ac:dyDescent="0.2">
      <c r="A437" t="s">
        <v>145</v>
      </c>
      <c r="B437" t="s">
        <v>224</v>
      </c>
      <c r="C437" t="s">
        <v>230</v>
      </c>
      <c r="D437" t="s">
        <v>1695</v>
      </c>
      <c r="E437" t="s">
        <v>1406</v>
      </c>
      <c r="F437" s="2">
        <v>1310</v>
      </c>
      <c r="G437" s="2">
        <v>1491</v>
      </c>
      <c r="H437" s="2">
        <v>1680</v>
      </c>
      <c r="I437" s="2">
        <v>1884</v>
      </c>
      <c r="J437" s="2">
        <v>2105</v>
      </c>
      <c r="K437" s="2">
        <v>2329</v>
      </c>
      <c r="L437" s="2">
        <v>2554</v>
      </c>
      <c r="M437" s="2">
        <v>98387957</v>
      </c>
      <c r="N437" s="2">
        <v>112210834</v>
      </c>
      <c r="O437" s="2">
        <v>127173224</v>
      </c>
      <c r="P437" s="2">
        <v>142934343</v>
      </c>
      <c r="Q437" s="2">
        <v>159832393</v>
      </c>
      <c r="R437" s="2">
        <v>177192228</v>
      </c>
      <c r="S437" s="2">
        <v>194988205</v>
      </c>
      <c r="T437" s="1">
        <f>(Table13[[#This Row],[2050_BUILDINGS]]/Table13[[#This Row],[2020_BUILDINGS]])-1</f>
        <v>0.94961832061068696</v>
      </c>
      <c r="U437" s="1">
        <f>(Table13[[#This Row],[2050_TOTAL_REPL_COST_USD]]/Table13[[#This Row],[2020_TOTAL_REPL_COST_USD]])-1</f>
        <v>0.98183000181617763</v>
      </c>
      <c r="V437"/>
      <c r="W437"/>
    </row>
    <row r="438" spans="1:23" x14ac:dyDescent="0.2">
      <c r="A438" t="s">
        <v>145</v>
      </c>
      <c r="B438" t="s">
        <v>224</v>
      </c>
      <c r="C438" t="s">
        <v>231</v>
      </c>
      <c r="D438" t="s">
        <v>1696</v>
      </c>
      <c r="E438" t="s">
        <v>1406</v>
      </c>
      <c r="F438" s="2">
        <v>17291</v>
      </c>
      <c r="G438" s="2">
        <v>19655</v>
      </c>
      <c r="H438" s="2">
        <v>22226</v>
      </c>
      <c r="I438" s="2">
        <v>24905</v>
      </c>
      <c r="J438" s="2">
        <v>27773</v>
      </c>
      <c r="K438" s="2">
        <v>30706</v>
      </c>
      <c r="L438" s="2">
        <v>33713</v>
      </c>
      <c r="M438" s="2">
        <v>1296946370</v>
      </c>
      <c r="N438" s="2">
        <v>1479159002</v>
      </c>
      <c r="O438" s="2">
        <v>1676392638</v>
      </c>
      <c r="P438" s="2">
        <v>1884155131</v>
      </c>
      <c r="Q438" s="2">
        <v>2106904572</v>
      </c>
      <c r="R438" s="2">
        <v>2335741205</v>
      </c>
      <c r="S438" s="2">
        <v>2570327193</v>
      </c>
      <c r="T438" s="1">
        <f>(Table13[[#This Row],[2050_BUILDINGS]]/Table13[[#This Row],[2020_BUILDINGS]])-1</f>
        <v>0.9497426406801226</v>
      </c>
      <c r="U438" s="1">
        <f>(Table13[[#This Row],[2050_TOTAL_REPL_COST_USD]]/Table13[[#This Row],[2020_TOTAL_REPL_COST_USD]])-1</f>
        <v>0.98182997574525777</v>
      </c>
      <c r="V438"/>
      <c r="W438"/>
    </row>
    <row r="439" spans="1:23" x14ac:dyDescent="0.2">
      <c r="A439" t="s">
        <v>145</v>
      </c>
      <c r="B439" t="s">
        <v>224</v>
      </c>
      <c r="C439" t="s">
        <v>232</v>
      </c>
      <c r="D439" t="s">
        <v>1697</v>
      </c>
      <c r="E439" t="s">
        <v>1406</v>
      </c>
      <c r="F439" s="2">
        <v>2568</v>
      </c>
      <c r="G439" s="2">
        <v>2919</v>
      </c>
      <c r="H439" s="2">
        <v>3291</v>
      </c>
      <c r="I439" s="2">
        <v>3698</v>
      </c>
      <c r="J439" s="2">
        <v>4122</v>
      </c>
      <c r="K439" s="2">
        <v>4555</v>
      </c>
      <c r="L439" s="2">
        <v>4998</v>
      </c>
      <c r="M439" s="2">
        <v>192462099</v>
      </c>
      <c r="N439" s="2">
        <v>219501785</v>
      </c>
      <c r="O439" s="2">
        <v>248770534</v>
      </c>
      <c r="P439" s="2">
        <v>279601727</v>
      </c>
      <c r="Q439" s="2">
        <v>312656935</v>
      </c>
      <c r="R439" s="2">
        <v>346615454</v>
      </c>
      <c r="S439" s="2">
        <v>381427155</v>
      </c>
      <c r="T439" s="1">
        <f>(Table13[[#This Row],[2050_BUILDINGS]]/Table13[[#This Row],[2020_BUILDINGS]])-1</f>
        <v>0.94626168224299056</v>
      </c>
      <c r="U439" s="1">
        <f>(Table13[[#This Row],[2050_TOTAL_REPL_COST_USD]]/Table13[[#This Row],[2020_TOTAL_REPL_COST_USD]])-1</f>
        <v>0.98182996538970513</v>
      </c>
      <c r="V439"/>
      <c r="W439"/>
    </row>
    <row r="440" spans="1:23" x14ac:dyDescent="0.2">
      <c r="A440" t="s">
        <v>145</v>
      </c>
      <c r="B440" t="s">
        <v>224</v>
      </c>
      <c r="C440" t="s">
        <v>233</v>
      </c>
      <c r="D440" t="s">
        <v>1698</v>
      </c>
      <c r="E440" t="s">
        <v>1406</v>
      </c>
      <c r="F440" s="2">
        <v>2915</v>
      </c>
      <c r="G440" s="2">
        <v>3311</v>
      </c>
      <c r="H440" s="2">
        <v>3753</v>
      </c>
      <c r="I440" s="2">
        <v>4199</v>
      </c>
      <c r="J440" s="2">
        <v>4682</v>
      </c>
      <c r="K440" s="2">
        <v>5180</v>
      </c>
      <c r="L440" s="2">
        <v>5675</v>
      </c>
      <c r="M440" s="2">
        <v>218451671</v>
      </c>
      <c r="N440" s="2">
        <v>249142724</v>
      </c>
      <c r="O440" s="2">
        <v>282363849</v>
      </c>
      <c r="P440" s="2">
        <v>317358406</v>
      </c>
      <c r="Q440" s="2">
        <v>354877298</v>
      </c>
      <c r="R440" s="2">
        <v>393421483</v>
      </c>
      <c r="S440" s="2">
        <v>432934066</v>
      </c>
      <c r="T440" s="1">
        <f>(Table13[[#This Row],[2050_BUILDINGS]]/Table13[[#This Row],[2020_BUILDINGS]])-1</f>
        <v>0.94682675814751294</v>
      </c>
      <c r="U440" s="1">
        <f>(Table13[[#This Row],[2050_TOTAL_REPL_COST_USD]]/Table13[[#This Row],[2020_TOTAL_REPL_COST_USD]])-1</f>
        <v>0.98182995816955776</v>
      </c>
      <c r="V440"/>
      <c r="W440"/>
    </row>
    <row r="441" spans="1:23" x14ac:dyDescent="0.2">
      <c r="A441" t="s">
        <v>145</v>
      </c>
      <c r="B441" t="s">
        <v>224</v>
      </c>
      <c r="C441" t="s">
        <v>234</v>
      </c>
      <c r="D441" t="s">
        <v>1699</v>
      </c>
      <c r="E441" t="s">
        <v>1406</v>
      </c>
      <c r="F441" s="2">
        <v>6235</v>
      </c>
      <c r="G441" s="2">
        <v>7093</v>
      </c>
      <c r="H441" s="2">
        <v>8010</v>
      </c>
      <c r="I441" s="2">
        <v>8979</v>
      </c>
      <c r="J441" s="2">
        <v>10016</v>
      </c>
      <c r="K441" s="2">
        <v>11066</v>
      </c>
      <c r="L441" s="2">
        <v>12152</v>
      </c>
      <c r="M441" s="2">
        <v>467483067</v>
      </c>
      <c r="N441" s="2">
        <v>533161431</v>
      </c>
      <c r="O441" s="2">
        <v>604254104</v>
      </c>
      <c r="P441" s="2">
        <v>679141891</v>
      </c>
      <c r="Q441" s="2">
        <v>759431718</v>
      </c>
      <c r="R441" s="2">
        <v>841915663</v>
      </c>
      <c r="S441" s="2">
        <v>926471954</v>
      </c>
      <c r="T441" s="1">
        <f>(Table13[[#This Row],[2050_BUILDINGS]]/Table13[[#This Row],[2020_BUILDINGS]])-1</f>
        <v>0.94899759422614283</v>
      </c>
      <c r="U441" s="1">
        <f>(Table13[[#This Row],[2050_TOTAL_REPL_COST_USD]]/Table13[[#This Row],[2020_TOTAL_REPL_COST_USD]])-1</f>
        <v>0.98182997289183094</v>
      </c>
      <c r="V441"/>
      <c r="W441"/>
    </row>
    <row r="442" spans="1:23" x14ac:dyDescent="0.2">
      <c r="A442" t="s">
        <v>145</v>
      </c>
      <c r="B442" t="s">
        <v>224</v>
      </c>
      <c r="C442" t="s">
        <v>235</v>
      </c>
      <c r="D442" t="s">
        <v>1700</v>
      </c>
      <c r="E442" t="s">
        <v>1406</v>
      </c>
      <c r="F442" s="2">
        <v>4391</v>
      </c>
      <c r="G442" s="2">
        <v>4995</v>
      </c>
      <c r="H442" s="2">
        <v>5640</v>
      </c>
      <c r="I442" s="2">
        <v>6318</v>
      </c>
      <c r="J442" s="2">
        <v>7046</v>
      </c>
      <c r="K442" s="2">
        <v>7796</v>
      </c>
      <c r="L442" s="2">
        <v>8549</v>
      </c>
      <c r="M442" s="2">
        <v>329057293</v>
      </c>
      <c r="N442" s="2">
        <v>375287719</v>
      </c>
      <c r="O442" s="2">
        <v>425329244</v>
      </c>
      <c r="P442" s="2">
        <v>478042106</v>
      </c>
      <c r="Q442" s="2">
        <v>534557419</v>
      </c>
      <c r="R442" s="2">
        <v>592617152</v>
      </c>
      <c r="S442" s="2">
        <v>652135602</v>
      </c>
      <c r="T442" s="1">
        <f>(Table13[[#This Row],[2050_BUILDINGS]]/Table13[[#This Row],[2020_BUILDINGS]])-1</f>
        <v>0.94693691641994993</v>
      </c>
      <c r="U442" s="1">
        <f>(Table13[[#This Row],[2050_TOTAL_REPL_COST_USD]]/Table13[[#This Row],[2020_TOTAL_REPL_COST_USD]])-1</f>
        <v>0.98182996053517035</v>
      </c>
      <c r="V442"/>
      <c r="W442"/>
    </row>
    <row r="443" spans="1:23" x14ac:dyDescent="0.2">
      <c r="A443" t="s">
        <v>145</v>
      </c>
      <c r="B443" t="s">
        <v>224</v>
      </c>
      <c r="C443" t="s">
        <v>236</v>
      </c>
      <c r="D443" t="s">
        <v>1701</v>
      </c>
      <c r="E443" t="s">
        <v>1406</v>
      </c>
      <c r="F443" s="2">
        <v>4104</v>
      </c>
      <c r="G443" s="2">
        <v>4662</v>
      </c>
      <c r="H443" s="2">
        <v>5262</v>
      </c>
      <c r="I443" s="2">
        <v>5900</v>
      </c>
      <c r="J443" s="2">
        <v>6583</v>
      </c>
      <c r="K443" s="2">
        <v>7280</v>
      </c>
      <c r="L443" s="2">
        <v>7984</v>
      </c>
      <c r="M443" s="2">
        <v>307225383</v>
      </c>
      <c r="N443" s="2">
        <v>350388576</v>
      </c>
      <c r="O443" s="2">
        <v>397110003</v>
      </c>
      <c r="P443" s="2">
        <v>446325549</v>
      </c>
      <c r="Q443" s="2">
        <v>499091240</v>
      </c>
      <c r="R443" s="2">
        <v>553298900</v>
      </c>
      <c r="S443" s="2">
        <v>608868482</v>
      </c>
      <c r="T443" s="1">
        <f>(Table13[[#This Row],[2050_BUILDINGS]]/Table13[[#This Row],[2020_BUILDINGS]])-1</f>
        <v>0.94541910331384016</v>
      </c>
      <c r="U443" s="1">
        <f>(Table13[[#This Row],[2050_TOTAL_REPL_COST_USD]]/Table13[[#This Row],[2020_TOTAL_REPL_COST_USD]])-1</f>
        <v>0.98183000393557984</v>
      </c>
      <c r="V443"/>
      <c r="W443"/>
    </row>
    <row r="444" spans="1:23" x14ac:dyDescent="0.2">
      <c r="A444" t="s">
        <v>145</v>
      </c>
      <c r="B444" t="s">
        <v>224</v>
      </c>
      <c r="C444" t="s">
        <v>237</v>
      </c>
      <c r="D444" t="s">
        <v>1702</v>
      </c>
      <c r="E444" t="s">
        <v>1406</v>
      </c>
      <c r="F444" s="2">
        <v>5921</v>
      </c>
      <c r="G444" s="2">
        <v>6740</v>
      </c>
      <c r="H444" s="2">
        <v>7615</v>
      </c>
      <c r="I444" s="2">
        <v>8525</v>
      </c>
      <c r="J444" s="2">
        <v>9515</v>
      </c>
      <c r="K444" s="2">
        <v>10519</v>
      </c>
      <c r="L444" s="2">
        <v>11548</v>
      </c>
      <c r="M444" s="2">
        <v>444279706</v>
      </c>
      <c r="N444" s="2">
        <v>506698160</v>
      </c>
      <c r="O444" s="2">
        <v>574262168</v>
      </c>
      <c r="P444" s="2">
        <v>645432932</v>
      </c>
      <c r="Q444" s="2">
        <v>721737596</v>
      </c>
      <c r="R444" s="2">
        <v>800127475</v>
      </c>
      <c r="S444" s="2">
        <v>880486852</v>
      </c>
      <c r="T444" s="1">
        <f>(Table13[[#This Row],[2050_BUILDINGS]]/Table13[[#This Row],[2020_BUILDINGS]])-1</f>
        <v>0.95034622529978052</v>
      </c>
      <c r="U444" s="1">
        <f>(Table13[[#This Row],[2050_TOTAL_REPL_COST_USD]]/Table13[[#This Row],[2020_TOTAL_REPL_COST_USD]])-1</f>
        <v>0.9818300050824289</v>
      </c>
      <c r="V444"/>
      <c r="W444"/>
    </row>
    <row r="445" spans="1:23" x14ac:dyDescent="0.2">
      <c r="A445" t="s">
        <v>145</v>
      </c>
      <c r="B445" t="s">
        <v>224</v>
      </c>
      <c r="C445" t="s">
        <v>238</v>
      </c>
      <c r="D445" t="s">
        <v>1703</v>
      </c>
      <c r="E445" t="s">
        <v>1406</v>
      </c>
      <c r="F445" s="2">
        <v>4469</v>
      </c>
      <c r="G445" s="2">
        <v>5085</v>
      </c>
      <c r="H445" s="2">
        <v>5753</v>
      </c>
      <c r="I445" s="2">
        <v>6453</v>
      </c>
      <c r="J445" s="2">
        <v>7182</v>
      </c>
      <c r="K445" s="2">
        <v>7948</v>
      </c>
      <c r="L445" s="2">
        <v>8722</v>
      </c>
      <c r="M445" s="2">
        <v>335589192</v>
      </c>
      <c r="N445" s="2">
        <v>382737311</v>
      </c>
      <c r="O445" s="2">
        <v>433772174</v>
      </c>
      <c r="P445" s="2">
        <v>487531409</v>
      </c>
      <c r="Q445" s="2">
        <v>545168568</v>
      </c>
      <c r="R445" s="2">
        <v>604380808</v>
      </c>
      <c r="S445" s="2">
        <v>665080717</v>
      </c>
      <c r="T445" s="1">
        <f>(Table13[[#This Row],[2050_BUILDINGS]]/Table13[[#This Row],[2020_BUILDINGS]])-1</f>
        <v>0.95166703960617594</v>
      </c>
      <c r="U445" s="1">
        <f>(Table13[[#This Row],[2050_TOTAL_REPL_COST_USD]]/Table13[[#This Row],[2020_TOTAL_REPL_COST_USD]])-1</f>
        <v>0.98182996608543927</v>
      </c>
      <c r="V445"/>
      <c r="W445"/>
    </row>
    <row r="446" spans="1:23" x14ac:dyDescent="0.2">
      <c r="A446" t="s">
        <v>145</v>
      </c>
      <c r="B446" t="s">
        <v>224</v>
      </c>
      <c r="C446" t="s">
        <v>239</v>
      </c>
      <c r="D446" t="s">
        <v>1704</v>
      </c>
      <c r="E446" t="s">
        <v>1406</v>
      </c>
      <c r="F446" s="2">
        <v>6403</v>
      </c>
      <c r="G446" s="2">
        <v>7284</v>
      </c>
      <c r="H446" s="2">
        <v>8216</v>
      </c>
      <c r="I446" s="2">
        <v>9217</v>
      </c>
      <c r="J446" s="2">
        <v>10297</v>
      </c>
      <c r="K446" s="2">
        <v>11371</v>
      </c>
      <c r="L446" s="2">
        <v>12481</v>
      </c>
      <c r="M446" s="2">
        <v>480262030</v>
      </c>
      <c r="N446" s="2">
        <v>547735760</v>
      </c>
      <c r="O446" s="2">
        <v>620771795</v>
      </c>
      <c r="P446" s="2">
        <v>697706698</v>
      </c>
      <c r="Q446" s="2">
        <v>780191303</v>
      </c>
      <c r="R446" s="2">
        <v>864929998</v>
      </c>
      <c r="S446" s="2">
        <v>951797697</v>
      </c>
      <c r="T446" s="1">
        <f>(Table13[[#This Row],[2050_BUILDINGS]]/Table13[[#This Row],[2020_BUILDINGS]])-1</f>
        <v>0.94924254255817586</v>
      </c>
      <c r="U446" s="1">
        <f>(Table13[[#This Row],[2050_TOTAL_REPL_COST_USD]]/Table13[[#This Row],[2020_TOTAL_REPL_COST_USD]])-1</f>
        <v>0.98182999601280163</v>
      </c>
      <c r="V446"/>
      <c r="W446"/>
    </row>
    <row r="447" spans="1:23" x14ac:dyDescent="0.2">
      <c r="A447" t="s">
        <v>145</v>
      </c>
      <c r="B447" t="s">
        <v>224</v>
      </c>
      <c r="C447" t="s">
        <v>240</v>
      </c>
      <c r="D447" t="s">
        <v>1705</v>
      </c>
      <c r="E447" t="s">
        <v>1406</v>
      </c>
      <c r="F447" s="2">
        <v>4527</v>
      </c>
      <c r="G447" s="2">
        <v>5155</v>
      </c>
      <c r="H447" s="2">
        <v>5825</v>
      </c>
      <c r="I447" s="2">
        <v>6520</v>
      </c>
      <c r="J447" s="2">
        <v>7278</v>
      </c>
      <c r="K447" s="2">
        <v>8045</v>
      </c>
      <c r="L447" s="2">
        <v>8826</v>
      </c>
      <c r="M447" s="2">
        <v>339770562</v>
      </c>
      <c r="N447" s="2">
        <v>387506143</v>
      </c>
      <c r="O447" s="2">
        <v>439176889</v>
      </c>
      <c r="P447" s="2">
        <v>493605957</v>
      </c>
      <c r="Q447" s="2">
        <v>551961259</v>
      </c>
      <c r="R447" s="2">
        <v>611911269</v>
      </c>
      <c r="S447" s="2">
        <v>673367486</v>
      </c>
      <c r="T447" s="1">
        <f>(Table13[[#This Row],[2050_BUILDINGS]]/Table13[[#This Row],[2020_BUILDINGS]])-1</f>
        <v>0.94963552021206099</v>
      </c>
      <c r="U447" s="1">
        <f>(Table13[[#This Row],[2050_TOTAL_REPL_COST_USD]]/Table13[[#This Row],[2020_TOTAL_REPL_COST_USD]])-1</f>
        <v>0.98182997972614228</v>
      </c>
      <c r="V447"/>
      <c r="W447"/>
    </row>
    <row r="448" spans="1:23" x14ac:dyDescent="0.2">
      <c r="A448" t="s">
        <v>145</v>
      </c>
      <c r="B448" t="s">
        <v>224</v>
      </c>
      <c r="C448" t="s">
        <v>241</v>
      </c>
      <c r="D448" t="s">
        <v>1706</v>
      </c>
      <c r="E448" t="s">
        <v>1406</v>
      </c>
      <c r="F448" s="2">
        <v>2587</v>
      </c>
      <c r="G448" s="2">
        <v>2948</v>
      </c>
      <c r="H448" s="2">
        <v>3334</v>
      </c>
      <c r="I448" s="2">
        <v>3727</v>
      </c>
      <c r="J448" s="2">
        <v>4158</v>
      </c>
      <c r="K448" s="2">
        <v>4603</v>
      </c>
      <c r="L448" s="2">
        <v>5047</v>
      </c>
      <c r="M448" s="2">
        <v>194202947</v>
      </c>
      <c r="N448" s="2">
        <v>221487211</v>
      </c>
      <c r="O448" s="2">
        <v>251020703</v>
      </c>
      <c r="P448" s="2">
        <v>282130767</v>
      </c>
      <c r="Q448" s="2">
        <v>315484960</v>
      </c>
      <c r="R448" s="2">
        <v>349750641</v>
      </c>
      <c r="S448" s="2">
        <v>384877218</v>
      </c>
      <c r="T448" s="1">
        <f>(Table13[[#This Row],[2050_BUILDINGS]]/Table13[[#This Row],[2020_BUILDINGS]])-1</f>
        <v>0.95090838809431766</v>
      </c>
      <c r="U448" s="1">
        <f>(Table13[[#This Row],[2050_TOTAL_REPL_COST_USD]]/Table13[[#This Row],[2020_TOTAL_REPL_COST_USD]])-1</f>
        <v>0.9818299564733175</v>
      </c>
      <c r="V448"/>
      <c r="W448"/>
    </row>
    <row r="449" spans="1:23" x14ac:dyDescent="0.2">
      <c r="A449" t="s">
        <v>145</v>
      </c>
      <c r="B449" t="s">
        <v>224</v>
      </c>
      <c r="C449" t="s">
        <v>242</v>
      </c>
      <c r="D449" t="s">
        <v>1707</v>
      </c>
      <c r="E449" t="s">
        <v>1406</v>
      </c>
      <c r="F449" s="2">
        <v>2146</v>
      </c>
      <c r="G449" s="2">
        <v>2445</v>
      </c>
      <c r="H449" s="2">
        <v>2758</v>
      </c>
      <c r="I449" s="2">
        <v>3096</v>
      </c>
      <c r="J449" s="2">
        <v>3447</v>
      </c>
      <c r="K449" s="2">
        <v>3807</v>
      </c>
      <c r="L449" s="2">
        <v>4176</v>
      </c>
      <c r="M449" s="2">
        <v>160841709</v>
      </c>
      <c r="N449" s="2">
        <v>183438941</v>
      </c>
      <c r="O449" s="2">
        <v>207899004</v>
      </c>
      <c r="P449" s="2">
        <v>233664813</v>
      </c>
      <c r="Q449" s="2">
        <v>261289240</v>
      </c>
      <c r="R449" s="2">
        <v>289668579</v>
      </c>
      <c r="S449" s="2">
        <v>318760925</v>
      </c>
      <c r="T449" s="1">
        <f>(Table13[[#This Row],[2050_BUILDINGS]]/Table13[[#This Row],[2020_BUILDINGS]])-1</f>
        <v>0.94594594594594605</v>
      </c>
      <c r="U449" s="1">
        <f>(Table13[[#This Row],[2050_TOTAL_REPL_COST_USD]]/Table13[[#This Row],[2020_TOTAL_REPL_COST_USD]])-1</f>
        <v>0.98183000530042874</v>
      </c>
      <c r="V449"/>
      <c r="W449"/>
    </row>
    <row r="450" spans="1:23" x14ac:dyDescent="0.2">
      <c r="A450" t="s">
        <v>145</v>
      </c>
      <c r="B450" t="s">
        <v>224</v>
      </c>
      <c r="C450" t="s">
        <v>243</v>
      </c>
      <c r="D450" t="s">
        <v>1708</v>
      </c>
      <c r="E450" t="s">
        <v>1406</v>
      </c>
      <c r="F450" s="2">
        <v>1967</v>
      </c>
      <c r="G450" s="2">
        <v>2228</v>
      </c>
      <c r="H450" s="2">
        <v>2532</v>
      </c>
      <c r="I450" s="2">
        <v>2833</v>
      </c>
      <c r="J450" s="2">
        <v>3161</v>
      </c>
      <c r="K450" s="2">
        <v>3490</v>
      </c>
      <c r="L450" s="2">
        <v>3829</v>
      </c>
      <c r="M450" s="2">
        <v>147383920</v>
      </c>
      <c r="N450" s="2">
        <v>168090415</v>
      </c>
      <c r="O450" s="2">
        <v>190503889</v>
      </c>
      <c r="P450" s="2">
        <v>214113845</v>
      </c>
      <c r="Q450" s="2">
        <v>239426907</v>
      </c>
      <c r="R450" s="2">
        <v>265431716</v>
      </c>
      <c r="S450" s="2">
        <v>292089878</v>
      </c>
      <c r="T450" s="1">
        <f>(Table13[[#This Row],[2050_BUILDINGS]]/Table13[[#This Row],[2020_BUILDINGS]])-1</f>
        <v>0.94661921708185059</v>
      </c>
      <c r="U450" s="1">
        <f>(Table13[[#This Row],[2050_TOTAL_REPL_COST_USD]]/Table13[[#This Row],[2020_TOTAL_REPL_COST_USD]])-1</f>
        <v>0.98183002596212665</v>
      </c>
      <c r="V450"/>
      <c r="W450"/>
    </row>
    <row r="451" spans="1:23" x14ac:dyDescent="0.2">
      <c r="A451" t="s">
        <v>145</v>
      </c>
      <c r="B451" t="s">
        <v>224</v>
      </c>
      <c r="C451" t="s">
        <v>244</v>
      </c>
      <c r="D451" t="s">
        <v>1709</v>
      </c>
      <c r="E451" t="s">
        <v>1406</v>
      </c>
      <c r="F451" s="2">
        <v>3536</v>
      </c>
      <c r="G451" s="2">
        <v>4024</v>
      </c>
      <c r="H451" s="2">
        <v>4541</v>
      </c>
      <c r="I451" s="2">
        <v>5089</v>
      </c>
      <c r="J451" s="2">
        <v>5676</v>
      </c>
      <c r="K451" s="2">
        <v>6288</v>
      </c>
      <c r="L451" s="2">
        <v>6893</v>
      </c>
      <c r="M451" s="2">
        <v>265227581</v>
      </c>
      <c r="N451" s="2">
        <v>302490351</v>
      </c>
      <c r="O451" s="2">
        <v>342824939</v>
      </c>
      <c r="P451" s="2">
        <v>385312702</v>
      </c>
      <c r="Q451" s="2">
        <v>430865312</v>
      </c>
      <c r="R451" s="2">
        <v>477662764</v>
      </c>
      <c r="S451" s="2">
        <v>525635970</v>
      </c>
      <c r="T451" s="1">
        <f>(Table13[[#This Row],[2050_BUILDINGS]]/Table13[[#This Row],[2020_BUILDINGS]])-1</f>
        <v>0.9493778280542986</v>
      </c>
      <c r="U451" s="1">
        <f>(Table13[[#This Row],[2050_TOTAL_REPL_COST_USD]]/Table13[[#This Row],[2020_TOTAL_REPL_COST_USD]])-1</f>
        <v>0.98182997416094531</v>
      </c>
      <c r="V451"/>
      <c r="W451"/>
    </row>
    <row r="452" spans="1:23" x14ac:dyDescent="0.2">
      <c r="A452" t="s">
        <v>145</v>
      </c>
      <c r="B452" t="s">
        <v>224</v>
      </c>
      <c r="C452" t="s">
        <v>245</v>
      </c>
      <c r="D452" t="s">
        <v>1710</v>
      </c>
      <c r="E452" t="s">
        <v>1406</v>
      </c>
      <c r="F452" s="2">
        <v>6920</v>
      </c>
      <c r="G452" s="2">
        <v>7868</v>
      </c>
      <c r="H452" s="2">
        <v>8889</v>
      </c>
      <c r="I452" s="2">
        <v>9972</v>
      </c>
      <c r="J452" s="2">
        <v>11120</v>
      </c>
      <c r="K452" s="2">
        <v>12295</v>
      </c>
      <c r="L452" s="2">
        <v>13491</v>
      </c>
      <c r="M452" s="2">
        <v>519208387</v>
      </c>
      <c r="N452" s="2">
        <v>592153824</v>
      </c>
      <c r="O452" s="2">
        <v>671112648</v>
      </c>
      <c r="P452" s="2">
        <v>754286507</v>
      </c>
      <c r="Q452" s="2">
        <v>843460108</v>
      </c>
      <c r="R452" s="2">
        <v>935070609</v>
      </c>
      <c r="S452" s="2">
        <v>1028982745</v>
      </c>
      <c r="T452" s="1">
        <f>(Table13[[#This Row],[2050_BUILDINGS]]/Table13[[#This Row],[2020_BUILDINGS]])-1</f>
        <v>0.9495664739884393</v>
      </c>
      <c r="U452" s="1">
        <f>(Table13[[#This Row],[2050_TOTAL_REPL_COST_USD]]/Table13[[#This Row],[2020_TOTAL_REPL_COST_USD]])-1</f>
        <v>0.98182997571647479</v>
      </c>
      <c r="V452"/>
      <c r="W452"/>
    </row>
    <row r="453" spans="1:23" x14ac:dyDescent="0.2">
      <c r="A453" t="s">
        <v>145</v>
      </c>
      <c r="B453" t="s">
        <v>224</v>
      </c>
      <c r="C453" t="s">
        <v>246</v>
      </c>
      <c r="D453" t="s">
        <v>1711</v>
      </c>
      <c r="E453" t="s">
        <v>1406</v>
      </c>
      <c r="F453" s="2">
        <v>4944</v>
      </c>
      <c r="G453" s="2">
        <v>5617</v>
      </c>
      <c r="H453" s="2">
        <v>6348</v>
      </c>
      <c r="I453" s="2">
        <v>7109</v>
      </c>
      <c r="J453" s="2">
        <v>7941</v>
      </c>
      <c r="K453" s="2">
        <v>8765</v>
      </c>
      <c r="L453" s="2">
        <v>9629</v>
      </c>
      <c r="M453" s="2">
        <v>370418010</v>
      </c>
      <c r="N453" s="2">
        <v>422459366</v>
      </c>
      <c r="O453" s="2">
        <v>478790829</v>
      </c>
      <c r="P453" s="2">
        <v>538129419</v>
      </c>
      <c r="Q453" s="2">
        <v>601748397</v>
      </c>
      <c r="R453" s="2">
        <v>667105930</v>
      </c>
      <c r="S453" s="2">
        <v>734105519</v>
      </c>
      <c r="T453" s="1">
        <f>(Table13[[#This Row],[2050_BUILDINGS]]/Table13[[#This Row],[2020_BUILDINGS]])-1</f>
        <v>0.94761326860841422</v>
      </c>
      <c r="U453" s="1">
        <f>(Table13[[#This Row],[2050_TOTAL_REPL_COST_USD]]/Table13[[#This Row],[2020_TOTAL_REPL_COST_USD]])-1</f>
        <v>0.98182998445458947</v>
      </c>
      <c r="V453"/>
      <c r="W453"/>
    </row>
    <row r="454" spans="1:23" x14ac:dyDescent="0.2">
      <c r="A454" t="s">
        <v>638</v>
      </c>
      <c r="B454" t="s">
        <v>759</v>
      </c>
      <c r="C454" t="s">
        <v>760</v>
      </c>
      <c r="D454" t="s">
        <v>1712</v>
      </c>
      <c r="E454" t="s">
        <v>1713</v>
      </c>
      <c r="F454" s="2">
        <v>3570</v>
      </c>
      <c r="G454" s="2">
        <v>4115</v>
      </c>
      <c r="H454" s="2">
        <v>4753</v>
      </c>
      <c r="I454" s="2">
        <v>5420</v>
      </c>
      <c r="J454" s="2">
        <v>6136</v>
      </c>
      <c r="K454" s="2">
        <v>6902</v>
      </c>
      <c r="L454" s="2">
        <v>7669</v>
      </c>
      <c r="M454" s="2">
        <v>149827458</v>
      </c>
      <c r="N454" s="2">
        <v>172982543</v>
      </c>
      <c r="O454" s="2">
        <v>199887532</v>
      </c>
      <c r="P454" s="2">
        <v>228324703</v>
      </c>
      <c r="Q454" s="2">
        <v>259042412</v>
      </c>
      <c r="R454" s="2">
        <v>291310425</v>
      </c>
      <c r="S454" s="2">
        <v>324399612</v>
      </c>
      <c r="T454" s="1">
        <f>(Table13[[#This Row],[2050_BUILDINGS]]/Table13[[#This Row],[2020_BUILDINGS]])-1</f>
        <v>1.1481792717086834</v>
      </c>
      <c r="U454" s="1">
        <f>(Table13[[#This Row],[2050_TOTAL_REPL_COST_USD]]/Table13[[#This Row],[2020_TOTAL_REPL_COST_USD]])-1</f>
        <v>1.1651546140494489</v>
      </c>
      <c r="V454"/>
      <c r="W454"/>
    </row>
    <row r="455" spans="1:23" x14ac:dyDescent="0.2">
      <c r="A455" t="s">
        <v>638</v>
      </c>
      <c r="B455" t="s">
        <v>759</v>
      </c>
      <c r="C455" t="s">
        <v>761</v>
      </c>
      <c r="D455" t="s">
        <v>1714</v>
      </c>
      <c r="E455" t="s">
        <v>1715</v>
      </c>
      <c r="F455" s="2">
        <v>981</v>
      </c>
      <c r="G455" s="2">
        <v>1137</v>
      </c>
      <c r="H455" s="2">
        <v>1323</v>
      </c>
      <c r="I455" s="2">
        <v>1505</v>
      </c>
      <c r="J455" s="2">
        <v>1697</v>
      </c>
      <c r="K455" s="2">
        <v>1911</v>
      </c>
      <c r="L455" s="2">
        <v>2130</v>
      </c>
      <c r="M455" s="2">
        <v>41523279</v>
      </c>
      <c r="N455" s="2">
        <v>47940497</v>
      </c>
      <c r="O455" s="2">
        <v>55396967</v>
      </c>
      <c r="P455" s="2">
        <v>63278064</v>
      </c>
      <c r="Q455" s="2">
        <v>71791190</v>
      </c>
      <c r="R455" s="2">
        <v>80733971</v>
      </c>
      <c r="S455" s="2">
        <v>89904328</v>
      </c>
      <c r="T455" s="1">
        <f>(Table13[[#This Row],[2050_BUILDINGS]]/Table13[[#This Row],[2020_BUILDINGS]])-1</f>
        <v>1.1712538226299696</v>
      </c>
      <c r="U455" s="1">
        <f>(Table13[[#This Row],[2050_TOTAL_REPL_COST_USD]]/Table13[[#This Row],[2020_TOTAL_REPL_COST_USD]])-1</f>
        <v>1.1651548279701127</v>
      </c>
      <c r="V455"/>
      <c r="W455"/>
    </row>
    <row r="456" spans="1:23" x14ac:dyDescent="0.2">
      <c r="A456" t="s">
        <v>638</v>
      </c>
      <c r="B456" t="s">
        <v>759</v>
      </c>
      <c r="C456" t="s">
        <v>762</v>
      </c>
      <c r="D456" t="s">
        <v>1716</v>
      </c>
      <c r="E456" t="s">
        <v>1717</v>
      </c>
      <c r="F456" s="2">
        <v>3178</v>
      </c>
      <c r="G456" s="2">
        <v>3657</v>
      </c>
      <c r="H456" s="2">
        <v>4231</v>
      </c>
      <c r="I456" s="2">
        <v>4820</v>
      </c>
      <c r="J456" s="2">
        <v>5466</v>
      </c>
      <c r="K456" s="2">
        <v>6133</v>
      </c>
      <c r="L456" s="2">
        <v>6821</v>
      </c>
      <c r="M456" s="2">
        <v>133307231</v>
      </c>
      <c r="N456" s="2">
        <v>153909198</v>
      </c>
      <c r="O456" s="2">
        <v>177847599</v>
      </c>
      <c r="P456" s="2">
        <v>203149234</v>
      </c>
      <c r="Q456" s="2">
        <v>230479964</v>
      </c>
      <c r="R456" s="2">
        <v>259190051</v>
      </c>
      <c r="S456" s="2">
        <v>288630773</v>
      </c>
      <c r="T456" s="1">
        <f>(Table13[[#This Row],[2050_BUILDINGS]]/Table13[[#This Row],[2020_BUILDINGS]])-1</f>
        <v>1.1463184392699812</v>
      </c>
      <c r="U456" s="1">
        <f>(Table13[[#This Row],[2050_TOTAL_REPL_COST_USD]]/Table13[[#This Row],[2020_TOTAL_REPL_COST_USD]])-1</f>
        <v>1.1651546644157662</v>
      </c>
      <c r="V456"/>
      <c r="W456"/>
    </row>
    <row r="457" spans="1:23" x14ac:dyDescent="0.2">
      <c r="A457" t="s">
        <v>638</v>
      </c>
      <c r="B457" t="s">
        <v>759</v>
      </c>
      <c r="C457" t="s">
        <v>763</v>
      </c>
      <c r="D457" t="s">
        <v>1718</v>
      </c>
      <c r="E457" t="s">
        <v>1719</v>
      </c>
      <c r="F457" s="2">
        <v>147</v>
      </c>
      <c r="G457" s="2">
        <v>162</v>
      </c>
      <c r="H457" s="2">
        <v>189</v>
      </c>
      <c r="I457" s="2">
        <v>214</v>
      </c>
      <c r="J457" s="2">
        <v>243</v>
      </c>
      <c r="K457" s="2">
        <v>275</v>
      </c>
      <c r="L457" s="2">
        <v>312</v>
      </c>
      <c r="M457" s="2">
        <v>6061330</v>
      </c>
      <c r="N457" s="2">
        <v>6998080</v>
      </c>
      <c r="O457" s="2">
        <v>8086524</v>
      </c>
      <c r="P457" s="2">
        <v>9236966</v>
      </c>
      <c r="Q457" s="2">
        <v>10479662</v>
      </c>
      <c r="R457" s="2">
        <v>11785079</v>
      </c>
      <c r="S457" s="2">
        <v>13123718</v>
      </c>
      <c r="T457" s="1">
        <f>(Table13[[#This Row],[2050_BUILDINGS]]/Table13[[#This Row],[2020_BUILDINGS]])-1</f>
        <v>1.1224489795918369</v>
      </c>
      <c r="U457" s="1">
        <f>(Table13[[#This Row],[2050_TOTAL_REPL_COST_USD]]/Table13[[#This Row],[2020_TOTAL_REPL_COST_USD]])-1</f>
        <v>1.1651548422540929</v>
      </c>
      <c r="V457"/>
      <c r="W457"/>
    </row>
    <row r="458" spans="1:23" x14ac:dyDescent="0.2">
      <c r="A458" t="s">
        <v>638</v>
      </c>
      <c r="B458" t="s">
        <v>759</v>
      </c>
      <c r="C458" t="s">
        <v>764</v>
      </c>
      <c r="D458" t="s">
        <v>1720</v>
      </c>
      <c r="E458" t="s">
        <v>1721</v>
      </c>
      <c r="F458" s="2">
        <v>4776</v>
      </c>
      <c r="G458" s="2">
        <v>5497</v>
      </c>
      <c r="H458" s="2">
        <v>6344</v>
      </c>
      <c r="I458" s="2">
        <v>7247</v>
      </c>
      <c r="J458" s="2">
        <v>8203</v>
      </c>
      <c r="K458" s="2">
        <v>9223</v>
      </c>
      <c r="L458" s="2">
        <v>10257</v>
      </c>
      <c r="M458" s="2">
        <v>200257055</v>
      </c>
      <c r="N458" s="2">
        <v>231205784</v>
      </c>
      <c r="O458" s="2">
        <v>267166575</v>
      </c>
      <c r="P458" s="2">
        <v>305175249</v>
      </c>
      <c r="Q458" s="2">
        <v>346232067</v>
      </c>
      <c r="R458" s="2">
        <v>389360993</v>
      </c>
      <c r="S458" s="2">
        <v>433587493</v>
      </c>
      <c r="T458" s="1">
        <f>(Table13[[#This Row],[2050_BUILDINGS]]/Table13[[#This Row],[2020_BUILDINGS]])-1</f>
        <v>1.1476130653266332</v>
      </c>
      <c r="U458" s="1">
        <f>(Table13[[#This Row],[2050_TOTAL_REPL_COST_USD]]/Table13[[#This Row],[2020_TOTAL_REPL_COST_USD]])-1</f>
        <v>1.1651546458625388</v>
      </c>
      <c r="V458"/>
      <c r="W458"/>
    </row>
    <row r="459" spans="1:23" x14ac:dyDescent="0.2">
      <c r="A459" t="s">
        <v>638</v>
      </c>
      <c r="B459" t="s">
        <v>759</v>
      </c>
      <c r="C459" t="s">
        <v>765</v>
      </c>
      <c r="D459" t="s">
        <v>1722</v>
      </c>
      <c r="E459" t="s">
        <v>1723</v>
      </c>
      <c r="F459" s="2">
        <v>3098</v>
      </c>
      <c r="G459" s="2">
        <v>3572</v>
      </c>
      <c r="H459" s="2">
        <v>4119</v>
      </c>
      <c r="I459" s="2">
        <v>4692</v>
      </c>
      <c r="J459" s="2">
        <v>5316</v>
      </c>
      <c r="K459" s="2">
        <v>5970</v>
      </c>
      <c r="L459" s="2">
        <v>6643</v>
      </c>
      <c r="M459" s="2">
        <v>129831278</v>
      </c>
      <c r="N459" s="2">
        <v>149896055</v>
      </c>
      <c r="O459" s="2">
        <v>173210269</v>
      </c>
      <c r="P459" s="2">
        <v>197852175</v>
      </c>
      <c r="Q459" s="2">
        <v>224470259</v>
      </c>
      <c r="R459" s="2">
        <v>252431732</v>
      </c>
      <c r="S459" s="2">
        <v>281104794</v>
      </c>
      <c r="T459" s="1">
        <f>(Table13[[#This Row],[2050_BUILDINGS]]/Table13[[#This Row],[2020_BUILDINGS]])-1</f>
        <v>1.1442866365397029</v>
      </c>
      <c r="U459" s="1">
        <f>(Table13[[#This Row],[2050_TOTAL_REPL_COST_USD]]/Table13[[#This Row],[2020_TOTAL_REPL_COST_USD]])-1</f>
        <v>1.1651546401630584</v>
      </c>
      <c r="V459"/>
      <c r="W459"/>
    </row>
    <row r="460" spans="1:23" x14ac:dyDescent="0.2">
      <c r="A460" t="s">
        <v>638</v>
      </c>
      <c r="B460" t="s">
        <v>759</v>
      </c>
      <c r="C460" t="s">
        <v>766</v>
      </c>
      <c r="D460" t="s">
        <v>1724</v>
      </c>
      <c r="E460" t="s">
        <v>1725</v>
      </c>
      <c r="F460" s="2">
        <v>3609</v>
      </c>
      <c r="G460" s="2">
        <v>4162</v>
      </c>
      <c r="H460" s="2">
        <v>4806</v>
      </c>
      <c r="I460" s="2">
        <v>5471</v>
      </c>
      <c r="J460" s="2">
        <v>6203</v>
      </c>
      <c r="K460" s="2">
        <v>6965</v>
      </c>
      <c r="L460" s="2">
        <v>7753</v>
      </c>
      <c r="M460" s="2">
        <v>151395747</v>
      </c>
      <c r="N460" s="2">
        <v>174793203</v>
      </c>
      <c r="O460" s="2">
        <v>201979811</v>
      </c>
      <c r="P460" s="2">
        <v>230714641</v>
      </c>
      <c r="Q460" s="2">
        <v>261753883</v>
      </c>
      <c r="R460" s="2">
        <v>294359655</v>
      </c>
      <c r="S460" s="2">
        <v>327795202</v>
      </c>
      <c r="T460" s="1">
        <f>(Table13[[#This Row],[2050_BUILDINGS]]/Table13[[#This Row],[2020_BUILDINGS]])-1</f>
        <v>1.1482405098365196</v>
      </c>
      <c r="U460" s="1">
        <f>(Table13[[#This Row],[2050_TOTAL_REPL_COST_USD]]/Table13[[#This Row],[2020_TOTAL_REPL_COST_USD]])-1</f>
        <v>1.1651546261732175</v>
      </c>
      <c r="V460"/>
      <c r="W460"/>
    </row>
    <row r="461" spans="1:23" x14ac:dyDescent="0.2">
      <c r="A461" t="s">
        <v>638</v>
      </c>
      <c r="B461" t="s">
        <v>759</v>
      </c>
      <c r="C461" t="s">
        <v>767</v>
      </c>
      <c r="D461" t="s">
        <v>1726</v>
      </c>
      <c r="E461" t="s">
        <v>1727</v>
      </c>
      <c r="F461" s="2">
        <v>4370</v>
      </c>
      <c r="G461" s="2">
        <v>5039</v>
      </c>
      <c r="H461" s="2">
        <v>5810</v>
      </c>
      <c r="I461" s="2">
        <v>6618</v>
      </c>
      <c r="J461" s="2">
        <v>7501</v>
      </c>
      <c r="K461" s="2">
        <v>8426</v>
      </c>
      <c r="L461" s="2">
        <v>9375</v>
      </c>
      <c r="M461" s="2">
        <v>183136283</v>
      </c>
      <c r="N461" s="2">
        <v>211439082</v>
      </c>
      <c r="O461" s="2">
        <v>244325439</v>
      </c>
      <c r="P461" s="2">
        <v>279084604</v>
      </c>
      <c r="Q461" s="2">
        <v>316631312</v>
      </c>
      <c r="R461" s="2">
        <v>356072971</v>
      </c>
      <c r="S461" s="2">
        <v>396518369</v>
      </c>
      <c r="T461" s="1">
        <f>(Table13[[#This Row],[2050_BUILDINGS]]/Table13[[#This Row],[2020_BUILDINGS]])-1</f>
        <v>1.1453089244851258</v>
      </c>
      <c r="U461" s="1">
        <f>(Table13[[#This Row],[2050_TOTAL_REPL_COST_USD]]/Table13[[#This Row],[2020_TOTAL_REPL_COST_USD]])-1</f>
        <v>1.165154618760063</v>
      </c>
      <c r="V461"/>
      <c r="W461"/>
    </row>
    <row r="462" spans="1:23" x14ac:dyDescent="0.2">
      <c r="A462" t="s">
        <v>638</v>
      </c>
      <c r="B462" t="s">
        <v>759</v>
      </c>
      <c r="C462" t="s">
        <v>768</v>
      </c>
      <c r="D462" t="s">
        <v>1728</v>
      </c>
      <c r="E462" t="s">
        <v>1729</v>
      </c>
      <c r="F462" s="2">
        <v>1187</v>
      </c>
      <c r="G462" s="2">
        <v>1357</v>
      </c>
      <c r="H462" s="2">
        <v>1569</v>
      </c>
      <c r="I462" s="2">
        <v>1786</v>
      </c>
      <c r="J462" s="2">
        <v>2037</v>
      </c>
      <c r="K462" s="2">
        <v>2273</v>
      </c>
      <c r="L462" s="2">
        <v>2536</v>
      </c>
      <c r="M462" s="2">
        <v>49426993</v>
      </c>
      <c r="N462" s="2">
        <v>57065688</v>
      </c>
      <c r="O462" s="2">
        <v>65941448</v>
      </c>
      <c r="P462" s="2">
        <v>75322664</v>
      </c>
      <c r="Q462" s="2">
        <v>85456214</v>
      </c>
      <c r="R462" s="2">
        <v>96101197</v>
      </c>
      <c r="S462" s="2">
        <v>107017080</v>
      </c>
      <c r="T462" s="1">
        <f>(Table13[[#This Row],[2050_BUILDINGS]]/Table13[[#This Row],[2020_BUILDINGS]])-1</f>
        <v>1.1364785172704295</v>
      </c>
      <c r="U462" s="1">
        <f>(Table13[[#This Row],[2050_TOTAL_REPL_COST_USD]]/Table13[[#This Row],[2020_TOTAL_REPL_COST_USD]])-1</f>
        <v>1.1651545745459368</v>
      </c>
      <c r="V462"/>
      <c r="W462"/>
    </row>
    <row r="463" spans="1:23" x14ac:dyDescent="0.2">
      <c r="A463" t="s">
        <v>529</v>
      </c>
      <c r="B463" t="s">
        <v>571</v>
      </c>
      <c r="C463" t="s">
        <v>572</v>
      </c>
      <c r="D463" t="s">
        <v>1730</v>
      </c>
      <c r="E463" t="s">
        <v>1731</v>
      </c>
      <c r="F463" s="2">
        <v>5393</v>
      </c>
      <c r="G463" s="2">
        <v>6204</v>
      </c>
      <c r="H463" s="2">
        <v>7101</v>
      </c>
      <c r="I463" s="2">
        <v>8062</v>
      </c>
      <c r="J463" s="2">
        <v>9080</v>
      </c>
      <c r="K463" s="2">
        <v>10144</v>
      </c>
      <c r="L463" s="2">
        <v>11248</v>
      </c>
      <c r="M463" s="2">
        <v>406103148</v>
      </c>
      <c r="N463" s="2">
        <v>468579902</v>
      </c>
      <c r="O463" s="2">
        <v>538098553</v>
      </c>
      <c r="P463" s="2">
        <v>613391926</v>
      </c>
      <c r="Q463" s="2">
        <v>693146536</v>
      </c>
      <c r="R463" s="2">
        <v>777403803</v>
      </c>
      <c r="S463" s="2">
        <v>864880669</v>
      </c>
      <c r="T463" s="1">
        <f>(Table13[[#This Row],[2050_BUILDINGS]]/Table13[[#This Row],[2020_BUILDINGS]])-1</f>
        <v>1.0856666048581496</v>
      </c>
      <c r="U463" s="1">
        <f>(Table13[[#This Row],[2050_TOTAL_REPL_COST_USD]]/Table13[[#This Row],[2020_TOTAL_REPL_COST_USD]])-1</f>
        <v>1.1297068817600007</v>
      </c>
      <c r="V463"/>
      <c r="W463"/>
    </row>
    <row r="464" spans="1:23" x14ac:dyDescent="0.2">
      <c r="A464" t="s">
        <v>529</v>
      </c>
      <c r="B464" t="s">
        <v>571</v>
      </c>
      <c r="C464" t="s">
        <v>573</v>
      </c>
      <c r="D464" t="s">
        <v>1732</v>
      </c>
      <c r="E464" t="s">
        <v>1733</v>
      </c>
      <c r="F464" s="2">
        <v>13956</v>
      </c>
      <c r="G464" s="2">
        <v>16052</v>
      </c>
      <c r="H464" s="2">
        <v>18374</v>
      </c>
      <c r="I464" s="2">
        <v>20869</v>
      </c>
      <c r="J464" s="2">
        <v>23497</v>
      </c>
      <c r="K464" s="2">
        <v>26268</v>
      </c>
      <c r="L464" s="2">
        <v>29115</v>
      </c>
      <c r="M464" s="2">
        <v>1051216225</v>
      </c>
      <c r="N464" s="2">
        <v>1212940115</v>
      </c>
      <c r="O464" s="2">
        <v>1392892263</v>
      </c>
      <c r="P464" s="2">
        <v>1587792543</v>
      </c>
      <c r="Q464" s="2">
        <v>1794240939</v>
      </c>
      <c r="R464" s="2">
        <v>2012344651</v>
      </c>
      <c r="S464" s="2">
        <v>2238782450</v>
      </c>
      <c r="T464" s="1">
        <f>(Table13[[#This Row],[2050_BUILDINGS]]/Table13[[#This Row],[2020_BUILDINGS]])-1</f>
        <v>1.0861994840928633</v>
      </c>
      <c r="U464" s="1">
        <f>(Table13[[#This Row],[2050_TOTAL_REPL_COST_USD]]/Table13[[#This Row],[2020_TOTAL_REPL_COST_USD]])-1</f>
        <v>1.1297069021171167</v>
      </c>
      <c r="V464"/>
      <c r="W464"/>
    </row>
    <row r="465" spans="1:23" x14ac:dyDescent="0.2">
      <c r="A465" t="s">
        <v>529</v>
      </c>
      <c r="B465" t="s">
        <v>571</v>
      </c>
      <c r="C465" t="s">
        <v>574</v>
      </c>
      <c r="D465" t="s">
        <v>1734</v>
      </c>
      <c r="E465" t="s">
        <v>1735</v>
      </c>
      <c r="F465" s="2">
        <v>14694</v>
      </c>
      <c r="G465" s="2">
        <v>16908</v>
      </c>
      <c r="H465" s="2">
        <v>19345</v>
      </c>
      <c r="I465" s="2">
        <v>21979</v>
      </c>
      <c r="J465" s="2">
        <v>24746</v>
      </c>
      <c r="K465" s="2">
        <v>27659</v>
      </c>
      <c r="L465" s="2">
        <v>30664</v>
      </c>
      <c r="M465" s="2">
        <v>1106822410</v>
      </c>
      <c r="N465" s="2">
        <v>1277101006</v>
      </c>
      <c r="O465" s="2">
        <v>1466572081</v>
      </c>
      <c r="P465" s="2">
        <v>1671782002</v>
      </c>
      <c r="Q465" s="2">
        <v>1889150895</v>
      </c>
      <c r="R465" s="2">
        <v>2118791653</v>
      </c>
      <c r="S465" s="2">
        <v>2357207322</v>
      </c>
      <c r="T465" s="1">
        <f>(Table13[[#This Row],[2050_BUILDINGS]]/Table13[[#This Row],[2020_BUILDINGS]])-1</f>
        <v>1.0868381652375119</v>
      </c>
      <c r="U465" s="1">
        <f>(Table13[[#This Row],[2050_TOTAL_REPL_COST_USD]]/Table13[[#This Row],[2020_TOTAL_REPL_COST_USD]])-1</f>
        <v>1.1297068985077741</v>
      </c>
      <c r="V465"/>
      <c r="W465"/>
    </row>
    <row r="466" spans="1:23" x14ac:dyDescent="0.2">
      <c r="A466" t="s">
        <v>529</v>
      </c>
      <c r="B466" t="s">
        <v>571</v>
      </c>
      <c r="C466" t="s">
        <v>575</v>
      </c>
      <c r="D466" t="s">
        <v>1736</v>
      </c>
      <c r="E466" t="s">
        <v>1737</v>
      </c>
      <c r="F466" s="2">
        <v>5332</v>
      </c>
      <c r="G466" s="2">
        <v>6130</v>
      </c>
      <c r="H466" s="2">
        <v>7021</v>
      </c>
      <c r="I466" s="2">
        <v>7972</v>
      </c>
      <c r="J466" s="2">
        <v>8980</v>
      </c>
      <c r="K466" s="2">
        <v>10032</v>
      </c>
      <c r="L466" s="2">
        <v>11125</v>
      </c>
      <c r="M466" s="2">
        <v>401607781</v>
      </c>
      <c r="N466" s="2">
        <v>463392946</v>
      </c>
      <c r="O466" s="2">
        <v>532142059</v>
      </c>
      <c r="P466" s="2">
        <v>606601977</v>
      </c>
      <c r="Q466" s="2">
        <v>685473738</v>
      </c>
      <c r="R466" s="2">
        <v>768798315</v>
      </c>
      <c r="S466" s="2">
        <v>855306858</v>
      </c>
      <c r="T466" s="1">
        <f>(Table13[[#This Row],[2050_BUILDINGS]]/Table13[[#This Row],[2020_BUILDINGS]])-1</f>
        <v>1.0864591147786946</v>
      </c>
      <c r="U466" s="1">
        <f>(Table13[[#This Row],[2050_TOTAL_REPL_COST_USD]]/Table13[[#This Row],[2020_TOTAL_REPL_COST_USD]])-1</f>
        <v>1.1297068893194577</v>
      </c>
      <c r="V466"/>
      <c r="W466"/>
    </row>
    <row r="467" spans="1:23" x14ac:dyDescent="0.2">
      <c r="A467" t="s">
        <v>529</v>
      </c>
      <c r="B467" t="s">
        <v>571</v>
      </c>
      <c r="C467" t="s">
        <v>576</v>
      </c>
      <c r="D467" t="s">
        <v>1738</v>
      </c>
      <c r="E467" t="s">
        <v>1739</v>
      </c>
      <c r="F467" s="2">
        <v>3749</v>
      </c>
      <c r="G467" s="2">
        <v>4309</v>
      </c>
      <c r="H467" s="2">
        <v>4934</v>
      </c>
      <c r="I467" s="2">
        <v>5600</v>
      </c>
      <c r="J467" s="2">
        <v>6311</v>
      </c>
      <c r="K467" s="2">
        <v>7051</v>
      </c>
      <c r="L467" s="2">
        <v>7807</v>
      </c>
      <c r="M467" s="2">
        <v>282122875</v>
      </c>
      <c r="N467" s="2">
        <v>325525946</v>
      </c>
      <c r="O467" s="2">
        <v>373821066</v>
      </c>
      <c r="P467" s="2">
        <v>426127937</v>
      </c>
      <c r="Q467" s="2">
        <v>481534056</v>
      </c>
      <c r="R467" s="2">
        <v>540068206</v>
      </c>
      <c r="S467" s="2">
        <v>600839036</v>
      </c>
      <c r="T467" s="1">
        <f>(Table13[[#This Row],[2050_BUILDINGS]]/Table13[[#This Row],[2020_BUILDINGS]])-1</f>
        <v>1.0824219791944518</v>
      </c>
      <c r="U467" s="1">
        <f>(Table13[[#This Row],[2050_TOTAL_REPL_COST_USD]]/Table13[[#This Row],[2020_TOTAL_REPL_COST_USD]])-1</f>
        <v>1.1297069087361313</v>
      </c>
      <c r="V467"/>
      <c r="W467"/>
    </row>
    <row r="468" spans="1:23" x14ac:dyDescent="0.2">
      <c r="A468" t="s">
        <v>529</v>
      </c>
      <c r="B468" t="s">
        <v>571</v>
      </c>
      <c r="C468" t="s">
        <v>577</v>
      </c>
      <c r="D468" t="s">
        <v>1740</v>
      </c>
      <c r="E468" t="s">
        <v>1741</v>
      </c>
      <c r="F468" s="2">
        <v>3711</v>
      </c>
      <c r="G468" s="2">
        <v>4268</v>
      </c>
      <c r="H468" s="2">
        <v>4883</v>
      </c>
      <c r="I468" s="2">
        <v>5541</v>
      </c>
      <c r="J468" s="2">
        <v>6242</v>
      </c>
      <c r="K468" s="2">
        <v>6975</v>
      </c>
      <c r="L468" s="2">
        <v>7740</v>
      </c>
      <c r="M468" s="2">
        <v>279192568</v>
      </c>
      <c r="N468" s="2">
        <v>322144828</v>
      </c>
      <c r="O468" s="2">
        <v>369938326</v>
      </c>
      <c r="P468" s="2">
        <v>421701903</v>
      </c>
      <c r="Q468" s="2">
        <v>476532541</v>
      </c>
      <c r="R468" s="2">
        <v>534458717</v>
      </c>
      <c r="S468" s="2">
        <v>594598343</v>
      </c>
      <c r="T468" s="1">
        <f>(Table13[[#This Row],[2050_BUILDINGS]]/Table13[[#This Row],[2020_BUILDINGS]])-1</f>
        <v>1.0856911883589331</v>
      </c>
      <c r="U468" s="1">
        <f>(Table13[[#This Row],[2050_TOTAL_REPL_COST_USD]]/Table13[[#This Row],[2020_TOTAL_REPL_COST_USD]])-1</f>
        <v>1.1297069161239279</v>
      </c>
      <c r="V468"/>
      <c r="W468"/>
    </row>
    <row r="469" spans="1:23" x14ac:dyDescent="0.2">
      <c r="A469" t="s">
        <v>529</v>
      </c>
      <c r="B469" t="s">
        <v>571</v>
      </c>
      <c r="C469" t="s">
        <v>578</v>
      </c>
      <c r="D469" t="s">
        <v>1742</v>
      </c>
      <c r="E469" t="s">
        <v>1743</v>
      </c>
      <c r="F469" s="2">
        <v>5789</v>
      </c>
      <c r="G469" s="2">
        <v>6653</v>
      </c>
      <c r="H469" s="2">
        <v>7611</v>
      </c>
      <c r="I469" s="2">
        <v>8652</v>
      </c>
      <c r="J469" s="2">
        <v>9737</v>
      </c>
      <c r="K469" s="2">
        <v>10880</v>
      </c>
      <c r="L469" s="2">
        <v>12074</v>
      </c>
      <c r="M469" s="2">
        <v>435689337</v>
      </c>
      <c r="N469" s="2">
        <v>502717768</v>
      </c>
      <c r="O469" s="2">
        <v>577301124</v>
      </c>
      <c r="P469" s="2">
        <v>658079909</v>
      </c>
      <c r="Q469" s="2">
        <v>743644959</v>
      </c>
      <c r="R469" s="2">
        <v>834040693</v>
      </c>
      <c r="S469" s="2">
        <v>927890586</v>
      </c>
      <c r="T469" s="1">
        <f>(Table13[[#This Row],[2050_BUILDINGS]]/Table13[[#This Row],[2020_BUILDINGS]])-1</f>
        <v>1.0856797374330629</v>
      </c>
      <c r="U469" s="1">
        <f>(Table13[[#This Row],[2050_TOTAL_REPL_COST_USD]]/Table13[[#This Row],[2020_TOTAL_REPL_COST_USD]])-1</f>
        <v>1.1297068970958084</v>
      </c>
      <c r="V469"/>
      <c r="W469"/>
    </row>
    <row r="470" spans="1:23" x14ac:dyDescent="0.2">
      <c r="A470" t="s">
        <v>529</v>
      </c>
      <c r="B470" t="s">
        <v>571</v>
      </c>
      <c r="C470" t="s">
        <v>579</v>
      </c>
      <c r="D470" t="s">
        <v>1744</v>
      </c>
      <c r="E470" t="s">
        <v>1745</v>
      </c>
      <c r="F470" s="2">
        <v>8290</v>
      </c>
      <c r="G470" s="2">
        <v>9529</v>
      </c>
      <c r="H470" s="2">
        <v>10908</v>
      </c>
      <c r="I470" s="2">
        <v>12394</v>
      </c>
      <c r="J470" s="2">
        <v>13950</v>
      </c>
      <c r="K470" s="2">
        <v>15599</v>
      </c>
      <c r="L470" s="2">
        <v>17291</v>
      </c>
      <c r="M470" s="2">
        <v>624127786</v>
      </c>
      <c r="N470" s="2">
        <v>720146447</v>
      </c>
      <c r="O470" s="2">
        <v>826987586</v>
      </c>
      <c r="P470" s="2">
        <v>942703720</v>
      </c>
      <c r="Q470" s="2">
        <v>1065276197</v>
      </c>
      <c r="R470" s="2">
        <v>1194768674</v>
      </c>
      <c r="S470" s="2">
        <v>1329209254</v>
      </c>
      <c r="T470" s="1">
        <f>(Table13[[#This Row],[2050_BUILDINGS]]/Table13[[#This Row],[2020_BUILDINGS]])-1</f>
        <v>1.0857659831121835</v>
      </c>
      <c r="U470" s="1">
        <f>(Table13[[#This Row],[2050_TOTAL_REPL_COST_USD]]/Table13[[#This Row],[2020_TOTAL_REPL_COST_USD]])-1</f>
        <v>1.1297069026822659</v>
      </c>
      <c r="V470"/>
      <c r="W470"/>
    </row>
    <row r="471" spans="1:23" x14ac:dyDescent="0.2">
      <c r="A471" t="s">
        <v>529</v>
      </c>
      <c r="B471" t="s">
        <v>571</v>
      </c>
      <c r="C471" t="s">
        <v>580</v>
      </c>
      <c r="D471" t="s">
        <v>1746</v>
      </c>
      <c r="E471" t="s">
        <v>1747</v>
      </c>
      <c r="F471" s="2">
        <v>5707</v>
      </c>
      <c r="G471" s="2">
        <v>6565</v>
      </c>
      <c r="H471" s="2">
        <v>7520</v>
      </c>
      <c r="I471" s="2">
        <v>8542</v>
      </c>
      <c r="J471" s="2">
        <v>9613</v>
      </c>
      <c r="K471" s="2">
        <v>10744</v>
      </c>
      <c r="L471" s="2">
        <v>11917</v>
      </c>
      <c r="M471" s="2">
        <v>430024436</v>
      </c>
      <c r="N471" s="2">
        <v>496181353</v>
      </c>
      <c r="O471" s="2">
        <v>569794965</v>
      </c>
      <c r="P471" s="2">
        <v>649523453</v>
      </c>
      <c r="Q471" s="2">
        <v>733975963</v>
      </c>
      <c r="R471" s="2">
        <v>823196356</v>
      </c>
      <c r="S471" s="2">
        <v>915826008</v>
      </c>
      <c r="T471" s="1">
        <f>(Table13[[#This Row],[2050_BUILDINGS]]/Table13[[#This Row],[2020_BUILDINGS]])-1</f>
        <v>1.0881373751533205</v>
      </c>
      <c r="U471" s="1">
        <f>(Table13[[#This Row],[2050_TOTAL_REPL_COST_USD]]/Table13[[#This Row],[2020_TOTAL_REPL_COST_USD]])-1</f>
        <v>1.1297068987958627</v>
      </c>
      <c r="V471"/>
      <c r="W471"/>
    </row>
    <row r="472" spans="1:23" x14ac:dyDescent="0.2">
      <c r="A472" t="s">
        <v>529</v>
      </c>
      <c r="B472" t="s">
        <v>571</v>
      </c>
      <c r="C472" t="s">
        <v>581</v>
      </c>
      <c r="D472" t="s">
        <v>1748</v>
      </c>
      <c r="E472" t="s">
        <v>1749</v>
      </c>
      <c r="F472" s="2">
        <v>8566</v>
      </c>
      <c r="G472" s="2">
        <v>9854</v>
      </c>
      <c r="H472" s="2">
        <v>11278</v>
      </c>
      <c r="I472" s="2">
        <v>12810</v>
      </c>
      <c r="J472" s="2">
        <v>14426</v>
      </c>
      <c r="K472" s="2">
        <v>16122</v>
      </c>
      <c r="L472" s="2">
        <v>17871</v>
      </c>
      <c r="M472" s="2">
        <v>645158332</v>
      </c>
      <c r="N472" s="2">
        <v>744412430</v>
      </c>
      <c r="O472" s="2">
        <v>854853674</v>
      </c>
      <c r="P472" s="2">
        <v>974468970</v>
      </c>
      <c r="Q472" s="2">
        <v>1101171641</v>
      </c>
      <c r="R472" s="2">
        <v>1235027478</v>
      </c>
      <c r="S472" s="2">
        <v>1373998158</v>
      </c>
      <c r="T472" s="1">
        <f>(Table13[[#This Row],[2050_BUILDINGS]]/Table13[[#This Row],[2020_BUILDINGS]])-1</f>
        <v>1.0862713051599346</v>
      </c>
      <c r="U472" s="1">
        <f>(Table13[[#This Row],[2050_TOTAL_REPL_COST_USD]]/Table13[[#This Row],[2020_TOTAL_REPL_COST_USD]])-1</f>
        <v>1.1297069104580673</v>
      </c>
      <c r="V472"/>
      <c r="W472"/>
    </row>
    <row r="473" spans="1:23" x14ac:dyDescent="0.2">
      <c r="A473" t="s">
        <v>376</v>
      </c>
      <c r="B473" t="s">
        <v>490</v>
      </c>
      <c r="C473" t="s">
        <v>491</v>
      </c>
      <c r="D473" t="s">
        <v>1750</v>
      </c>
      <c r="E473" t="s">
        <v>1751</v>
      </c>
      <c r="F473" s="2">
        <v>441</v>
      </c>
      <c r="G473" s="2">
        <v>511</v>
      </c>
      <c r="H473" s="2">
        <v>578</v>
      </c>
      <c r="I473" s="2">
        <v>643</v>
      </c>
      <c r="J473" s="2">
        <v>719</v>
      </c>
      <c r="K473" s="2">
        <v>792</v>
      </c>
      <c r="L473" s="2">
        <v>871</v>
      </c>
      <c r="M473" s="2">
        <v>29958345</v>
      </c>
      <c r="N473" s="2">
        <v>34174218</v>
      </c>
      <c r="O473" s="2">
        <v>38660879</v>
      </c>
      <c r="P473" s="2">
        <v>43348667</v>
      </c>
      <c r="Q473" s="2">
        <v>48299003</v>
      </c>
      <c r="R473" s="2">
        <v>53522949</v>
      </c>
      <c r="S473" s="2">
        <v>58825091</v>
      </c>
      <c r="T473" s="1">
        <f>(Table13[[#This Row],[2050_BUILDINGS]]/Table13[[#This Row],[2020_BUILDINGS]])-1</f>
        <v>0.97505668934240353</v>
      </c>
      <c r="U473" s="1">
        <f>(Table13[[#This Row],[2050_TOTAL_REPL_COST_USD]]/Table13[[#This Row],[2020_TOTAL_REPL_COST_USD]])-1</f>
        <v>0.96356277357777942</v>
      </c>
      <c r="V473"/>
      <c r="W473"/>
    </row>
    <row r="474" spans="1:23" x14ac:dyDescent="0.2">
      <c r="A474" t="s">
        <v>376</v>
      </c>
      <c r="B474" t="s">
        <v>490</v>
      </c>
      <c r="C474" t="s">
        <v>492</v>
      </c>
      <c r="D474" t="s">
        <v>1752</v>
      </c>
      <c r="E474" t="s">
        <v>1753</v>
      </c>
      <c r="F474" s="2">
        <v>201</v>
      </c>
      <c r="G474" s="2">
        <v>231</v>
      </c>
      <c r="H474" s="2">
        <v>259</v>
      </c>
      <c r="I474" s="2">
        <v>277</v>
      </c>
      <c r="J474" s="2">
        <v>315</v>
      </c>
      <c r="K474" s="2">
        <v>355</v>
      </c>
      <c r="L474" s="2">
        <v>399</v>
      </c>
      <c r="M474" s="2">
        <v>13471140</v>
      </c>
      <c r="N474" s="2">
        <v>15366855</v>
      </c>
      <c r="O474" s="2">
        <v>17384339</v>
      </c>
      <c r="P474" s="2">
        <v>19492256</v>
      </c>
      <c r="Q474" s="2">
        <v>21718238</v>
      </c>
      <c r="R474" s="2">
        <v>24067249</v>
      </c>
      <c r="S474" s="2">
        <v>26451420</v>
      </c>
      <c r="T474" s="1">
        <f>(Table13[[#This Row],[2050_BUILDINGS]]/Table13[[#This Row],[2020_BUILDINGS]])-1</f>
        <v>0.9850746268656716</v>
      </c>
      <c r="U474" s="1">
        <f>(Table13[[#This Row],[2050_TOTAL_REPL_COST_USD]]/Table13[[#This Row],[2020_TOTAL_REPL_COST_USD]])-1</f>
        <v>0.96356210387539587</v>
      </c>
      <c r="V474"/>
      <c r="W474"/>
    </row>
    <row r="475" spans="1:23" x14ac:dyDescent="0.2">
      <c r="A475" t="s">
        <v>376</v>
      </c>
      <c r="B475" t="s">
        <v>490</v>
      </c>
      <c r="C475" t="s">
        <v>493</v>
      </c>
      <c r="D475" t="s">
        <v>1754</v>
      </c>
      <c r="E475" t="s">
        <v>1755</v>
      </c>
      <c r="F475" s="2">
        <v>281</v>
      </c>
      <c r="G475" s="2">
        <v>308</v>
      </c>
      <c r="H475" s="2">
        <v>360</v>
      </c>
      <c r="I475" s="2">
        <v>401</v>
      </c>
      <c r="J475" s="2">
        <v>446</v>
      </c>
      <c r="K475" s="2">
        <v>493</v>
      </c>
      <c r="L475" s="2">
        <v>535</v>
      </c>
      <c r="M475" s="2">
        <v>18464101</v>
      </c>
      <c r="N475" s="2">
        <v>21062454</v>
      </c>
      <c r="O475" s="2">
        <v>23827698</v>
      </c>
      <c r="P475" s="2">
        <v>26716903</v>
      </c>
      <c r="Q475" s="2">
        <v>29767922</v>
      </c>
      <c r="R475" s="2">
        <v>32987579</v>
      </c>
      <c r="S475" s="2">
        <v>36255423</v>
      </c>
      <c r="T475" s="1">
        <f>(Table13[[#This Row],[2050_BUILDINGS]]/Table13[[#This Row],[2020_BUILDINGS]])-1</f>
        <v>0.90391459074733094</v>
      </c>
      <c r="U475" s="1">
        <f>(Table13[[#This Row],[2050_TOTAL_REPL_COST_USD]]/Table13[[#This Row],[2020_TOTAL_REPL_COST_USD]])-1</f>
        <v>0.96356286179327122</v>
      </c>
      <c r="V475"/>
      <c r="W475"/>
    </row>
    <row r="476" spans="1:23" x14ac:dyDescent="0.2">
      <c r="A476" t="s">
        <v>376</v>
      </c>
      <c r="B476" t="s">
        <v>490</v>
      </c>
      <c r="C476" t="s">
        <v>494</v>
      </c>
      <c r="D476" t="s">
        <v>1756</v>
      </c>
      <c r="F476" s="2">
        <v>4409</v>
      </c>
      <c r="G476" s="2">
        <v>5020</v>
      </c>
      <c r="H476" s="2">
        <v>5663</v>
      </c>
      <c r="I476" s="2">
        <v>6335</v>
      </c>
      <c r="J476" s="2">
        <v>7052</v>
      </c>
      <c r="K476" s="2">
        <v>7794</v>
      </c>
      <c r="L476" s="2">
        <v>8558</v>
      </c>
      <c r="M476" s="2">
        <v>294976075</v>
      </c>
      <c r="N476" s="2">
        <v>336486444</v>
      </c>
      <c r="O476" s="2">
        <v>380663076</v>
      </c>
      <c r="P476" s="2">
        <v>426819960</v>
      </c>
      <c r="Q476" s="2">
        <v>475562036</v>
      </c>
      <c r="R476" s="2">
        <v>526998119</v>
      </c>
      <c r="S476" s="2">
        <v>579204064</v>
      </c>
      <c r="T476" s="1">
        <f>(Table13[[#This Row],[2050_BUILDINGS]]/Table13[[#This Row],[2020_BUILDINGS]])-1</f>
        <v>0.9410297119528237</v>
      </c>
      <c r="U476" s="1">
        <f>(Table13[[#This Row],[2050_TOTAL_REPL_COST_USD]]/Table13[[#This Row],[2020_TOTAL_REPL_COST_USD]])-1</f>
        <v>0.96356285505527861</v>
      </c>
      <c r="V476"/>
      <c r="W476"/>
    </row>
    <row r="477" spans="1:23" x14ac:dyDescent="0.2">
      <c r="A477" t="s">
        <v>376</v>
      </c>
      <c r="B477" t="s">
        <v>490</v>
      </c>
      <c r="C477" t="s">
        <v>495</v>
      </c>
      <c r="D477" t="s">
        <v>1757</v>
      </c>
      <c r="E477" t="s">
        <v>1758</v>
      </c>
      <c r="F477" s="2">
        <v>81</v>
      </c>
      <c r="G477" s="2">
        <v>94</v>
      </c>
      <c r="H477" s="2">
        <v>100</v>
      </c>
      <c r="I477" s="2">
        <v>113</v>
      </c>
      <c r="J477" s="2">
        <v>147</v>
      </c>
      <c r="K477" s="2">
        <v>160</v>
      </c>
      <c r="L477" s="2">
        <v>174</v>
      </c>
      <c r="M477" s="2">
        <v>5790799</v>
      </c>
      <c r="N477" s="2">
        <v>6605711</v>
      </c>
      <c r="O477" s="2">
        <v>7472956</v>
      </c>
      <c r="P477" s="2">
        <v>8379082</v>
      </c>
      <c r="Q477" s="2">
        <v>9335960</v>
      </c>
      <c r="R477" s="2">
        <v>10345726</v>
      </c>
      <c r="S477" s="2">
        <v>11370601</v>
      </c>
      <c r="T477" s="1">
        <f>(Table13[[#This Row],[2050_BUILDINGS]]/Table13[[#This Row],[2020_BUILDINGS]])-1</f>
        <v>1.1481481481481484</v>
      </c>
      <c r="U477" s="1">
        <f>(Table13[[#This Row],[2050_TOTAL_REPL_COST_USD]]/Table13[[#This Row],[2020_TOTAL_REPL_COST_USD]])-1</f>
        <v>0.96356340463552614</v>
      </c>
      <c r="V477"/>
      <c r="W477"/>
    </row>
    <row r="478" spans="1:23" x14ac:dyDescent="0.2">
      <c r="A478" t="s">
        <v>376</v>
      </c>
      <c r="B478" t="s">
        <v>490</v>
      </c>
      <c r="C478" t="s">
        <v>496</v>
      </c>
      <c r="D478" t="s">
        <v>1759</v>
      </c>
      <c r="E478" t="s">
        <v>1760</v>
      </c>
      <c r="F478" s="2">
        <v>1188</v>
      </c>
      <c r="G478" s="2">
        <v>1343</v>
      </c>
      <c r="H478" s="2">
        <v>1517</v>
      </c>
      <c r="I478" s="2">
        <v>1698</v>
      </c>
      <c r="J478" s="2">
        <v>1890</v>
      </c>
      <c r="K478" s="2">
        <v>2091</v>
      </c>
      <c r="L478" s="2">
        <v>2292</v>
      </c>
      <c r="M478" s="2">
        <v>79151808</v>
      </c>
      <c r="N478" s="2">
        <v>90290412</v>
      </c>
      <c r="O478" s="2">
        <v>102144457</v>
      </c>
      <c r="P478" s="2">
        <v>114529866</v>
      </c>
      <c r="Q478" s="2">
        <v>127608976</v>
      </c>
      <c r="R478" s="2">
        <v>141410974</v>
      </c>
      <c r="S478" s="2">
        <v>155419544</v>
      </c>
      <c r="T478" s="1">
        <f>(Table13[[#This Row],[2050_BUILDINGS]]/Table13[[#This Row],[2020_BUILDINGS]])-1</f>
        <v>0.92929292929292928</v>
      </c>
      <c r="U478" s="1">
        <f>(Table13[[#This Row],[2050_TOTAL_REPL_COST_USD]]/Table13[[#This Row],[2020_TOTAL_REPL_COST_USD]])-1</f>
        <v>0.96356277799744006</v>
      </c>
      <c r="V478"/>
      <c r="W478"/>
    </row>
    <row r="479" spans="1:23" x14ac:dyDescent="0.2">
      <c r="A479" t="s">
        <v>376</v>
      </c>
      <c r="B479" t="s">
        <v>490</v>
      </c>
      <c r="C479" t="s">
        <v>497</v>
      </c>
      <c r="D479" t="s">
        <v>1761</v>
      </c>
      <c r="E479" t="s">
        <v>1762</v>
      </c>
      <c r="F479" s="2">
        <v>1268</v>
      </c>
      <c r="G479" s="2">
        <v>1450</v>
      </c>
      <c r="H479" s="2">
        <v>1638</v>
      </c>
      <c r="I479" s="2">
        <v>1820</v>
      </c>
      <c r="J479" s="2">
        <v>2036</v>
      </c>
      <c r="K479" s="2">
        <v>2256</v>
      </c>
      <c r="L479" s="2">
        <v>2473</v>
      </c>
      <c r="M479" s="2">
        <v>85162997</v>
      </c>
      <c r="N479" s="2">
        <v>97147517</v>
      </c>
      <c r="O479" s="2">
        <v>109901820</v>
      </c>
      <c r="P479" s="2">
        <v>123227847</v>
      </c>
      <c r="Q479" s="2">
        <v>137300250</v>
      </c>
      <c r="R479" s="2">
        <v>152150438</v>
      </c>
      <c r="S479" s="2">
        <v>167222894</v>
      </c>
      <c r="T479" s="1">
        <f>(Table13[[#This Row],[2050_BUILDINGS]]/Table13[[#This Row],[2020_BUILDINGS]])-1</f>
        <v>0.9503154574132493</v>
      </c>
      <c r="U479" s="1">
        <f>(Table13[[#This Row],[2050_TOTAL_REPL_COST_USD]]/Table13[[#This Row],[2020_TOTAL_REPL_COST_USD]])-1</f>
        <v>0.96356281355387252</v>
      </c>
      <c r="V479"/>
      <c r="W479"/>
    </row>
    <row r="480" spans="1:23" x14ac:dyDescent="0.2">
      <c r="A480" t="s">
        <v>376</v>
      </c>
      <c r="B480" t="s">
        <v>490</v>
      </c>
      <c r="C480" t="s">
        <v>498</v>
      </c>
      <c r="D480" t="s">
        <v>1307</v>
      </c>
      <c r="E480" t="s">
        <v>1763</v>
      </c>
      <c r="F480" s="2">
        <v>197</v>
      </c>
      <c r="G480" s="2">
        <v>227</v>
      </c>
      <c r="H480" s="2">
        <v>258</v>
      </c>
      <c r="I480" s="2">
        <v>275</v>
      </c>
      <c r="J480" s="2">
        <v>315</v>
      </c>
      <c r="K480" s="2">
        <v>344</v>
      </c>
      <c r="L480" s="2">
        <v>392</v>
      </c>
      <c r="M480" s="2">
        <v>13271644</v>
      </c>
      <c r="N480" s="2">
        <v>15139292</v>
      </c>
      <c r="O480" s="2">
        <v>17126896</v>
      </c>
      <c r="P480" s="2">
        <v>19203603</v>
      </c>
      <c r="Q480" s="2">
        <v>21396612</v>
      </c>
      <c r="R480" s="2">
        <v>23710844</v>
      </c>
      <c r="S480" s="2">
        <v>26059707</v>
      </c>
      <c r="T480" s="1">
        <f>(Table13[[#This Row],[2050_BUILDINGS]]/Table13[[#This Row],[2020_BUILDINGS]])-1</f>
        <v>0.98984771573604058</v>
      </c>
      <c r="U480" s="1">
        <f>(Table13[[#This Row],[2050_TOTAL_REPL_COST_USD]]/Table13[[#This Row],[2020_TOTAL_REPL_COST_USD]])-1</f>
        <v>0.96356284119736779</v>
      </c>
      <c r="V480"/>
      <c r="W480"/>
    </row>
    <row r="481" spans="1:23" x14ac:dyDescent="0.2">
      <c r="A481" t="s">
        <v>376</v>
      </c>
      <c r="B481" t="s">
        <v>490</v>
      </c>
      <c r="C481" t="s">
        <v>499</v>
      </c>
      <c r="D481" t="s">
        <v>1764</v>
      </c>
      <c r="E481" t="s">
        <v>1765</v>
      </c>
      <c r="F481" s="2">
        <v>1178</v>
      </c>
      <c r="G481" s="2">
        <v>1334</v>
      </c>
      <c r="H481" s="2">
        <v>1509</v>
      </c>
      <c r="I481" s="2">
        <v>1692</v>
      </c>
      <c r="J481" s="2">
        <v>1877</v>
      </c>
      <c r="K481" s="2">
        <v>2078</v>
      </c>
      <c r="L481" s="2">
        <v>2279</v>
      </c>
      <c r="M481" s="2">
        <v>78559113</v>
      </c>
      <c r="N481" s="2">
        <v>89614302</v>
      </c>
      <c r="O481" s="2">
        <v>101379584</v>
      </c>
      <c r="P481" s="2">
        <v>113672257</v>
      </c>
      <c r="Q481" s="2">
        <v>126653429</v>
      </c>
      <c r="R481" s="2">
        <v>140352079</v>
      </c>
      <c r="S481" s="2">
        <v>154255755</v>
      </c>
      <c r="T481" s="1">
        <f>(Table13[[#This Row],[2050_BUILDINGS]]/Table13[[#This Row],[2020_BUILDINGS]])-1</f>
        <v>0.93463497453310707</v>
      </c>
      <c r="U481" s="1">
        <f>(Table13[[#This Row],[2050_TOTAL_REPL_COST_USD]]/Table13[[#This Row],[2020_TOTAL_REPL_COST_USD]])-1</f>
        <v>0.96356283961607359</v>
      </c>
      <c r="V481"/>
      <c r="W481"/>
    </row>
    <row r="482" spans="1:23" x14ac:dyDescent="0.2">
      <c r="A482" t="s">
        <v>376</v>
      </c>
      <c r="B482" t="s">
        <v>490</v>
      </c>
      <c r="C482" t="s">
        <v>500</v>
      </c>
      <c r="D482" t="s">
        <v>1766</v>
      </c>
      <c r="E482" t="s">
        <v>1767</v>
      </c>
      <c r="F482" s="2">
        <v>1112</v>
      </c>
      <c r="G482" s="2">
        <v>1260</v>
      </c>
      <c r="H482" s="2">
        <v>1425</v>
      </c>
      <c r="I482" s="2">
        <v>1595</v>
      </c>
      <c r="J482" s="2">
        <v>1777</v>
      </c>
      <c r="K482" s="2">
        <v>1966</v>
      </c>
      <c r="L482" s="2">
        <v>2150</v>
      </c>
      <c r="M482" s="2">
        <v>74344051</v>
      </c>
      <c r="N482" s="2">
        <v>84806084</v>
      </c>
      <c r="O482" s="2">
        <v>95940107</v>
      </c>
      <c r="P482" s="2">
        <v>107573218</v>
      </c>
      <c r="Q482" s="2">
        <v>119857889</v>
      </c>
      <c r="R482" s="2">
        <v>132821542</v>
      </c>
      <c r="S482" s="2">
        <v>145979223</v>
      </c>
      <c r="T482" s="1">
        <f>(Table13[[#This Row],[2050_BUILDINGS]]/Table13[[#This Row],[2020_BUILDINGS]])-1</f>
        <v>0.93345323741007191</v>
      </c>
      <c r="U482" s="1">
        <f>(Table13[[#This Row],[2050_TOTAL_REPL_COST_USD]]/Table13[[#This Row],[2020_TOTAL_REPL_COST_USD]])-1</f>
        <v>0.963562935250865</v>
      </c>
      <c r="V482"/>
      <c r="W482"/>
    </row>
    <row r="483" spans="1:23" x14ac:dyDescent="0.2">
      <c r="A483" t="s">
        <v>376</v>
      </c>
      <c r="B483" t="s">
        <v>490</v>
      </c>
      <c r="C483" t="s">
        <v>501</v>
      </c>
      <c r="D483" t="s">
        <v>1768</v>
      </c>
      <c r="E483" t="s">
        <v>1769</v>
      </c>
      <c r="F483" s="2">
        <v>2004</v>
      </c>
      <c r="G483" s="2">
        <v>2278</v>
      </c>
      <c r="H483" s="2">
        <v>2574</v>
      </c>
      <c r="I483" s="2">
        <v>2867</v>
      </c>
      <c r="J483" s="2">
        <v>3195</v>
      </c>
      <c r="K483" s="2">
        <v>3528</v>
      </c>
      <c r="L483" s="2">
        <v>3878</v>
      </c>
      <c r="M483" s="2">
        <v>133776509</v>
      </c>
      <c r="N483" s="2">
        <v>152602151</v>
      </c>
      <c r="O483" s="2">
        <v>172636979</v>
      </c>
      <c r="P483" s="2">
        <v>193569885</v>
      </c>
      <c r="Q483" s="2">
        <v>215675219</v>
      </c>
      <c r="R483" s="2">
        <v>239002330</v>
      </c>
      <c r="S483" s="2">
        <v>262678592</v>
      </c>
      <c r="T483" s="1">
        <f>(Table13[[#This Row],[2050_BUILDINGS]]/Table13[[#This Row],[2020_BUILDINGS]])-1</f>
        <v>0.93512974051896203</v>
      </c>
      <c r="U483" s="1">
        <f>(Table13[[#This Row],[2050_TOTAL_REPL_COST_USD]]/Table13[[#This Row],[2020_TOTAL_REPL_COST_USD]])-1</f>
        <v>0.96356291522004067</v>
      </c>
      <c r="V483"/>
      <c r="W483"/>
    </row>
    <row r="484" spans="1:23" x14ac:dyDescent="0.2">
      <c r="A484" t="s">
        <v>376</v>
      </c>
      <c r="B484" t="s">
        <v>490</v>
      </c>
      <c r="C484" t="s">
        <v>502</v>
      </c>
      <c r="D484" t="s">
        <v>1770</v>
      </c>
      <c r="E484" t="s">
        <v>1771</v>
      </c>
      <c r="F484" s="2">
        <v>1316</v>
      </c>
      <c r="G484" s="2">
        <v>1499</v>
      </c>
      <c r="H484" s="2">
        <v>1692</v>
      </c>
      <c r="I484" s="2">
        <v>1894</v>
      </c>
      <c r="J484" s="2">
        <v>2106</v>
      </c>
      <c r="K484" s="2">
        <v>2334</v>
      </c>
      <c r="L484" s="2">
        <v>2561</v>
      </c>
      <c r="M484" s="2">
        <v>88251072</v>
      </c>
      <c r="N484" s="2">
        <v>100670159</v>
      </c>
      <c r="O484" s="2">
        <v>113886945</v>
      </c>
      <c r="P484" s="2">
        <v>127696180</v>
      </c>
      <c r="Q484" s="2">
        <v>142278853</v>
      </c>
      <c r="R484" s="2">
        <v>157667528</v>
      </c>
      <c r="S484" s="2">
        <v>173286522</v>
      </c>
      <c r="T484" s="1">
        <f>(Table13[[#This Row],[2050_BUILDINGS]]/Table13[[#This Row],[2020_BUILDINGS]])-1</f>
        <v>0.94604863221884505</v>
      </c>
      <c r="U484" s="1">
        <f>(Table13[[#This Row],[2050_TOTAL_REPL_COST_USD]]/Table13[[#This Row],[2020_TOTAL_REPL_COST_USD]])-1</f>
        <v>0.96356279955443491</v>
      </c>
      <c r="V484"/>
      <c r="W484"/>
    </row>
    <row r="485" spans="1:23" x14ac:dyDescent="0.2">
      <c r="A485" t="s">
        <v>376</v>
      </c>
      <c r="B485" t="s">
        <v>490</v>
      </c>
      <c r="C485" t="s">
        <v>503</v>
      </c>
      <c r="D485" t="s">
        <v>1772</v>
      </c>
      <c r="E485" t="s">
        <v>1773</v>
      </c>
      <c r="F485" s="2">
        <v>911</v>
      </c>
      <c r="G485" s="2">
        <v>1032</v>
      </c>
      <c r="H485" s="2">
        <v>1164</v>
      </c>
      <c r="I485" s="2">
        <v>1310</v>
      </c>
      <c r="J485" s="2">
        <v>1454</v>
      </c>
      <c r="K485" s="2">
        <v>1606</v>
      </c>
      <c r="L485" s="2">
        <v>1773</v>
      </c>
      <c r="M485" s="2">
        <v>60842210</v>
      </c>
      <c r="N485" s="2">
        <v>69404197</v>
      </c>
      <c r="O485" s="2">
        <v>78516137</v>
      </c>
      <c r="P485" s="2">
        <v>88036527</v>
      </c>
      <c r="Q485" s="2">
        <v>98090137</v>
      </c>
      <c r="R485" s="2">
        <v>108699426</v>
      </c>
      <c r="S485" s="2">
        <v>119467503</v>
      </c>
      <c r="T485" s="1">
        <f>(Table13[[#This Row],[2050_BUILDINGS]]/Table13[[#This Row],[2020_BUILDINGS]])-1</f>
        <v>0.94621295279912188</v>
      </c>
      <c r="U485" s="1">
        <f>(Table13[[#This Row],[2050_TOTAL_REPL_COST_USD]]/Table13[[#This Row],[2020_TOTAL_REPL_COST_USD]])-1</f>
        <v>0.96356284559683147</v>
      </c>
      <c r="V485"/>
      <c r="W485"/>
    </row>
    <row r="486" spans="1:23" x14ac:dyDescent="0.2">
      <c r="A486" t="s">
        <v>145</v>
      </c>
      <c r="B486" t="s">
        <v>247</v>
      </c>
      <c r="C486" t="s">
        <v>248</v>
      </c>
      <c r="D486" t="s">
        <v>1774</v>
      </c>
      <c r="E486" t="s">
        <v>1775</v>
      </c>
      <c r="F486" s="2">
        <v>430</v>
      </c>
      <c r="G486" s="2">
        <v>438</v>
      </c>
      <c r="H486" s="2">
        <v>438</v>
      </c>
      <c r="I486" s="2">
        <v>447</v>
      </c>
      <c r="J486" s="2">
        <v>454</v>
      </c>
      <c r="K486" s="2">
        <v>458</v>
      </c>
      <c r="L486" s="2">
        <v>463</v>
      </c>
      <c r="M486" s="2">
        <v>46004006</v>
      </c>
      <c r="N486" s="2">
        <v>46379565</v>
      </c>
      <c r="O486" s="2">
        <v>46553096</v>
      </c>
      <c r="P486" s="2">
        <v>47032230</v>
      </c>
      <c r="Q486" s="2">
        <v>47618660</v>
      </c>
      <c r="R486" s="2">
        <v>48319070</v>
      </c>
      <c r="S486" s="2">
        <v>48790336</v>
      </c>
      <c r="T486" s="1">
        <f>(Table13[[#This Row],[2050_BUILDINGS]]/Table13[[#This Row],[2020_BUILDINGS]])-1</f>
        <v>7.6744186046511675E-2</v>
      </c>
      <c r="U486" s="1">
        <f>(Table13[[#This Row],[2050_TOTAL_REPL_COST_USD]]/Table13[[#This Row],[2020_TOTAL_REPL_COST_USD]])-1</f>
        <v>6.0567116698489354E-2</v>
      </c>
      <c r="V486"/>
      <c r="W486"/>
    </row>
    <row r="487" spans="1:23" x14ac:dyDescent="0.2">
      <c r="A487" t="s">
        <v>145</v>
      </c>
      <c r="B487" t="s">
        <v>247</v>
      </c>
      <c r="C487" t="s">
        <v>249</v>
      </c>
      <c r="D487" t="s">
        <v>1776</v>
      </c>
      <c r="E487" t="s">
        <v>1777</v>
      </c>
      <c r="F487" s="2">
        <v>205</v>
      </c>
      <c r="G487" s="2">
        <v>207</v>
      </c>
      <c r="H487" s="2">
        <v>205</v>
      </c>
      <c r="I487" s="2">
        <v>207</v>
      </c>
      <c r="J487" s="2">
        <v>212</v>
      </c>
      <c r="K487" s="2">
        <v>214</v>
      </c>
      <c r="L487" s="2">
        <v>214</v>
      </c>
      <c r="M487" s="2">
        <v>21838962</v>
      </c>
      <c r="N487" s="2">
        <v>22017256</v>
      </c>
      <c r="O487" s="2">
        <v>22099624</v>
      </c>
      <c r="P487" s="2">
        <v>22327078</v>
      </c>
      <c r="Q487" s="2">
        <v>22605468</v>
      </c>
      <c r="R487" s="2">
        <v>22937970</v>
      </c>
      <c r="S487" s="2">
        <v>23161685</v>
      </c>
      <c r="T487" s="1">
        <f>(Table13[[#This Row],[2050_BUILDINGS]]/Table13[[#This Row],[2020_BUILDINGS]])-1</f>
        <v>4.3902439024390283E-2</v>
      </c>
      <c r="U487" s="1">
        <f>(Table13[[#This Row],[2050_TOTAL_REPL_COST_USD]]/Table13[[#This Row],[2020_TOTAL_REPL_COST_USD]])-1</f>
        <v>6.0567118528801922E-2</v>
      </c>
      <c r="V487"/>
      <c r="W487"/>
    </row>
    <row r="488" spans="1:23" x14ac:dyDescent="0.2">
      <c r="A488" t="s">
        <v>145</v>
      </c>
      <c r="B488" t="s">
        <v>247</v>
      </c>
      <c r="C488" t="s">
        <v>250</v>
      </c>
      <c r="D488" t="s">
        <v>1778</v>
      </c>
      <c r="E488" t="s">
        <v>1779</v>
      </c>
      <c r="F488" s="2">
        <v>676</v>
      </c>
      <c r="G488" s="2">
        <v>679</v>
      </c>
      <c r="H488" s="2">
        <v>682</v>
      </c>
      <c r="I488" s="2">
        <v>688</v>
      </c>
      <c r="J488" s="2">
        <v>694</v>
      </c>
      <c r="K488" s="2">
        <v>704</v>
      </c>
      <c r="L488" s="2">
        <v>715</v>
      </c>
      <c r="M488" s="2">
        <v>70168537</v>
      </c>
      <c r="N488" s="2">
        <v>70741372</v>
      </c>
      <c r="O488" s="2">
        <v>71006046</v>
      </c>
      <c r="P488" s="2">
        <v>71736846</v>
      </c>
      <c r="Q488" s="2">
        <v>72631314</v>
      </c>
      <c r="R488" s="2">
        <v>73699633</v>
      </c>
      <c r="S488" s="2">
        <v>74418443</v>
      </c>
      <c r="T488" s="1">
        <f>(Table13[[#This Row],[2050_BUILDINGS]]/Table13[[#This Row],[2020_BUILDINGS]])-1</f>
        <v>5.7692307692307709E-2</v>
      </c>
      <c r="U488" s="1">
        <f>(Table13[[#This Row],[2050_TOTAL_REPL_COST_USD]]/Table13[[#This Row],[2020_TOTAL_REPL_COST_USD]])-1</f>
        <v>6.0567117139694648E-2</v>
      </c>
      <c r="V488"/>
      <c r="W488"/>
    </row>
    <row r="489" spans="1:23" x14ac:dyDescent="0.2">
      <c r="A489" t="s">
        <v>145</v>
      </c>
      <c r="B489" t="s">
        <v>247</v>
      </c>
      <c r="C489" t="s">
        <v>251</v>
      </c>
      <c r="D489" t="s">
        <v>1780</v>
      </c>
      <c r="E489" t="s">
        <v>1781</v>
      </c>
      <c r="F489" s="2">
        <v>533</v>
      </c>
      <c r="G489" s="2">
        <v>540</v>
      </c>
      <c r="H489" s="2">
        <v>539</v>
      </c>
      <c r="I489" s="2">
        <v>546</v>
      </c>
      <c r="J489" s="2">
        <v>553</v>
      </c>
      <c r="K489" s="2">
        <v>557</v>
      </c>
      <c r="L489" s="2">
        <v>564</v>
      </c>
      <c r="M489" s="2">
        <v>56020037</v>
      </c>
      <c r="N489" s="2">
        <v>56477359</v>
      </c>
      <c r="O489" s="2">
        <v>56688674</v>
      </c>
      <c r="P489" s="2">
        <v>57272115</v>
      </c>
      <c r="Q489" s="2">
        <v>57986225</v>
      </c>
      <c r="R489" s="2">
        <v>58839133</v>
      </c>
      <c r="S489" s="2">
        <v>59413010</v>
      </c>
      <c r="T489" s="1">
        <f>(Table13[[#This Row],[2050_BUILDINGS]]/Table13[[#This Row],[2020_BUILDINGS]])-1</f>
        <v>5.8161350844277759E-2</v>
      </c>
      <c r="U489" s="1">
        <f>(Table13[[#This Row],[2050_TOTAL_REPL_COST_USD]]/Table13[[#This Row],[2020_TOTAL_REPL_COST_USD]])-1</f>
        <v>6.056713243513201E-2</v>
      </c>
      <c r="V489"/>
      <c r="W489"/>
    </row>
    <row r="490" spans="1:23" x14ac:dyDescent="0.2">
      <c r="A490" t="s">
        <v>145</v>
      </c>
      <c r="B490" t="s">
        <v>247</v>
      </c>
      <c r="C490" t="s">
        <v>252</v>
      </c>
      <c r="D490" t="s">
        <v>1782</v>
      </c>
      <c r="E490" t="s">
        <v>1783</v>
      </c>
      <c r="F490" s="2">
        <v>413</v>
      </c>
      <c r="G490" s="2">
        <v>417</v>
      </c>
      <c r="H490" s="2">
        <v>419</v>
      </c>
      <c r="I490" s="2">
        <v>420</v>
      </c>
      <c r="J490" s="2">
        <v>426</v>
      </c>
      <c r="K490" s="2">
        <v>437</v>
      </c>
      <c r="L490" s="2">
        <v>443</v>
      </c>
      <c r="M490" s="2">
        <v>43481558</v>
      </c>
      <c r="N490" s="2">
        <v>43836524</v>
      </c>
      <c r="O490" s="2">
        <v>44000542</v>
      </c>
      <c r="P490" s="2">
        <v>44453397</v>
      </c>
      <c r="Q490" s="2">
        <v>45007672</v>
      </c>
      <c r="R490" s="2">
        <v>45669686</v>
      </c>
      <c r="S490" s="2">
        <v>46115114</v>
      </c>
      <c r="T490" s="1">
        <f>(Table13[[#This Row],[2050_BUILDINGS]]/Table13[[#This Row],[2020_BUILDINGS]])-1</f>
        <v>7.2639225181598155E-2</v>
      </c>
      <c r="U490" s="1">
        <f>(Table13[[#This Row],[2050_TOTAL_REPL_COST_USD]]/Table13[[#This Row],[2020_TOTAL_REPL_COST_USD]])-1</f>
        <v>6.056719494733831E-2</v>
      </c>
      <c r="V490"/>
      <c r="W490"/>
    </row>
    <row r="491" spans="1:23" x14ac:dyDescent="0.2">
      <c r="A491" t="s">
        <v>145</v>
      </c>
      <c r="B491" t="s">
        <v>247</v>
      </c>
      <c r="C491" t="s">
        <v>253</v>
      </c>
      <c r="D491" t="s">
        <v>1784</v>
      </c>
      <c r="E491" t="s">
        <v>1785</v>
      </c>
      <c r="F491" s="2">
        <v>692</v>
      </c>
      <c r="G491" s="2">
        <v>700</v>
      </c>
      <c r="H491" s="2">
        <v>700</v>
      </c>
      <c r="I491" s="2">
        <v>706</v>
      </c>
      <c r="J491" s="2">
        <v>714</v>
      </c>
      <c r="K491" s="2">
        <v>727</v>
      </c>
      <c r="L491" s="2">
        <v>732</v>
      </c>
      <c r="M491" s="2">
        <v>72555823</v>
      </c>
      <c r="N491" s="2">
        <v>73148142</v>
      </c>
      <c r="O491" s="2">
        <v>73421829</v>
      </c>
      <c r="P491" s="2">
        <v>74177489</v>
      </c>
      <c r="Q491" s="2">
        <v>75102388</v>
      </c>
      <c r="R491" s="2">
        <v>76207052</v>
      </c>
      <c r="S491" s="2">
        <v>76950319</v>
      </c>
      <c r="T491" s="1">
        <f>(Table13[[#This Row],[2050_BUILDINGS]]/Table13[[#This Row],[2020_BUILDINGS]])-1</f>
        <v>5.7803468208092568E-2</v>
      </c>
      <c r="U491" s="1">
        <f>(Table13[[#This Row],[2050_TOTAL_REPL_COST_USD]]/Table13[[#This Row],[2020_TOTAL_REPL_COST_USD]])-1</f>
        <v>6.0567102932592931E-2</v>
      </c>
      <c r="V491"/>
      <c r="W491"/>
    </row>
    <row r="492" spans="1:23" x14ac:dyDescent="0.2">
      <c r="A492" t="s">
        <v>145</v>
      </c>
      <c r="B492" t="s">
        <v>247</v>
      </c>
      <c r="C492" t="s">
        <v>254</v>
      </c>
      <c r="D492" t="s">
        <v>1786</v>
      </c>
      <c r="E492" t="s">
        <v>1787</v>
      </c>
      <c r="F492" s="2">
        <v>1714</v>
      </c>
      <c r="G492" s="2">
        <v>1726</v>
      </c>
      <c r="H492" s="2">
        <v>1730</v>
      </c>
      <c r="I492" s="2">
        <v>1745</v>
      </c>
      <c r="J492" s="2">
        <v>1763</v>
      </c>
      <c r="K492" s="2">
        <v>1789</v>
      </c>
      <c r="L492" s="2">
        <v>1806</v>
      </c>
      <c r="M492" s="2">
        <v>179157209</v>
      </c>
      <c r="N492" s="2">
        <v>180619790</v>
      </c>
      <c r="O492" s="2">
        <v>181295578</v>
      </c>
      <c r="P492" s="2">
        <v>183161488</v>
      </c>
      <c r="Q492" s="2">
        <v>185445271</v>
      </c>
      <c r="R492" s="2">
        <v>188172959</v>
      </c>
      <c r="S492" s="2">
        <v>190008249</v>
      </c>
      <c r="T492" s="1">
        <f>(Table13[[#This Row],[2050_BUILDINGS]]/Table13[[#This Row],[2020_BUILDINGS]])-1</f>
        <v>5.3675612602100298E-2</v>
      </c>
      <c r="U492" s="1">
        <f>(Table13[[#This Row],[2050_TOTAL_REPL_COST_USD]]/Table13[[#This Row],[2020_TOTAL_REPL_COST_USD]])-1</f>
        <v>6.0567141342328101E-2</v>
      </c>
      <c r="V492"/>
      <c r="W492"/>
    </row>
    <row r="493" spans="1:23" x14ac:dyDescent="0.2">
      <c r="A493" t="s">
        <v>145</v>
      </c>
      <c r="B493" t="s">
        <v>247</v>
      </c>
      <c r="C493" t="s">
        <v>255</v>
      </c>
      <c r="D493" t="s">
        <v>1788</v>
      </c>
      <c r="E493" t="s">
        <v>1789</v>
      </c>
      <c r="F493" s="2">
        <v>508</v>
      </c>
      <c r="G493" s="2">
        <v>512</v>
      </c>
      <c r="H493" s="2">
        <v>518</v>
      </c>
      <c r="I493" s="2">
        <v>518</v>
      </c>
      <c r="J493" s="2">
        <v>524</v>
      </c>
      <c r="K493" s="2">
        <v>532</v>
      </c>
      <c r="L493" s="2">
        <v>538</v>
      </c>
      <c r="M493" s="2">
        <v>53308792</v>
      </c>
      <c r="N493" s="2">
        <v>53743986</v>
      </c>
      <c r="O493" s="2">
        <v>53945069</v>
      </c>
      <c r="P493" s="2">
        <v>54500281</v>
      </c>
      <c r="Q493" s="2">
        <v>55179827</v>
      </c>
      <c r="R493" s="2">
        <v>55991460</v>
      </c>
      <c r="S493" s="2">
        <v>56537554</v>
      </c>
      <c r="T493" s="1">
        <f>(Table13[[#This Row],[2050_BUILDINGS]]/Table13[[#This Row],[2020_BUILDINGS]])-1</f>
        <v>5.9055118110236116E-2</v>
      </c>
      <c r="U493" s="1">
        <f>(Table13[[#This Row],[2050_TOTAL_REPL_COST_USD]]/Table13[[#This Row],[2020_TOTAL_REPL_COST_USD]])-1</f>
        <v>6.0567157477513289E-2</v>
      </c>
      <c r="V493"/>
      <c r="W493"/>
    </row>
    <row r="494" spans="1:23" x14ac:dyDescent="0.2">
      <c r="A494" t="s">
        <v>145</v>
      </c>
      <c r="B494" t="s">
        <v>247</v>
      </c>
      <c r="C494" t="s">
        <v>256</v>
      </c>
      <c r="D494" t="s">
        <v>1790</v>
      </c>
      <c r="E494" t="s">
        <v>1791</v>
      </c>
      <c r="F494" s="2">
        <v>527</v>
      </c>
      <c r="G494" s="2">
        <v>527</v>
      </c>
      <c r="H494" s="2">
        <v>532</v>
      </c>
      <c r="I494" s="2">
        <v>536</v>
      </c>
      <c r="J494" s="2">
        <v>545</v>
      </c>
      <c r="K494" s="2">
        <v>549</v>
      </c>
      <c r="L494" s="2">
        <v>553</v>
      </c>
      <c r="M494" s="2">
        <v>55180860</v>
      </c>
      <c r="N494" s="2">
        <v>55631334</v>
      </c>
      <c r="O494" s="2">
        <v>55839485</v>
      </c>
      <c r="P494" s="2">
        <v>56414185</v>
      </c>
      <c r="Q494" s="2">
        <v>57117596</v>
      </c>
      <c r="R494" s="2">
        <v>57957730</v>
      </c>
      <c r="S494" s="2">
        <v>58523006</v>
      </c>
      <c r="T494" s="1">
        <f>(Table13[[#This Row],[2050_BUILDINGS]]/Table13[[#This Row],[2020_BUILDINGS]])-1</f>
        <v>4.933586337760909E-2</v>
      </c>
      <c r="U494" s="1">
        <f>(Table13[[#This Row],[2050_TOTAL_REPL_COST_USD]]/Table13[[#This Row],[2020_TOTAL_REPL_COST_USD]])-1</f>
        <v>6.056712418037713E-2</v>
      </c>
      <c r="V494"/>
      <c r="W494"/>
    </row>
    <row r="495" spans="1:23" x14ac:dyDescent="0.2">
      <c r="A495" t="s">
        <v>145</v>
      </c>
      <c r="B495" t="s">
        <v>247</v>
      </c>
      <c r="C495" t="s">
        <v>257</v>
      </c>
      <c r="D495" t="s">
        <v>1792</v>
      </c>
      <c r="E495" t="s">
        <v>1793</v>
      </c>
      <c r="F495" s="2">
        <v>323</v>
      </c>
      <c r="G495" s="2">
        <v>325</v>
      </c>
      <c r="H495" s="2">
        <v>325</v>
      </c>
      <c r="I495" s="2">
        <v>326</v>
      </c>
      <c r="J495" s="2">
        <v>333</v>
      </c>
      <c r="K495" s="2">
        <v>336</v>
      </c>
      <c r="L495" s="2">
        <v>338</v>
      </c>
      <c r="M495" s="2">
        <v>33867671</v>
      </c>
      <c r="N495" s="2">
        <v>34144158</v>
      </c>
      <c r="O495" s="2">
        <v>34271911</v>
      </c>
      <c r="P495" s="2">
        <v>34624634</v>
      </c>
      <c r="Q495" s="2">
        <v>35056360</v>
      </c>
      <c r="R495" s="2">
        <v>35572002</v>
      </c>
      <c r="S495" s="2">
        <v>35918937</v>
      </c>
      <c r="T495" s="1">
        <f>(Table13[[#This Row],[2050_BUILDINGS]]/Table13[[#This Row],[2020_BUILDINGS]])-1</f>
        <v>4.6439628482972228E-2</v>
      </c>
      <c r="U495" s="1">
        <f>(Table13[[#This Row],[2050_TOTAL_REPL_COST_USD]]/Table13[[#This Row],[2020_TOTAL_REPL_COST_USD]])-1</f>
        <v>6.0567081804946188E-2</v>
      </c>
      <c r="V495"/>
      <c r="W495"/>
    </row>
    <row r="496" spans="1:23" x14ac:dyDescent="0.2">
      <c r="A496" t="s">
        <v>529</v>
      </c>
      <c r="B496" t="s">
        <v>582</v>
      </c>
      <c r="C496" t="s">
        <v>583</v>
      </c>
      <c r="D496" t="s">
        <v>1794</v>
      </c>
      <c r="E496" t="s">
        <v>1795</v>
      </c>
      <c r="F496" s="2">
        <v>8204</v>
      </c>
      <c r="G496" s="2">
        <v>9394</v>
      </c>
      <c r="H496" s="2">
        <v>10641</v>
      </c>
      <c r="I496" s="2">
        <v>12027</v>
      </c>
      <c r="J496" s="2">
        <v>13433</v>
      </c>
      <c r="K496" s="2">
        <v>14898</v>
      </c>
      <c r="L496" s="2">
        <v>16356</v>
      </c>
      <c r="M496" s="2">
        <v>570250484</v>
      </c>
      <c r="N496" s="2">
        <v>654631314</v>
      </c>
      <c r="O496" s="2">
        <v>742501260</v>
      </c>
      <c r="P496" s="2">
        <v>839911468</v>
      </c>
      <c r="Q496" s="2">
        <v>940917702</v>
      </c>
      <c r="R496" s="2">
        <v>1045527350</v>
      </c>
      <c r="S496" s="2">
        <v>1150789415</v>
      </c>
      <c r="T496" s="1">
        <f>(Table13[[#This Row],[2050_BUILDINGS]]/Table13[[#This Row],[2020_BUILDINGS]])-1</f>
        <v>0.99366162847391526</v>
      </c>
      <c r="U496" s="1">
        <f>(Table13[[#This Row],[2050_TOTAL_REPL_COST_USD]]/Table13[[#This Row],[2020_TOTAL_REPL_COST_USD]])-1</f>
        <v>1.0180419785492019</v>
      </c>
      <c r="V496"/>
      <c r="W496"/>
    </row>
    <row r="497" spans="1:23" x14ac:dyDescent="0.2">
      <c r="A497" t="s">
        <v>529</v>
      </c>
      <c r="B497" t="s">
        <v>582</v>
      </c>
      <c r="C497" t="s">
        <v>584</v>
      </c>
      <c r="D497" t="s">
        <v>1796</v>
      </c>
      <c r="E497" t="s">
        <v>1797</v>
      </c>
      <c r="F497" s="2">
        <v>7851</v>
      </c>
      <c r="G497" s="2">
        <v>9000</v>
      </c>
      <c r="H497" s="2">
        <v>10187</v>
      </c>
      <c r="I497" s="2">
        <v>11513</v>
      </c>
      <c r="J497" s="2">
        <v>12866</v>
      </c>
      <c r="K497" s="2">
        <v>14265</v>
      </c>
      <c r="L497" s="2">
        <v>15659</v>
      </c>
      <c r="M497" s="2">
        <v>546097333</v>
      </c>
      <c r="N497" s="2">
        <v>626904193</v>
      </c>
      <c r="O497" s="2">
        <v>711052370</v>
      </c>
      <c r="P497" s="2">
        <v>804336742</v>
      </c>
      <c r="Q497" s="2">
        <v>901064822</v>
      </c>
      <c r="R497" s="2">
        <v>1001243691</v>
      </c>
      <c r="S497" s="2">
        <v>1102047347</v>
      </c>
      <c r="T497" s="1">
        <f>(Table13[[#This Row],[2050_BUILDINGS]]/Table13[[#This Row],[2020_BUILDINGS]])-1</f>
        <v>0.99452299070182137</v>
      </c>
      <c r="U497" s="1">
        <f>(Table13[[#This Row],[2050_TOTAL_REPL_COST_USD]]/Table13[[#This Row],[2020_TOTAL_REPL_COST_USD]])-1</f>
        <v>1.0180419870316415</v>
      </c>
      <c r="V497"/>
      <c r="W497"/>
    </row>
    <row r="498" spans="1:23" x14ac:dyDescent="0.2">
      <c r="A498" t="s">
        <v>529</v>
      </c>
      <c r="B498" t="s">
        <v>582</v>
      </c>
      <c r="C498" t="s">
        <v>585</v>
      </c>
      <c r="D498" t="s">
        <v>1798</v>
      </c>
      <c r="E498" t="s">
        <v>1799</v>
      </c>
      <c r="F498" s="2">
        <v>2442</v>
      </c>
      <c r="G498" s="2">
        <v>2802</v>
      </c>
      <c r="H498" s="2">
        <v>3165</v>
      </c>
      <c r="I498" s="2">
        <v>3580</v>
      </c>
      <c r="J498" s="2">
        <v>3998</v>
      </c>
      <c r="K498" s="2">
        <v>4434</v>
      </c>
      <c r="L498" s="2">
        <v>4869</v>
      </c>
      <c r="M498" s="2">
        <v>169792358</v>
      </c>
      <c r="N498" s="2">
        <v>194916793</v>
      </c>
      <c r="O498" s="2">
        <v>221080112</v>
      </c>
      <c r="P498" s="2">
        <v>250084049</v>
      </c>
      <c r="Q498" s="2">
        <v>280158703</v>
      </c>
      <c r="R498" s="2">
        <v>311306278</v>
      </c>
      <c r="S498" s="2">
        <v>342648105</v>
      </c>
      <c r="T498" s="1">
        <f>(Table13[[#This Row],[2050_BUILDINGS]]/Table13[[#This Row],[2020_BUILDINGS]])-1</f>
        <v>0.99385749385749378</v>
      </c>
      <c r="U498" s="1">
        <f>(Table13[[#This Row],[2050_TOTAL_REPL_COST_USD]]/Table13[[#This Row],[2020_TOTAL_REPL_COST_USD]])-1</f>
        <v>1.0180419721834597</v>
      </c>
      <c r="V498"/>
      <c r="W498"/>
    </row>
    <row r="499" spans="1:23" x14ac:dyDescent="0.2">
      <c r="A499" t="s">
        <v>529</v>
      </c>
      <c r="B499" t="s">
        <v>586</v>
      </c>
      <c r="C499" t="s">
        <v>587</v>
      </c>
      <c r="D499" t="s">
        <v>1800</v>
      </c>
      <c r="E499" t="s">
        <v>1801</v>
      </c>
      <c r="F499" s="2">
        <v>537</v>
      </c>
      <c r="G499" s="2">
        <v>579</v>
      </c>
      <c r="H499" s="2">
        <v>635</v>
      </c>
      <c r="I499" s="2">
        <v>692</v>
      </c>
      <c r="J499" s="2">
        <v>740</v>
      </c>
      <c r="K499" s="2">
        <v>800</v>
      </c>
      <c r="L499" s="2">
        <v>854</v>
      </c>
      <c r="M499" s="2">
        <v>53369763</v>
      </c>
      <c r="N499" s="2">
        <v>58956480</v>
      </c>
      <c r="O499" s="2">
        <v>64760144</v>
      </c>
      <c r="P499" s="2">
        <v>70495153</v>
      </c>
      <c r="Q499" s="2">
        <v>76354952</v>
      </c>
      <c r="R499" s="2">
        <v>81964261</v>
      </c>
      <c r="S499" s="2">
        <v>87742206</v>
      </c>
      <c r="T499" s="1">
        <f>(Table13[[#This Row],[2050_BUILDINGS]]/Table13[[#This Row],[2020_BUILDINGS]])-1</f>
        <v>0.59031657355679701</v>
      </c>
      <c r="U499" s="1">
        <f>(Table13[[#This Row],[2050_TOTAL_REPL_COST_USD]]/Table13[[#This Row],[2020_TOTAL_REPL_COST_USD]])-1</f>
        <v>0.64404338838829012</v>
      </c>
      <c r="V499"/>
      <c r="W499"/>
    </row>
    <row r="500" spans="1:23" x14ac:dyDescent="0.2">
      <c r="A500" t="s">
        <v>529</v>
      </c>
      <c r="B500" t="s">
        <v>586</v>
      </c>
      <c r="C500" t="s">
        <v>588</v>
      </c>
      <c r="D500" t="s">
        <v>1802</v>
      </c>
      <c r="E500" t="s">
        <v>1803</v>
      </c>
      <c r="F500" s="2">
        <v>1004</v>
      </c>
      <c r="G500" s="2">
        <v>1103</v>
      </c>
      <c r="H500" s="2">
        <v>1203</v>
      </c>
      <c r="I500" s="2">
        <v>1303</v>
      </c>
      <c r="J500" s="2">
        <v>1405</v>
      </c>
      <c r="K500" s="2">
        <v>1497</v>
      </c>
      <c r="L500" s="2">
        <v>1602</v>
      </c>
      <c r="M500" s="2">
        <v>100353940</v>
      </c>
      <c r="N500" s="2">
        <v>110858936</v>
      </c>
      <c r="O500" s="2">
        <v>121771873</v>
      </c>
      <c r="P500" s="2">
        <v>132555698</v>
      </c>
      <c r="Q500" s="2">
        <v>143574195</v>
      </c>
      <c r="R500" s="2">
        <v>154121671</v>
      </c>
      <c r="S500" s="2">
        <v>164986240</v>
      </c>
      <c r="T500" s="1">
        <f>(Table13[[#This Row],[2050_BUILDINGS]]/Table13[[#This Row],[2020_BUILDINGS]])-1</f>
        <v>0.595617529880478</v>
      </c>
      <c r="U500" s="1">
        <f>(Table13[[#This Row],[2050_TOTAL_REPL_COST_USD]]/Table13[[#This Row],[2020_TOTAL_REPL_COST_USD]])-1</f>
        <v>0.64404347253331551</v>
      </c>
      <c r="V500"/>
      <c r="W500"/>
    </row>
    <row r="501" spans="1:23" x14ac:dyDescent="0.2">
      <c r="A501" t="s">
        <v>529</v>
      </c>
      <c r="B501" t="s">
        <v>586</v>
      </c>
      <c r="C501" t="s">
        <v>589</v>
      </c>
      <c r="D501" t="s">
        <v>1804</v>
      </c>
      <c r="E501" t="s">
        <v>1805</v>
      </c>
      <c r="F501" s="2">
        <v>1050</v>
      </c>
      <c r="G501" s="2">
        <v>1162</v>
      </c>
      <c r="H501" s="2">
        <v>1266</v>
      </c>
      <c r="I501" s="2">
        <v>1375</v>
      </c>
      <c r="J501" s="2">
        <v>1483</v>
      </c>
      <c r="K501" s="2">
        <v>1579</v>
      </c>
      <c r="L501" s="2">
        <v>1696</v>
      </c>
      <c r="M501" s="2">
        <v>106744090</v>
      </c>
      <c r="N501" s="2">
        <v>117918005</v>
      </c>
      <c r="O501" s="2">
        <v>129525836</v>
      </c>
      <c r="P501" s="2">
        <v>140996334</v>
      </c>
      <c r="Q501" s="2">
        <v>152716441</v>
      </c>
      <c r="R501" s="2">
        <v>163935535</v>
      </c>
      <c r="S501" s="2">
        <v>175491927</v>
      </c>
      <c r="T501" s="1">
        <f>(Table13[[#This Row],[2050_BUILDINGS]]/Table13[[#This Row],[2020_BUILDINGS]])-1</f>
        <v>0.61523809523809514</v>
      </c>
      <c r="U501" s="1">
        <f>(Table13[[#This Row],[2050_TOTAL_REPL_COST_USD]]/Table13[[#This Row],[2020_TOTAL_REPL_COST_USD]])-1</f>
        <v>0.64404349692802665</v>
      </c>
      <c r="V501"/>
      <c r="W501"/>
    </row>
    <row r="502" spans="1:23" x14ac:dyDescent="0.2">
      <c r="A502" t="s">
        <v>529</v>
      </c>
      <c r="B502" t="s">
        <v>586</v>
      </c>
      <c r="C502" t="s">
        <v>590</v>
      </c>
      <c r="D502" t="s">
        <v>1806</v>
      </c>
      <c r="E502" t="s">
        <v>1807</v>
      </c>
      <c r="F502" s="2">
        <v>815</v>
      </c>
      <c r="G502" s="2">
        <v>892</v>
      </c>
      <c r="H502" s="2">
        <v>970</v>
      </c>
      <c r="I502" s="2">
        <v>1057</v>
      </c>
      <c r="J502" s="2">
        <v>1143</v>
      </c>
      <c r="K502" s="2">
        <v>1220</v>
      </c>
      <c r="L502" s="2">
        <v>1303</v>
      </c>
      <c r="M502" s="2">
        <v>81676309</v>
      </c>
      <c r="N502" s="2">
        <v>90226147</v>
      </c>
      <c r="O502" s="2">
        <v>99107990</v>
      </c>
      <c r="P502" s="2">
        <v>107884755</v>
      </c>
      <c r="Q502" s="2">
        <v>116852517</v>
      </c>
      <c r="R502" s="2">
        <v>125436925</v>
      </c>
      <c r="S502" s="2">
        <v>134279403</v>
      </c>
      <c r="T502" s="1">
        <f>(Table13[[#This Row],[2050_BUILDINGS]]/Table13[[#This Row],[2020_BUILDINGS]])-1</f>
        <v>0.59877300613496942</v>
      </c>
      <c r="U502" s="1">
        <f>(Table13[[#This Row],[2050_TOTAL_REPL_COST_USD]]/Table13[[#This Row],[2020_TOTAL_REPL_COST_USD]])-1</f>
        <v>0.64404347654838312</v>
      </c>
      <c r="V502"/>
      <c r="W502"/>
    </row>
    <row r="503" spans="1:23" x14ac:dyDescent="0.2">
      <c r="A503" t="s">
        <v>529</v>
      </c>
      <c r="B503" t="s">
        <v>586</v>
      </c>
      <c r="C503" t="s">
        <v>591</v>
      </c>
      <c r="D503" t="s">
        <v>1808</v>
      </c>
      <c r="E503" t="s">
        <v>1809</v>
      </c>
      <c r="F503" s="2">
        <v>906</v>
      </c>
      <c r="G503" s="2">
        <v>999</v>
      </c>
      <c r="H503" s="2">
        <v>1087</v>
      </c>
      <c r="I503" s="2">
        <v>1176</v>
      </c>
      <c r="J503" s="2">
        <v>1270</v>
      </c>
      <c r="K503" s="2">
        <v>1359</v>
      </c>
      <c r="L503" s="2">
        <v>1450</v>
      </c>
      <c r="M503" s="2">
        <v>91060820</v>
      </c>
      <c r="N503" s="2">
        <v>100593020</v>
      </c>
      <c r="O503" s="2">
        <v>110495387</v>
      </c>
      <c r="P503" s="2">
        <v>120280593</v>
      </c>
      <c r="Q503" s="2">
        <v>130278732</v>
      </c>
      <c r="R503" s="2">
        <v>139849476</v>
      </c>
      <c r="S503" s="2">
        <v>149707951</v>
      </c>
      <c r="T503" s="1">
        <f>(Table13[[#This Row],[2050_BUILDINGS]]/Table13[[#This Row],[2020_BUILDINGS]])-1</f>
        <v>0.60044150110375272</v>
      </c>
      <c r="U503" s="1">
        <f>(Table13[[#This Row],[2050_TOTAL_REPL_COST_USD]]/Table13[[#This Row],[2020_TOTAL_REPL_COST_USD]])-1</f>
        <v>0.64404351948510907</v>
      </c>
      <c r="V503"/>
      <c r="W503"/>
    </row>
    <row r="504" spans="1:23" x14ac:dyDescent="0.2">
      <c r="A504" t="s">
        <v>529</v>
      </c>
      <c r="B504" t="s">
        <v>586</v>
      </c>
      <c r="C504" t="s">
        <v>592</v>
      </c>
      <c r="D504" t="s">
        <v>1810</v>
      </c>
      <c r="E504" t="s">
        <v>1811</v>
      </c>
      <c r="F504" s="2">
        <v>345</v>
      </c>
      <c r="G504" s="2">
        <v>375</v>
      </c>
      <c r="H504" s="2">
        <v>404</v>
      </c>
      <c r="I504" s="2">
        <v>448</v>
      </c>
      <c r="J504" s="2">
        <v>486</v>
      </c>
      <c r="K504" s="2">
        <v>508</v>
      </c>
      <c r="L504" s="2">
        <v>551</v>
      </c>
      <c r="M504" s="2">
        <v>34515194</v>
      </c>
      <c r="N504" s="2">
        <v>38128225</v>
      </c>
      <c r="O504" s="2">
        <v>41881565</v>
      </c>
      <c r="P504" s="2">
        <v>45590495</v>
      </c>
      <c r="Q504" s="2">
        <v>49380132</v>
      </c>
      <c r="R504" s="2">
        <v>53007777</v>
      </c>
      <c r="S504" s="2">
        <v>56744481</v>
      </c>
      <c r="T504" s="1">
        <f>(Table13[[#This Row],[2050_BUILDINGS]]/Table13[[#This Row],[2020_BUILDINGS]])-1</f>
        <v>0.59710144927536235</v>
      </c>
      <c r="U504" s="1">
        <f>(Table13[[#This Row],[2050_TOTAL_REPL_COST_USD]]/Table13[[#This Row],[2020_TOTAL_REPL_COST_USD]])-1</f>
        <v>0.64404351892097145</v>
      </c>
      <c r="V504"/>
      <c r="W504"/>
    </row>
    <row r="505" spans="1:23" x14ac:dyDescent="0.2">
      <c r="A505" t="s">
        <v>529</v>
      </c>
      <c r="B505" t="s">
        <v>586</v>
      </c>
      <c r="C505" t="s">
        <v>593</v>
      </c>
      <c r="D505" t="s">
        <v>1812</v>
      </c>
      <c r="E505" t="s">
        <v>1813</v>
      </c>
      <c r="F505" s="2">
        <v>1079</v>
      </c>
      <c r="G505" s="2">
        <v>1183</v>
      </c>
      <c r="H505" s="2">
        <v>1298</v>
      </c>
      <c r="I505" s="2">
        <v>1403</v>
      </c>
      <c r="J505" s="2">
        <v>1518</v>
      </c>
      <c r="K505" s="2">
        <v>1628</v>
      </c>
      <c r="L505" s="2">
        <v>1734</v>
      </c>
      <c r="M505" s="2">
        <v>108931459</v>
      </c>
      <c r="N505" s="2">
        <v>120334345</v>
      </c>
      <c r="O505" s="2">
        <v>132180043</v>
      </c>
      <c r="P505" s="2">
        <v>143885593</v>
      </c>
      <c r="Q505" s="2">
        <v>155845863</v>
      </c>
      <c r="R505" s="2">
        <v>167294859</v>
      </c>
      <c r="S505" s="2">
        <v>179088054</v>
      </c>
      <c r="T505" s="1">
        <f>(Table13[[#This Row],[2050_BUILDINGS]]/Table13[[#This Row],[2020_BUILDINGS]])-1</f>
        <v>0.60704355885078787</v>
      </c>
      <c r="U505" s="1">
        <f>(Table13[[#This Row],[2050_TOTAL_REPL_COST_USD]]/Table13[[#This Row],[2020_TOTAL_REPL_COST_USD]])-1</f>
        <v>0.64404347140893425</v>
      </c>
      <c r="V505"/>
      <c r="W505"/>
    </row>
    <row r="506" spans="1:23" x14ac:dyDescent="0.2">
      <c r="A506" t="s">
        <v>529</v>
      </c>
      <c r="B506" t="s">
        <v>586</v>
      </c>
      <c r="C506" t="s">
        <v>594</v>
      </c>
      <c r="D506" t="s">
        <v>1814</v>
      </c>
      <c r="E506" t="s">
        <v>1815</v>
      </c>
      <c r="F506" s="2">
        <v>474</v>
      </c>
      <c r="G506" s="2">
        <v>529</v>
      </c>
      <c r="H506" s="2">
        <v>571</v>
      </c>
      <c r="I506" s="2">
        <v>620</v>
      </c>
      <c r="J506" s="2">
        <v>672</v>
      </c>
      <c r="K506" s="2">
        <v>719</v>
      </c>
      <c r="L506" s="2">
        <v>767</v>
      </c>
      <c r="M506" s="2">
        <v>47934511</v>
      </c>
      <c r="N506" s="2">
        <v>52952276</v>
      </c>
      <c r="O506" s="2">
        <v>58164882</v>
      </c>
      <c r="P506" s="2">
        <v>63315828</v>
      </c>
      <c r="Q506" s="2">
        <v>68578858</v>
      </c>
      <c r="R506" s="2">
        <v>73616907</v>
      </c>
      <c r="S506" s="2">
        <v>78806422</v>
      </c>
      <c r="T506" s="1">
        <f>(Table13[[#This Row],[2050_BUILDINGS]]/Table13[[#This Row],[2020_BUILDINGS]])-1</f>
        <v>0.6181434599156117</v>
      </c>
      <c r="U506" s="1">
        <f>(Table13[[#This Row],[2050_TOTAL_REPL_COST_USD]]/Table13[[#This Row],[2020_TOTAL_REPL_COST_USD]])-1</f>
        <v>0.64404351595450726</v>
      </c>
      <c r="V506"/>
      <c r="W506"/>
    </row>
    <row r="507" spans="1:23" x14ac:dyDescent="0.2">
      <c r="A507" t="s">
        <v>529</v>
      </c>
      <c r="B507" t="s">
        <v>586</v>
      </c>
      <c r="C507" t="s">
        <v>595</v>
      </c>
      <c r="D507" t="s">
        <v>1816</v>
      </c>
      <c r="E507" t="s">
        <v>1817</v>
      </c>
      <c r="F507" s="2">
        <v>438</v>
      </c>
      <c r="G507" s="2">
        <v>487</v>
      </c>
      <c r="H507" s="2">
        <v>533</v>
      </c>
      <c r="I507" s="2">
        <v>564</v>
      </c>
      <c r="J507" s="2">
        <v>617</v>
      </c>
      <c r="K507" s="2">
        <v>665</v>
      </c>
      <c r="L507" s="2">
        <v>708</v>
      </c>
      <c r="M507" s="2">
        <v>44193892</v>
      </c>
      <c r="N507" s="2">
        <v>48820086</v>
      </c>
      <c r="O507" s="2">
        <v>53625930</v>
      </c>
      <c r="P507" s="2">
        <v>58374914</v>
      </c>
      <c r="Q507" s="2">
        <v>63227241</v>
      </c>
      <c r="R507" s="2">
        <v>67872138</v>
      </c>
      <c r="S507" s="2">
        <v>72656684</v>
      </c>
      <c r="T507" s="1">
        <f>(Table13[[#This Row],[2050_BUILDINGS]]/Table13[[#This Row],[2020_BUILDINGS]])-1</f>
        <v>0.61643835616438358</v>
      </c>
      <c r="U507" s="1">
        <f>(Table13[[#This Row],[2050_TOTAL_REPL_COST_USD]]/Table13[[#This Row],[2020_TOTAL_REPL_COST_USD]])-1</f>
        <v>0.64404357054590267</v>
      </c>
      <c r="V507"/>
      <c r="W507"/>
    </row>
    <row r="508" spans="1:23" x14ac:dyDescent="0.2">
      <c r="A508" t="s">
        <v>529</v>
      </c>
      <c r="B508" t="s">
        <v>586</v>
      </c>
      <c r="C508" t="s">
        <v>596</v>
      </c>
      <c r="D508" t="s">
        <v>1818</v>
      </c>
      <c r="E508" t="s">
        <v>1819</v>
      </c>
      <c r="F508" s="2">
        <v>2345</v>
      </c>
      <c r="G508" s="2">
        <v>2576</v>
      </c>
      <c r="H508" s="2">
        <v>2813</v>
      </c>
      <c r="I508" s="2">
        <v>3049</v>
      </c>
      <c r="J508" s="2">
        <v>3288</v>
      </c>
      <c r="K508" s="2">
        <v>3526</v>
      </c>
      <c r="L508" s="2">
        <v>3752</v>
      </c>
      <c r="M508" s="2">
        <v>235705466</v>
      </c>
      <c r="N508" s="2">
        <v>260378985</v>
      </c>
      <c r="O508" s="2">
        <v>286010652</v>
      </c>
      <c r="P508" s="2">
        <v>311339072</v>
      </c>
      <c r="Q508" s="2">
        <v>337218667</v>
      </c>
      <c r="R508" s="2">
        <v>361991959</v>
      </c>
      <c r="S508" s="2">
        <v>387510030</v>
      </c>
      <c r="T508" s="1">
        <f>(Table13[[#This Row],[2050_BUILDINGS]]/Table13[[#This Row],[2020_BUILDINGS]])-1</f>
        <v>0.60000000000000009</v>
      </c>
      <c r="U508" s="1">
        <f>(Table13[[#This Row],[2050_TOTAL_REPL_COST_USD]]/Table13[[#This Row],[2020_TOTAL_REPL_COST_USD]])-1</f>
        <v>0.6440434605788905</v>
      </c>
      <c r="V508"/>
      <c r="W508"/>
    </row>
    <row r="509" spans="1:23" x14ac:dyDescent="0.2">
      <c r="A509" t="s">
        <v>529</v>
      </c>
      <c r="B509" t="s">
        <v>586</v>
      </c>
      <c r="C509" t="s">
        <v>597</v>
      </c>
      <c r="D509" t="s">
        <v>1820</v>
      </c>
      <c r="E509" t="s">
        <v>1821</v>
      </c>
      <c r="F509" s="2">
        <v>548</v>
      </c>
      <c r="G509" s="2">
        <v>593</v>
      </c>
      <c r="H509" s="2">
        <v>646</v>
      </c>
      <c r="I509" s="2">
        <v>710</v>
      </c>
      <c r="J509" s="2">
        <v>759</v>
      </c>
      <c r="K509" s="2">
        <v>809</v>
      </c>
      <c r="L509" s="2">
        <v>876</v>
      </c>
      <c r="M509" s="2">
        <v>54702115</v>
      </c>
      <c r="N509" s="2">
        <v>60428298</v>
      </c>
      <c r="O509" s="2">
        <v>66376852</v>
      </c>
      <c r="P509" s="2">
        <v>72255030</v>
      </c>
      <c r="Q509" s="2">
        <v>78261124</v>
      </c>
      <c r="R509" s="2">
        <v>84010463</v>
      </c>
      <c r="S509" s="2">
        <v>89932649</v>
      </c>
      <c r="T509" s="1">
        <f>(Table13[[#This Row],[2050_BUILDINGS]]/Table13[[#This Row],[2020_BUILDINGS]])-1</f>
        <v>0.5985401459854014</v>
      </c>
      <c r="U509" s="1">
        <f>(Table13[[#This Row],[2050_TOTAL_REPL_COST_USD]]/Table13[[#This Row],[2020_TOTAL_REPL_COST_USD]])-1</f>
        <v>0.64404336102909365</v>
      </c>
      <c r="V509"/>
      <c r="W509"/>
    </row>
    <row r="510" spans="1:23" x14ac:dyDescent="0.2">
      <c r="A510" t="s">
        <v>529</v>
      </c>
      <c r="B510" t="s">
        <v>586</v>
      </c>
      <c r="C510" t="s">
        <v>598</v>
      </c>
      <c r="D510" t="s">
        <v>1822</v>
      </c>
      <c r="E510" t="s">
        <v>1823</v>
      </c>
      <c r="F510" s="2">
        <v>1344</v>
      </c>
      <c r="G510" s="2">
        <v>1482</v>
      </c>
      <c r="H510" s="2">
        <v>1619</v>
      </c>
      <c r="I510" s="2">
        <v>1755</v>
      </c>
      <c r="J510" s="2">
        <v>1893</v>
      </c>
      <c r="K510" s="2">
        <v>2023</v>
      </c>
      <c r="L510" s="2">
        <v>2162</v>
      </c>
      <c r="M510" s="2">
        <v>135309878</v>
      </c>
      <c r="N510" s="2">
        <v>149474050</v>
      </c>
      <c r="O510" s="2">
        <v>164188253</v>
      </c>
      <c r="P510" s="2">
        <v>178728374</v>
      </c>
      <c r="Q510" s="2">
        <v>193584903</v>
      </c>
      <c r="R510" s="2">
        <v>207806342</v>
      </c>
      <c r="S510" s="2">
        <v>222455332</v>
      </c>
      <c r="T510" s="1">
        <f>(Table13[[#This Row],[2050_BUILDINGS]]/Table13[[#This Row],[2020_BUILDINGS]])-1</f>
        <v>0.60863095238095233</v>
      </c>
      <c r="U510" s="1">
        <f>(Table13[[#This Row],[2050_TOTAL_REPL_COST_USD]]/Table13[[#This Row],[2020_TOTAL_REPL_COST_USD]])-1</f>
        <v>0.64404354869051028</v>
      </c>
      <c r="V510"/>
      <c r="W510"/>
    </row>
    <row r="511" spans="1:23" x14ac:dyDescent="0.2">
      <c r="A511" t="s">
        <v>529</v>
      </c>
      <c r="B511" t="s">
        <v>586</v>
      </c>
      <c r="C511" t="s">
        <v>599</v>
      </c>
      <c r="D511" t="s">
        <v>1824</v>
      </c>
      <c r="E511" t="s">
        <v>1825</v>
      </c>
      <c r="F511" s="2">
        <v>393</v>
      </c>
      <c r="G511" s="2">
        <v>425</v>
      </c>
      <c r="H511" s="2">
        <v>481</v>
      </c>
      <c r="I511" s="2">
        <v>514</v>
      </c>
      <c r="J511" s="2">
        <v>554</v>
      </c>
      <c r="K511" s="2">
        <v>594</v>
      </c>
      <c r="L511" s="2">
        <v>634</v>
      </c>
      <c r="M511" s="2">
        <v>39765812</v>
      </c>
      <c r="N511" s="2">
        <v>43928478</v>
      </c>
      <c r="O511" s="2">
        <v>48252798</v>
      </c>
      <c r="P511" s="2">
        <v>52525944</v>
      </c>
      <c r="Q511" s="2">
        <v>56892085</v>
      </c>
      <c r="R511" s="2">
        <v>61071577</v>
      </c>
      <c r="S511" s="2">
        <v>65376730</v>
      </c>
      <c r="T511" s="1">
        <f>(Table13[[#This Row],[2050_BUILDINGS]]/Table13[[#This Row],[2020_BUILDINGS]])-1</f>
        <v>0.61323155216284997</v>
      </c>
      <c r="U511" s="1">
        <f>(Table13[[#This Row],[2050_TOTAL_REPL_COST_USD]]/Table13[[#This Row],[2020_TOTAL_REPL_COST_USD]])-1</f>
        <v>0.64404363225375616</v>
      </c>
      <c r="V511"/>
      <c r="W511"/>
    </row>
    <row r="512" spans="1:23" x14ac:dyDescent="0.2">
      <c r="A512" t="s">
        <v>529</v>
      </c>
      <c r="B512" t="s">
        <v>586</v>
      </c>
      <c r="C512" t="s">
        <v>600</v>
      </c>
      <c r="D512" t="s">
        <v>1826</v>
      </c>
      <c r="E512" t="s">
        <v>1827</v>
      </c>
      <c r="F512" s="2">
        <v>1329</v>
      </c>
      <c r="G512" s="2">
        <v>1468</v>
      </c>
      <c r="H512" s="2">
        <v>1598</v>
      </c>
      <c r="I512" s="2">
        <v>1733</v>
      </c>
      <c r="J512" s="2">
        <v>1868</v>
      </c>
      <c r="K512" s="2">
        <v>2002</v>
      </c>
      <c r="L512" s="2">
        <v>2143</v>
      </c>
      <c r="M512" s="2">
        <v>133984851</v>
      </c>
      <c r="N512" s="2">
        <v>148010317</v>
      </c>
      <c r="O512" s="2">
        <v>162580424</v>
      </c>
      <c r="P512" s="2">
        <v>176978163</v>
      </c>
      <c r="Q512" s="2">
        <v>191689208</v>
      </c>
      <c r="R512" s="2">
        <v>205771388</v>
      </c>
      <c r="S512" s="2">
        <v>220276923</v>
      </c>
      <c r="T512" s="1">
        <f>(Table13[[#This Row],[2050_BUILDINGS]]/Table13[[#This Row],[2020_BUILDINGS]])-1</f>
        <v>0.61249059443190368</v>
      </c>
      <c r="U512" s="1">
        <f>(Table13[[#This Row],[2050_TOTAL_REPL_COST_USD]]/Table13[[#This Row],[2020_TOTAL_REPL_COST_USD]])-1</f>
        <v>0.64404349712640285</v>
      </c>
      <c r="V512"/>
      <c r="W512"/>
    </row>
    <row r="513" spans="1:23" x14ac:dyDescent="0.2">
      <c r="A513" t="s">
        <v>638</v>
      </c>
      <c r="B513" t="s">
        <v>769</v>
      </c>
      <c r="C513" t="s">
        <v>770</v>
      </c>
      <c r="D513" t="s">
        <v>1828</v>
      </c>
      <c r="E513" t="s">
        <v>1829</v>
      </c>
      <c r="F513" s="2">
        <v>860</v>
      </c>
      <c r="G513" s="2">
        <v>1038</v>
      </c>
      <c r="H513" s="2">
        <v>1235</v>
      </c>
      <c r="I513" s="2">
        <v>1472</v>
      </c>
      <c r="J513" s="2">
        <v>1734</v>
      </c>
      <c r="K513" s="2">
        <v>2021</v>
      </c>
      <c r="L513" s="2">
        <v>2333</v>
      </c>
      <c r="M513" s="2">
        <v>56862204</v>
      </c>
      <c r="N513" s="2">
        <v>68414349</v>
      </c>
      <c r="O513" s="2">
        <v>81890335</v>
      </c>
      <c r="P513" s="2">
        <v>97545200</v>
      </c>
      <c r="Q513" s="2">
        <v>114939590</v>
      </c>
      <c r="R513" s="2">
        <v>134311919</v>
      </c>
      <c r="S513" s="2">
        <v>155426299</v>
      </c>
      <c r="T513" s="1">
        <f>(Table13[[#This Row],[2050_BUILDINGS]]/Table13[[#This Row],[2020_BUILDINGS]])-1</f>
        <v>1.7127906976744187</v>
      </c>
      <c r="U513" s="1">
        <f>(Table13[[#This Row],[2050_TOTAL_REPL_COST_USD]]/Table13[[#This Row],[2020_TOTAL_REPL_COST_USD]])-1</f>
        <v>1.7333850618945408</v>
      </c>
      <c r="V513"/>
      <c r="W513"/>
    </row>
    <row r="514" spans="1:23" x14ac:dyDescent="0.2">
      <c r="A514" t="s">
        <v>638</v>
      </c>
      <c r="B514" t="s">
        <v>769</v>
      </c>
      <c r="C514" t="s">
        <v>771</v>
      </c>
      <c r="D514" t="s">
        <v>1830</v>
      </c>
      <c r="E514" t="s">
        <v>1831</v>
      </c>
      <c r="F514" s="2">
        <v>1154</v>
      </c>
      <c r="G514" s="2">
        <v>1386</v>
      </c>
      <c r="H514" s="2">
        <v>1664</v>
      </c>
      <c r="I514" s="2">
        <v>1980</v>
      </c>
      <c r="J514" s="2">
        <v>2334</v>
      </c>
      <c r="K514" s="2">
        <v>2715</v>
      </c>
      <c r="L514" s="2">
        <v>3140</v>
      </c>
      <c r="M514" s="2">
        <v>76487910</v>
      </c>
      <c r="N514" s="2">
        <v>92027216</v>
      </c>
      <c r="O514" s="2">
        <v>110154377</v>
      </c>
      <c r="P514" s="2">
        <v>131212439</v>
      </c>
      <c r="Q514" s="2">
        <v>154610418</v>
      </c>
      <c r="R514" s="2">
        <v>180669006</v>
      </c>
      <c r="S514" s="2">
        <v>209070916</v>
      </c>
      <c r="T514" s="1">
        <f>(Table13[[#This Row],[2050_BUILDINGS]]/Table13[[#This Row],[2020_BUILDINGS]])-1</f>
        <v>1.7209705372616986</v>
      </c>
      <c r="U514" s="1">
        <f>(Table13[[#This Row],[2050_TOTAL_REPL_COST_USD]]/Table13[[#This Row],[2020_TOTAL_REPL_COST_USD]])-1</f>
        <v>1.7333851323692855</v>
      </c>
      <c r="V514"/>
      <c r="W514"/>
    </row>
    <row r="515" spans="1:23" x14ac:dyDescent="0.2">
      <c r="A515" t="s">
        <v>638</v>
      </c>
      <c r="B515" t="s">
        <v>769</v>
      </c>
      <c r="C515" t="s">
        <v>772</v>
      </c>
      <c r="D515" t="s">
        <v>1832</v>
      </c>
      <c r="E515" t="s">
        <v>1833</v>
      </c>
      <c r="F515" s="2">
        <v>3272</v>
      </c>
      <c r="G515" s="2">
        <v>3933</v>
      </c>
      <c r="H515" s="2">
        <v>4712</v>
      </c>
      <c r="I515" s="2">
        <v>5593</v>
      </c>
      <c r="J515" s="2">
        <v>6586</v>
      </c>
      <c r="K515" s="2">
        <v>7673</v>
      </c>
      <c r="L515" s="2">
        <v>8864</v>
      </c>
      <c r="M515" s="2">
        <v>216148922</v>
      </c>
      <c r="N515" s="2">
        <v>260061799</v>
      </c>
      <c r="O515" s="2">
        <v>311287749</v>
      </c>
      <c r="P515" s="2">
        <v>370796219</v>
      </c>
      <c r="Q515" s="2">
        <v>436917095</v>
      </c>
      <c r="R515" s="2">
        <v>510556661</v>
      </c>
      <c r="S515" s="2">
        <v>590818253</v>
      </c>
      <c r="T515" s="1">
        <f>(Table13[[#This Row],[2050_BUILDINGS]]/Table13[[#This Row],[2020_BUILDINGS]])-1</f>
        <v>1.709046454767726</v>
      </c>
      <c r="U515" s="1">
        <f>(Table13[[#This Row],[2050_TOTAL_REPL_COST_USD]]/Table13[[#This Row],[2020_TOTAL_REPL_COST_USD]])-1</f>
        <v>1.7333851473013593</v>
      </c>
      <c r="V515"/>
      <c r="W515"/>
    </row>
    <row r="516" spans="1:23" x14ac:dyDescent="0.2">
      <c r="A516" t="s">
        <v>638</v>
      </c>
      <c r="B516" t="s">
        <v>769</v>
      </c>
      <c r="C516" t="s">
        <v>773</v>
      </c>
      <c r="D516" t="s">
        <v>1834</v>
      </c>
      <c r="E516" t="s">
        <v>1835</v>
      </c>
      <c r="F516" s="2">
        <v>5974</v>
      </c>
      <c r="G516" s="2">
        <v>7184</v>
      </c>
      <c r="H516" s="2">
        <v>8596</v>
      </c>
      <c r="I516" s="2">
        <v>10227</v>
      </c>
      <c r="J516" s="2">
        <v>12018</v>
      </c>
      <c r="K516" s="2">
        <v>14021</v>
      </c>
      <c r="L516" s="2">
        <v>16193</v>
      </c>
      <c r="M516" s="2">
        <v>394905226</v>
      </c>
      <c r="N516" s="2">
        <v>475134280</v>
      </c>
      <c r="O516" s="2">
        <v>568724370</v>
      </c>
      <c r="P516" s="2">
        <v>677446652</v>
      </c>
      <c r="Q516" s="2">
        <v>798249855</v>
      </c>
      <c r="R516" s="2">
        <v>932789730</v>
      </c>
      <c r="S516" s="2">
        <v>1079428085</v>
      </c>
      <c r="T516" s="1">
        <f>(Table13[[#This Row],[2050_BUILDINGS]]/Table13[[#This Row],[2020_BUILDINGS]])-1</f>
        <v>1.7105791764312017</v>
      </c>
      <c r="U516" s="1">
        <f>(Table13[[#This Row],[2050_TOTAL_REPL_COST_USD]]/Table13[[#This Row],[2020_TOTAL_REPL_COST_USD]])-1</f>
        <v>1.7333851616336928</v>
      </c>
      <c r="V516"/>
      <c r="W516"/>
    </row>
    <row r="517" spans="1:23" x14ac:dyDescent="0.2">
      <c r="A517" t="s">
        <v>638</v>
      </c>
      <c r="B517" t="s">
        <v>769</v>
      </c>
      <c r="C517" t="s">
        <v>774</v>
      </c>
      <c r="D517" t="s">
        <v>1836</v>
      </c>
      <c r="E517" t="s">
        <v>1837</v>
      </c>
      <c r="F517" s="2">
        <v>6439</v>
      </c>
      <c r="G517" s="2">
        <v>7738</v>
      </c>
      <c r="H517" s="2">
        <v>9249</v>
      </c>
      <c r="I517" s="2">
        <v>11004</v>
      </c>
      <c r="J517" s="2">
        <v>12950</v>
      </c>
      <c r="K517" s="2">
        <v>15105</v>
      </c>
      <c r="L517" s="2">
        <v>17450</v>
      </c>
      <c r="M517" s="2">
        <v>425510162</v>
      </c>
      <c r="N517" s="2">
        <v>511956922</v>
      </c>
      <c r="O517" s="2">
        <v>612800197</v>
      </c>
      <c r="P517" s="2">
        <v>729948388</v>
      </c>
      <c r="Q517" s="2">
        <v>860113777</v>
      </c>
      <c r="R517" s="2">
        <v>1005080422</v>
      </c>
      <c r="S517" s="2">
        <v>1163083162</v>
      </c>
      <c r="T517" s="1">
        <f>(Table13[[#This Row],[2050_BUILDINGS]]/Table13[[#This Row],[2020_BUILDINGS]])-1</f>
        <v>1.7100481441217581</v>
      </c>
      <c r="U517" s="1">
        <f>(Table13[[#This Row],[2050_TOTAL_REPL_COST_USD]]/Table13[[#This Row],[2020_TOTAL_REPL_COST_USD]])-1</f>
        <v>1.7333851594359806</v>
      </c>
      <c r="V517"/>
      <c r="W517"/>
    </row>
    <row r="518" spans="1:23" x14ac:dyDescent="0.2">
      <c r="A518" t="s">
        <v>638</v>
      </c>
      <c r="B518" t="s">
        <v>769</v>
      </c>
      <c r="C518" t="s">
        <v>775</v>
      </c>
      <c r="D518" t="s">
        <v>1838</v>
      </c>
      <c r="E518" t="s">
        <v>1839</v>
      </c>
      <c r="F518" s="2">
        <v>4751</v>
      </c>
      <c r="G518" s="2">
        <v>5715</v>
      </c>
      <c r="H518" s="2">
        <v>6843</v>
      </c>
      <c r="I518" s="2">
        <v>8139</v>
      </c>
      <c r="J518" s="2">
        <v>9566</v>
      </c>
      <c r="K518" s="2">
        <v>11174</v>
      </c>
      <c r="L518" s="2">
        <v>12895</v>
      </c>
      <c r="M518" s="2">
        <v>314525787</v>
      </c>
      <c r="N518" s="2">
        <v>378424926</v>
      </c>
      <c r="O518" s="2">
        <v>452965588</v>
      </c>
      <c r="P518" s="2">
        <v>539558418</v>
      </c>
      <c r="Q518" s="2">
        <v>635773204</v>
      </c>
      <c r="R518" s="2">
        <v>742928680</v>
      </c>
      <c r="S518" s="2">
        <v>859720108</v>
      </c>
      <c r="T518" s="1">
        <f>(Table13[[#This Row],[2050_BUILDINGS]]/Table13[[#This Row],[2020_BUILDINGS]])-1</f>
        <v>1.7141654388549781</v>
      </c>
      <c r="U518" s="1">
        <f>(Table13[[#This Row],[2050_TOTAL_REPL_COST_USD]]/Table13[[#This Row],[2020_TOTAL_REPL_COST_USD]])-1</f>
        <v>1.7333851262249604</v>
      </c>
      <c r="V518"/>
      <c r="W518"/>
    </row>
    <row r="519" spans="1:23" x14ac:dyDescent="0.2">
      <c r="A519" t="s">
        <v>638</v>
      </c>
      <c r="B519" t="s">
        <v>769</v>
      </c>
      <c r="C519" t="s">
        <v>776</v>
      </c>
      <c r="D519" t="s">
        <v>1840</v>
      </c>
      <c r="E519" t="s">
        <v>1841</v>
      </c>
      <c r="F519" s="2">
        <v>1632</v>
      </c>
      <c r="G519" s="2">
        <v>1974</v>
      </c>
      <c r="H519" s="2">
        <v>2354</v>
      </c>
      <c r="I519" s="2">
        <v>2800</v>
      </c>
      <c r="J519" s="2">
        <v>3292</v>
      </c>
      <c r="K519" s="2">
        <v>3850</v>
      </c>
      <c r="L519" s="2">
        <v>4437</v>
      </c>
      <c r="M519" s="2">
        <v>108359902</v>
      </c>
      <c r="N519" s="2">
        <v>130374330</v>
      </c>
      <c r="O519" s="2">
        <v>156054959</v>
      </c>
      <c r="P519" s="2">
        <v>185887774</v>
      </c>
      <c r="Q519" s="2">
        <v>219035540</v>
      </c>
      <c r="R519" s="2">
        <v>255952564</v>
      </c>
      <c r="S519" s="2">
        <v>296189356</v>
      </c>
      <c r="T519" s="1">
        <f>(Table13[[#This Row],[2050_BUILDINGS]]/Table13[[#This Row],[2020_BUILDINGS]])-1</f>
        <v>1.71875</v>
      </c>
      <c r="U519" s="1">
        <f>(Table13[[#This Row],[2050_TOTAL_REPL_COST_USD]]/Table13[[#This Row],[2020_TOTAL_REPL_COST_USD]])-1</f>
        <v>1.7333852332203108</v>
      </c>
      <c r="V519"/>
      <c r="W519"/>
    </row>
    <row r="520" spans="1:23" x14ac:dyDescent="0.2">
      <c r="A520" t="s">
        <v>638</v>
      </c>
      <c r="B520" t="s">
        <v>769</v>
      </c>
      <c r="C520" t="s">
        <v>777</v>
      </c>
      <c r="D520" t="s">
        <v>1842</v>
      </c>
      <c r="E520" t="s">
        <v>1843</v>
      </c>
      <c r="F520" s="2">
        <v>6734</v>
      </c>
      <c r="G520" s="2">
        <v>8097</v>
      </c>
      <c r="H520" s="2">
        <v>9682</v>
      </c>
      <c r="I520" s="2">
        <v>11521</v>
      </c>
      <c r="J520" s="2">
        <v>13556</v>
      </c>
      <c r="K520" s="2">
        <v>15803</v>
      </c>
      <c r="L520" s="2">
        <v>18257</v>
      </c>
      <c r="M520" s="2">
        <v>445200758</v>
      </c>
      <c r="N520" s="2">
        <v>535647855</v>
      </c>
      <c r="O520" s="2">
        <v>641157681</v>
      </c>
      <c r="P520" s="2">
        <v>763726938</v>
      </c>
      <c r="Q520" s="2">
        <v>899915762</v>
      </c>
      <c r="R520" s="2">
        <v>1051590769</v>
      </c>
      <c r="S520" s="2">
        <v>1216905134</v>
      </c>
      <c r="T520" s="1">
        <f>(Table13[[#This Row],[2050_BUILDINGS]]/Table13[[#This Row],[2020_BUILDINGS]])-1</f>
        <v>1.7111672111672114</v>
      </c>
      <c r="U520" s="1">
        <f>(Table13[[#This Row],[2050_TOTAL_REPL_COST_USD]]/Table13[[#This Row],[2020_TOTAL_REPL_COST_USD]])-1</f>
        <v>1.7333851349821825</v>
      </c>
      <c r="V520"/>
      <c r="W520"/>
    </row>
    <row r="521" spans="1:23" x14ac:dyDescent="0.2">
      <c r="A521" t="s">
        <v>638</v>
      </c>
      <c r="B521" t="s">
        <v>778</v>
      </c>
      <c r="C521" t="s">
        <v>779</v>
      </c>
      <c r="D521" t="s">
        <v>1844</v>
      </c>
      <c r="E521" t="s">
        <v>1845</v>
      </c>
      <c r="F521" s="2">
        <v>6282</v>
      </c>
      <c r="G521" s="2">
        <v>7108</v>
      </c>
      <c r="H521" s="2">
        <v>8033</v>
      </c>
      <c r="I521" s="2">
        <v>9005</v>
      </c>
      <c r="J521" s="2">
        <v>10050</v>
      </c>
      <c r="K521" s="2">
        <v>11145</v>
      </c>
      <c r="L521" s="2">
        <v>12242</v>
      </c>
      <c r="M521" s="2">
        <v>718123958</v>
      </c>
      <c r="N521" s="2">
        <v>816825595</v>
      </c>
      <c r="O521" s="2">
        <v>926620386</v>
      </c>
      <c r="P521" s="2">
        <v>1043941612</v>
      </c>
      <c r="Q521" s="2">
        <v>1168853918</v>
      </c>
      <c r="R521" s="2">
        <v>1301471564</v>
      </c>
      <c r="S521" s="2">
        <v>1435020042</v>
      </c>
      <c r="T521" s="1">
        <f>(Table13[[#This Row],[2050_BUILDINGS]]/Table13[[#This Row],[2020_BUILDINGS]])-1</f>
        <v>0.9487424387137855</v>
      </c>
      <c r="U521" s="1">
        <f>(Table13[[#This Row],[2050_TOTAL_REPL_COST_USD]]/Table13[[#This Row],[2020_TOTAL_REPL_COST_USD]])-1</f>
        <v>0.99829016427272577</v>
      </c>
      <c r="V521"/>
      <c r="W521"/>
    </row>
    <row r="522" spans="1:23" x14ac:dyDescent="0.2">
      <c r="A522" t="s">
        <v>638</v>
      </c>
      <c r="B522" t="s">
        <v>778</v>
      </c>
      <c r="C522" t="s">
        <v>780</v>
      </c>
      <c r="D522" t="s">
        <v>1846</v>
      </c>
      <c r="E522" t="s">
        <v>1847</v>
      </c>
      <c r="F522" s="2">
        <v>9577</v>
      </c>
      <c r="G522" s="2">
        <v>10829</v>
      </c>
      <c r="H522" s="2">
        <v>12227</v>
      </c>
      <c r="I522" s="2">
        <v>13704</v>
      </c>
      <c r="J522" s="2">
        <v>15295</v>
      </c>
      <c r="K522" s="2">
        <v>16959</v>
      </c>
      <c r="L522" s="2">
        <v>18629</v>
      </c>
      <c r="M522" s="2">
        <v>1092592898</v>
      </c>
      <c r="N522" s="2">
        <v>1242727816</v>
      </c>
      <c r="O522" s="2">
        <v>1409735563</v>
      </c>
      <c r="P522" s="2">
        <v>1588190183</v>
      </c>
      <c r="Q522" s="2">
        <v>1778189508</v>
      </c>
      <c r="R522" s="2">
        <v>1979906565</v>
      </c>
      <c r="S522" s="2">
        <v>2183032675</v>
      </c>
      <c r="T522" s="1">
        <f>(Table13[[#This Row],[2050_BUILDINGS]]/Table13[[#This Row],[2020_BUILDINGS]])-1</f>
        <v>0.94518116320350831</v>
      </c>
      <c r="U522" s="1">
        <f>(Table13[[#This Row],[2050_TOTAL_REPL_COST_USD]]/Table13[[#This Row],[2020_TOTAL_REPL_COST_USD]])-1</f>
        <v>0.99802934743220351</v>
      </c>
      <c r="V522"/>
      <c r="W522"/>
    </row>
    <row r="523" spans="1:23" x14ac:dyDescent="0.2">
      <c r="A523" t="s">
        <v>638</v>
      </c>
      <c r="B523" t="s">
        <v>778</v>
      </c>
      <c r="C523" t="s">
        <v>781</v>
      </c>
      <c r="D523" t="s">
        <v>1848</v>
      </c>
      <c r="E523" t="s">
        <v>1849</v>
      </c>
      <c r="F523" s="2">
        <v>4968</v>
      </c>
      <c r="G523" s="2">
        <v>5623</v>
      </c>
      <c r="H523" s="2">
        <v>6349</v>
      </c>
      <c r="I523" s="2">
        <v>7113</v>
      </c>
      <c r="J523" s="2">
        <v>7941</v>
      </c>
      <c r="K523" s="2">
        <v>8804</v>
      </c>
      <c r="L523" s="2">
        <v>9672</v>
      </c>
      <c r="M523" s="2">
        <v>565095438</v>
      </c>
      <c r="N523" s="2">
        <v>642656051</v>
      </c>
      <c r="O523" s="2">
        <v>728930902</v>
      </c>
      <c r="P523" s="2">
        <v>821115247</v>
      </c>
      <c r="Q523" s="2">
        <v>919258417</v>
      </c>
      <c r="R523" s="2">
        <v>1023447631</v>
      </c>
      <c r="S523" s="2">
        <v>1128347326</v>
      </c>
      <c r="T523" s="1">
        <f>(Table13[[#This Row],[2050_BUILDINGS]]/Table13[[#This Row],[2020_BUILDINGS]])-1</f>
        <v>0.9468599033816425</v>
      </c>
      <c r="U523" s="1">
        <f>(Table13[[#This Row],[2050_TOTAL_REPL_COST_USD]]/Table13[[#This Row],[2020_TOTAL_REPL_COST_USD]])-1</f>
        <v>0.99673763071504395</v>
      </c>
      <c r="V523"/>
      <c r="W523"/>
    </row>
    <row r="524" spans="1:23" x14ac:dyDescent="0.2">
      <c r="A524" t="s">
        <v>638</v>
      </c>
      <c r="B524" t="s">
        <v>778</v>
      </c>
      <c r="C524" t="s">
        <v>782</v>
      </c>
      <c r="D524" t="s">
        <v>1850</v>
      </c>
      <c r="E524" t="s">
        <v>1851</v>
      </c>
      <c r="F524" s="2">
        <v>7122</v>
      </c>
      <c r="G524" s="2">
        <v>8060</v>
      </c>
      <c r="H524" s="2">
        <v>9088</v>
      </c>
      <c r="I524" s="2">
        <v>10202</v>
      </c>
      <c r="J524" s="2">
        <v>11369</v>
      </c>
      <c r="K524" s="2">
        <v>12621</v>
      </c>
      <c r="L524" s="2">
        <v>13869</v>
      </c>
      <c r="M524" s="2">
        <v>813602035</v>
      </c>
      <c r="N524" s="2">
        <v>925422107</v>
      </c>
      <c r="O524" s="2">
        <v>1049809587</v>
      </c>
      <c r="P524" s="2">
        <v>1182723649</v>
      </c>
      <c r="Q524" s="2">
        <v>1324237454</v>
      </c>
      <c r="R524" s="2">
        <v>1474480356</v>
      </c>
      <c r="S524" s="2">
        <v>1625776946</v>
      </c>
      <c r="T524" s="1">
        <f>(Table13[[#This Row],[2050_BUILDINGS]]/Table13[[#This Row],[2020_BUILDINGS]])-1</f>
        <v>0.94734625105307502</v>
      </c>
      <c r="U524" s="1">
        <f>(Table13[[#This Row],[2050_TOTAL_REPL_COST_USD]]/Table13[[#This Row],[2020_TOTAL_REPL_COST_USD]])-1</f>
        <v>0.99824591884163616</v>
      </c>
      <c r="V524"/>
      <c r="W524"/>
    </row>
    <row r="525" spans="1:23" x14ac:dyDescent="0.2">
      <c r="A525" t="s">
        <v>638</v>
      </c>
      <c r="B525" t="s">
        <v>778</v>
      </c>
      <c r="C525" t="s">
        <v>783</v>
      </c>
      <c r="D525" t="s">
        <v>1852</v>
      </c>
      <c r="E525" t="s">
        <v>1853</v>
      </c>
      <c r="F525" s="2">
        <v>5539</v>
      </c>
      <c r="G525" s="2">
        <v>6271</v>
      </c>
      <c r="H525" s="2">
        <v>7078</v>
      </c>
      <c r="I525" s="2">
        <v>7934</v>
      </c>
      <c r="J525" s="2">
        <v>8851</v>
      </c>
      <c r="K525" s="2">
        <v>9821</v>
      </c>
      <c r="L525" s="2">
        <v>10785</v>
      </c>
      <c r="M525" s="2">
        <v>632868405</v>
      </c>
      <c r="N525" s="2">
        <v>719839762</v>
      </c>
      <c r="O525" s="2">
        <v>816585557</v>
      </c>
      <c r="P525" s="2">
        <v>919962731</v>
      </c>
      <c r="Q525" s="2">
        <v>1030028084</v>
      </c>
      <c r="R525" s="2">
        <v>1146882035</v>
      </c>
      <c r="S525" s="2">
        <v>1264553753</v>
      </c>
      <c r="T525" s="1">
        <f>(Table13[[#This Row],[2050_BUILDINGS]]/Table13[[#This Row],[2020_BUILDINGS]])-1</f>
        <v>0.94710236504784251</v>
      </c>
      <c r="U525" s="1">
        <f>(Table13[[#This Row],[2050_TOTAL_REPL_COST_USD]]/Table13[[#This Row],[2020_TOTAL_REPL_COST_USD]])-1</f>
        <v>0.99813064297308385</v>
      </c>
      <c r="V525"/>
      <c r="W525"/>
    </row>
    <row r="526" spans="1:23" x14ac:dyDescent="0.2">
      <c r="A526" t="s">
        <v>638</v>
      </c>
      <c r="B526" t="s">
        <v>778</v>
      </c>
      <c r="C526" t="s">
        <v>784</v>
      </c>
      <c r="D526" t="s">
        <v>1854</v>
      </c>
      <c r="E526" t="s">
        <v>1855</v>
      </c>
      <c r="F526" s="2">
        <v>7204</v>
      </c>
      <c r="G526" s="2">
        <v>8150</v>
      </c>
      <c r="H526" s="2">
        <v>9196</v>
      </c>
      <c r="I526" s="2">
        <v>10323</v>
      </c>
      <c r="J526" s="2">
        <v>11507</v>
      </c>
      <c r="K526" s="2">
        <v>12768</v>
      </c>
      <c r="L526" s="2">
        <v>14024</v>
      </c>
      <c r="M526" s="2">
        <v>821579938</v>
      </c>
      <c r="N526" s="2">
        <v>934451832</v>
      </c>
      <c r="O526" s="2">
        <v>1060008169</v>
      </c>
      <c r="P526" s="2">
        <v>1194169283</v>
      </c>
      <c r="Q526" s="2">
        <v>1337008437</v>
      </c>
      <c r="R526" s="2">
        <v>1488655142</v>
      </c>
      <c r="S526" s="2">
        <v>1641356775</v>
      </c>
      <c r="T526" s="1">
        <f>(Table13[[#This Row],[2050_BUILDINGS]]/Table13[[#This Row],[2020_BUILDINGS]])-1</f>
        <v>0.94669627984453086</v>
      </c>
      <c r="U526" s="1">
        <f>(Table13[[#This Row],[2050_TOTAL_REPL_COST_USD]]/Table13[[#This Row],[2020_TOTAL_REPL_COST_USD]])-1</f>
        <v>0.99780532493966523</v>
      </c>
      <c r="V526"/>
      <c r="W526"/>
    </row>
    <row r="527" spans="1:23" x14ac:dyDescent="0.2">
      <c r="A527" t="s">
        <v>638</v>
      </c>
      <c r="B527" t="s">
        <v>778</v>
      </c>
      <c r="C527" t="s">
        <v>785</v>
      </c>
      <c r="D527" t="s">
        <v>1856</v>
      </c>
      <c r="E527" t="s">
        <v>1857</v>
      </c>
      <c r="F527" s="2">
        <v>7309</v>
      </c>
      <c r="G527" s="2">
        <v>8272</v>
      </c>
      <c r="H527" s="2">
        <v>9335</v>
      </c>
      <c r="I527" s="2">
        <v>10476</v>
      </c>
      <c r="J527" s="2">
        <v>11670</v>
      </c>
      <c r="K527" s="2">
        <v>12949</v>
      </c>
      <c r="L527" s="2">
        <v>14224</v>
      </c>
      <c r="M527" s="2">
        <v>835507724</v>
      </c>
      <c r="N527" s="2">
        <v>950353972</v>
      </c>
      <c r="O527" s="2">
        <v>1078108158</v>
      </c>
      <c r="P527" s="2">
        <v>1214620359</v>
      </c>
      <c r="Q527" s="2">
        <v>1359965931</v>
      </c>
      <c r="R527" s="2">
        <v>1514278130</v>
      </c>
      <c r="S527" s="2">
        <v>1669675530</v>
      </c>
      <c r="T527" s="1">
        <f>(Table13[[#This Row],[2050_BUILDINGS]]/Table13[[#This Row],[2020_BUILDINGS]])-1</f>
        <v>0.94609385688876735</v>
      </c>
      <c r="U527" s="1">
        <f>(Table13[[#This Row],[2050_TOTAL_REPL_COST_USD]]/Table13[[#This Row],[2020_TOTAL_REPL_COST_USD]])-1</f>
        <v>0.99839628292891769</v>
      </c>
      <c r="V527"/>
      <c r="W527"/>
    </row>
    <row r="528" spans="1:23" x14ac:dyDescent="0.2">
      <c r="A528" t="s">
        <v>638</v>
      </c>
      <c r="B528" t="s">
        <v>778</v>
      </c>
      <c r="C528" t="s">
        <v>786</v>
      </c>
      <c r="D528" t="s">
        <v>1858</v>
      </c>
      <c r="E528" t="s">
        <v>1859</v>
      </c>
      <c r="F528" s="2">
        <v>5243</v>
      </c>
      <c r="G528" s="2">
        <v>5935</v>
      </c>
      <c r="H528" s="2">
        <v>6688</v>
      </c>
      <c r="I528" s="2">
        <v>7499</v>
      </c>
      <c r="J528" s="2">
        <v>8367</v>
      </c>
      <c r="K528" s="2">
        <v>9285</v>
      </c>
      <c r="L528" s="2">
        <v>10204</v>
      </c>
      <c r="M528" s="2">
        <v>594112745</v>
      </c>
      <c r="N528" s="2">
        <v>675572704</v>
      </c>
      <c r="O528" s="2">
        <v>766182811</v>
      </c>
      <c r="P528" s="2">
        <v>862995765</v>
      </c>
      <c r="Q528" s="2">
        <v>966062265</v>
      </c>
      <c r="R528" s="2">
        <v>1075471921</v>
      </c>
      <c r="S528" s="2">
        <v>1185611580</v>
      </c>
      <c r="T528" s="1">
        <f>(Table13[[#This Row],[2050_BUILDINGS]]/Table13[[#This Row],[2020_BUILDINGS]])-1</f>
        <v>0.94621399961853903</v>
      </c>
      <c r="U528" s="1">
        <f>(Table13[[#This Row],[2050_TOTAL_REPL_COST_USD]]/Table13[[#This Row],[2020_TOTAL_REPL_COST_USD]])-1</f>
        <v>0.99560031320317832</v>
      </c>
      <c r="V528"/>
      <c r="W528"/>
    </row>
    <row r="529" spans="1:23" x14ac:dyDescent="0.2">
      <c r="A529" t="s">
        <v>638</v>
      </c>
      <c r="B529" t="s">
        <v>778</v>
      </c>
      <c r="C529" t="s">
        <v>787</v>
      </c>
      <c r="D529" t="s">
        <v>1860</v>
      </c>
      <c r="E529" t="s">
        <v>1861</v>
      </c>
      <c r="F529" s="2">
        <v>9082</v>
      </c>
      <c r="G529" s="2">
        <v>10288</v>
      </c>
      <c r="H529" s="2">
        <v>11600</v>
      </c>
      <c r="I529" s="2">
        <v>13011</v>
      </c>
      <c r="J529" s="2">
        <v>14505</v>
      </c>
      <c r="K529" s="2">
        <v>16103</v>
      </c>
      <c r="L529" s="2">
        <v>17690</v>
      </c>
      <c r="M529" s="2">
        <v>1037417976</v>
      </c>
      <c r="N529" s="2">
        <v>1179974671</v>
      </c>
      <c r="O529" s="2">
        <v>1338552597</v>
      </c>
      <c r="P529" s="2">
        <v>1507999775</v>
      </c>
      <c r="Q529" s="2">
        <v>1688409127</v>
      </c>
      <c r="R529" s="2">
        <v>1879945032</v>
      </c>
      <c r="S529" s="2">
        <v>2072819518</v>
      </c>
      <c r="T529" s="1">
        <f>(Table13[[#This Row],[2050_BUILDINGS]]/Table13[[#This Row],[2020_BUILDINGS]])-1</f>
        <v>0.94780885267562209</v>
      </c>
      <c r="U529" s="1">
        <f>(Table13[[#This Row],[2050_TOTAL_REPL_COST_USD]]/Table13[[#This Row],[2020_TOTAL_REPL_COST_USD]])-1</f>
        <v>0.99805629548875285</v>
      </c>
      <c r="V529"/>
      <c r="W529"/>
    </row>
    <row r="530" spans="1:23" x14ac:dyDescent="0.2">
      <c r="A530" t="s">
        <v>638</v>
      </c>
      <c r="B530" t="s">
        <v>778</v>
      </c>
      <c r="C530" t="s">
        <v>788</v>
      </c>
      <c r="D530" t="s">
        <v>1862</v>
      </c>
      <c r="E530" t="s">
        <v>1863</v>
      </c>
      <c r="F530" s="2">
        <v>9355</v>
      </c>
      <c r="G530" s="2">
        <v>10577</v>
      </c>
      <c r="H530" s="2">
        <v>11942</v>
      </c>
      <c r="I530" s="2">
        <v>13400</v>
      </c>
      <c r="J530" s="2">
        <v>14948</v>
      </c>
      <c r="K530" s="2">
        <v>16582</v>
      </c>
      <c r="L530" s="2">
        <v>18220</v>
      </c>
      <c r="M530" s="2">
        <v>1039254280</v>
      </c>
      <c r="N530" s="2">
        <v>1180848422</v>
      </c>
      <c r="O530" s="2">
        <v>1338323675</v>
      </c>
      <c r="P530" s="2">
        <v>1506540300</v>
      </c>
      <c r="Q530" s="2">
        <v>1685574286</v>
      </c>
      <c r="R530" s="2">
        <v>1875559933</v>
      </c>
      <c r="S530" s="2">
        <v>2066639565</v>
      </c>
      <c r="T530" s="1">
        <f>(Table13[[#This Row],[2050_BUILDINGS]]/Table13[[#This Row],[2020_BUILDINGS]])-1</f>
        <v>0.94762159273115976</v>
      </c>
      <c r="U530" s="1">
        <f>(Table13[[#This Row],[2050_TOTAL_REPL_COST_USD]]/Table13[[#This Row],[2020_TOTAL_REPL_COST_USD]])-1</f>
        <v>0.98857931573781932</v>
      </c>
      <c r="V530"/>
      <c r="W530"/>
    </row>
    <row r="531" spans="1:23" x14ac:dyDescent="0.2">
      <c r="A531" t="s">
        <v>638</v>
      </c>
      <c r="B531" t="s">
        <v>778</v>
      </c>
      <c r="C531" t="s">
        <v>789</v>
      </c>
      <c r="D531" t="s">
        <v>1864</v>
      </c>
      <c r="E531" t="s">
        <v>1865</v>
      </c>
      <c r="F531" s="2">
        <v>13885</v>
      </c>
      <c r="G531" s="2">
        <v>15704</v>
      </c>
      <c r="H531" s="2">
        <v>17721</v>
      </c>
      <c r="I531" s="2">
        <v>19888</v>
      </c>
      <c r="J531" s="2">
        <v>22179</v>
      </c>
      <c r="K531" s="2">
        <v>24602</v>
      </c>
      <c r="L531" s="2">
        <v>27042</v>
      </c>
      <c r="M531" s="2">
        <v>1580847107</v>
      </c>
      <c r="N531" s="2">
        <v>1797882945</v>
      </c>
      <c r="O531" s="2">
        <v>2039305248</v>
      </c>
      <c r="P531" s="2">
        <v>2297266641</v>
      </c>
      <c r="Q531" s="2">
        <v>2571906025</v>
      </c>
      <c r="R531" s="2">
        <v>2863468936</v>
      </c>
      <c r="S531" s="2">
        <v>3157031782</v>
      </c>
      <c r="T531" s="1">
        <f>(Table13[[#This Row],[2050_BUILDINGS]]/Table13[[#This Row],[2020_BUILDINGS]])-1</f>
        <v>0.94756931940943456</v>
      </c>
      <c r="U531" s="1">
        <f>(Table13[[#This Row],[2050_TOTAL_REPL_COST_USD]]/Table13[[#This Row],[2020_TOTAL_REPL_COST_USD]])-1</f>
        <v>0.99705067493285426</v>
      </c>
      <c r="V531"/>
      <c r="W531"/>
    </row>
    <row r="532" spans="1:23" x14ac:dyDescent="0.2">
      <c r="A532" t="s">
        <v>638</v>
      </c>
      <c r="B532" t="s">
        <v>778</v>
      </c>
      <c r="C532" t="s">
        <v>790</v>
      </c>
      <c r="D532" t="s">
        <v>1078</v>
      </c>
      <c r="E532" t="s">
        <v>1866</v>
      </c>
      <c r="F532" s="2">
        <v>7473</v>
      </c>
      <c r="G532" s="2">
        <v>8449</v>
      </c>
      <c r="H532" s="2">
        <v>9538</v>
      </c>
      <c r="I532" s="2">
        <v>10696</v>
      </c>
      <c r="J532" s="2">
        <v>11931</v>
      </c>
      <c r="K532" s="2">
        <v>13239</v>
      </c>
      <c r="L532" s="2">
        <v>14534</v>
      </c>
      <c r="M532" s="2">
        <v>847049508</v>
      </c>
      <c r="N532" s="2">
        <v>963197256</v>
      </c>
      <c r="O532" s="2">
        <v>1092391725</v>
      </c>
      <c r="P532" s="2">
        <v>1230430695</v>
      </c>
      <c r="Q532" s="2">
        <v>1377386538</v>
      </c>
      <c r="R532" s="2">
        <v>1533387232</v>
      </c>
      <c r="S532" s="2">
        <v>1690430160</v>
      </c>
      <c r="T532" s="1">
        <f>(Table13[[#This Row],[2050_BUILDINGS]]/Table13[[#This Row],[2020_BUILDINGS]])-1</f>
        <v>0.94486819215843698</v>
      </c>
      <c r="U532" s="1">
        <f>(Table13[[#This Row],[2050_TOTAL_REPL_COST_USD]]/Table13[[#This Row],[2020_TOTAL_REPL_COST_USD]])-1</f>
        <v>0.99566866403279941</v>
      </c>
      <c r="V532"/>
      <c r="W532"/>
    </row>
    <row r="533" spans="1:23" x14ac:dyDescent="0.2">
      <c r="A533" t="s">
        <v>638</v>
      </c>
      <c r="B533" t="s">
        <v>778</v>
      </c>
      <c r="C533" t="s">
        <v>791</v>
      </c>
      <c r="D533" t="s">
        <v>1867</v>
      </c>
      <c r="E533" t="s">
        <v>1868</v>
      </c>
      <c r="F533" s="2">
        <v>22110</v>
      </c>
      <c r="G533" s="2">
        <v>25018</v>
      </c>
      <c r="H533" s="2">
        <v>28234</v>
      </c>
      <c r="I533" s="2">
        <v>31667</v>
      </c>
      <c r="J533" s="2">
        <v>35320</v>
      </c>
      <c r="K533" s="2">
        <v>39188</v>
      </c>
      <c r="L533" s="2">
        <v>43045</v>
      </c>
      <c r="M533" s="2">
        <v>2505468266</v>
      </c>
      <c r="N533" s="2">
        <v>2848957215</v>
      </c>
      <c r="O533" s="2">
        <v>3231028174</v>
      </c>
      <c r="P533" s="2">
        <v>3639252584</v>
      </c>
      <c r="Q533" s="2">
        <v>4073843663</v>
      </c>
      <c r="R533" s="2">
        <v>4535178357</v>
      </c>
      <c r="S533" s="2">
        <v>4999583339</v>
      </c>
      <c r="T533" s="1">
        <f>(Table13[[#This Row],[2050_BUILDINGS]]/Table13[[#This Row],[2020_BUILDINGS]])-1</f>
        <v>0.94685662596110354</v>
      </c>
      <c r="U533" s="1">
        <f>(Table13[[#This Row],[2050_TOTAL_REPL_COST_USD]]/Table13[[#This Row],[2020_TOTAL_REPL_COST_USD]])-1</f>
        <v>0.99546863428522858</v>
      </c>
      <c r="V533"/>
      <c r="W533"/>
    </row>
    <row r="534" spans="1:23" x14ac:dyDescent="0.2">
      <c r="A534" t="s">
        <v>638</v>
      </c>
      <c r="B534" t="s">
        <v>778</v>
      </c>
      <c r="C534" t="s">
        <v>792</v>
      </c>
      <c r="D534" t="s">
        <v>1869</v>
      </c>
      <c r="E534" t="s">
        <v>1870</v>
      </c>
      <c r="F534" s="2">
        <v>13056</v>
      </c>
      <c r="G534" s="2">
        <v>14772</v>
      </c>
      <c r="H534" s="2">
        <v>16668</v>
      </c>
      <c r="I534" s="2">
        <v>18690</v>
      </c>
      <c r="J534" s="2">
        <v>20848</v>
      </c>
      <c r="K534" s="2">
        <v>23122</v>
      </c>
      <c r="L534" s="2">
        <v>25409</v>
      </c>
      <c r="M534" s="2">
        <v>1472901540</v>
      </c>
      <c r="N534" s="2">
        <v>1674578940</v>
      </c>
      <c r="O534" s="2">
        <v>1898902907</v>
      </c>
      <c r="P534" s="2">
        <v>2138571428</v>
      </c>
      <c r="Q534" s="2">
        <v>2393706299</v>
      </c>
      <c r="R534" s="2">
        <v>2664522865</v>
      </c>
      <c r="S534" s="2">
        <v>2937093326</v>
      </c>
      <c r="T534" s="1">
        <f>(Table13[[#This Row],[2050_BUILDINGS]]/Table13[[#This Row],[2020_BUILDINGS]])-1</f>
        <v>0.94615502450980382</v>
      </c>
      <c r="U534" s="1">
        <f>(Table13[[#This Row],[2050_TOTAL_REPL_COST_USD]]/Table13[[#This Row],[2020_TOTAL_REPL_COST_USD]])-1</f>
        <v>0.99408666922841293</v>
      </c>
      <c r="V534"/>
      <c r="W534"/>
    </row>
    <row r="535" spans="1:23" x14ac:dyDescent="0.2">
      <c r="A535" t="s">
        <v>638</v>
      </c>
      <c r="B535" t="s">
        <v>778</v>
      </c>
      <c r="C535" t="s">
        <v>793</v>
      </c>
      <c r="D535" t="s">
        <v>1871</v>
      </c>
      <c r="E535" t="s">
        <v>1872</v>
      </c>
      <c r="F535" s="2">
        <v>7294</v>
      </c>
      <c r="G535" s="2">
        <v>8252</v>
      </c>
      <c r="H535" s="2">
        <v>9310</v>
      </c>
      <c r="I535" s="2">
        <v>10446</v>
      </c>
      <c r="J535" s="2">
        <v>11652</v>
      </c>
      <c r="K535" s="2">
        <v>12928</v>
      </c>
      <c r="L535" s="2">
        <v>14202</v>
      </c>
      <c r="M535" s="2">
        <v>817311143</v>
      </c>
      <c r="N535" s="2">
        <v>928984835</v>
      </c>
      <c r="O535" s="2">
        <v>1053192234</v>
      </c>
      <c r="P535" s="2">
        <v>1185885618</v>
      </c>
      <c r="Q535" s="2">
        <v>1327129263</v>
      </c>
      <c r="R535" s="2">
        <v>1477036710</v>
      </c>
      <c r="S535" s="2">
        <v>1627869253</v>
      </c>
      <c r="T535" s="1">
        <f>(Table13[[#This Row],[2050_BUILDINGS]]/Table13[[#This Row],[2020_BUILDINGS]])-1</f>
        <v>0.94707979160954214</v>
      </c>
      <c r="U535" s="1">
        <f>(Table13[[#This Row],[2050_TOTAL_REPL_COST_USD]]/Table13[[#This Row],[2020_TOTAL_REPL_COST_USD]])-1</f>
        <v>0.99173750039035014</v>
      </c>
      <c r="V535"/>
      <c r="W535"/>
    </row>
    <row r="536" spans="1:23" x14ac:dyDescent="0.2">
      <c r="A536" t="s">
        <v>638</v>
      </c>
      <c r="B536" t="s">
        <v>778</v>
      </c>
      <c r="C536" t="s">
        <v>794</v>
      </c>
      <c r="D536" t="s">
        <v>1873</v>
      </c>
      <c r="E536" t="s">
        <v>1874</v>
      </c>
      <c r="F536" s="2">
        <v>7171</v>
      </c>
      <c r="G536" s="2">
        <v>8115</v>
      </c>
      <c r="H536" s="2">
        <v>9147</v>
      </c>
      <c r="I536" s="2">
        <v>10277</v>
      </c>
      <c r="J536" s="2">
        <v>11465</v>
      </c>
      <c r="K536" s="2">
        <v>12703</v>
      </c>
      <c r="L536" s="2">
        <v>13950</v>
      </c>
      <c r="M536" s="2">
        <v>819083935</v>
      </c>
      <c r="N536" s="2">
        <v>931644638</v>
      </c>
      <c r="O536" s="2">
        <v>1056855659</v>
      </c>
      <c r="P536" s="2">
        <v>1190649156</v>
      </c>
      <c r="Q536" s="2">
        <v>1333098603</v>
      </c>
      <c r="R536" s="2">
        <v>1484333940</v>
      </c>
      <c r="S536" s="2">
        <v>1636627439</v>
      </c>
      <c r="T536" s="1">
        <f>(Table13[[#This Row],[2050_BUILDINGS]]/Table13[[#This Row],[2020_BUILDINGS]])-1</f>
        <v>0.94533537860828343</v>
      </c>
      <c r="U536" s="1">
        <f>(Table13[[#This Row],[2050_TOTAL_REPL_COST_USD]]/Table13[[#This Row],[2020_TOTAL_REPL_COST_USD]])-1</f>
        <v>0.99811932460865571</v>
      </c>
      <c r="V536"/>
      <c r="W536"/>
    </row>
    <row r="537" spans="1:23" x14ac:dyDescent="0.2">
      <c r="A537" t="s">
        <v>638</v>
      </c>
      <c r="B537" t="s">
        <v>778</v>
      </c>
      <c r="C537" t="s">
        <v>795</v>
      </c>
      <c r="D537" t="s">
        <v>1875</v>
      </c>
      <c r="E537" t="s">
        <v>1876</v>
      </c>
      <c r="F537" s="2">
        <v>5268</v>
      </c>
      <c r="G537" s="2">
        <v>5973</v>
      </c>
      <c r="H537" s="2">
        <v>6732</v>
      </c>
      <c r="I537" s="2">
        <v>7554</v>
      </c>
      <c r="J537" s="2">
        <v>8437</v>
      </c>
      <c r="K537" s="2">
        <v>9352</v>
      </c>
      <c r="L537" s="2">
        <v>10267</v>
      </c>
      <c r="M537" s="2">
        <v>602134100</v>
      </c>
      <c r="N537" s="2">
        <v>684871177</v>
      </c>
      <c r="O537" s="2">
        <v>776906534</v>
      </c>
      <c r="P537" s="2">
        <v>875249946</v>
      </c>
      <c r="Q537" s="2">
        <v>979955305</v>
      </c>
      <c r="R537" s="2">
        <v>1091117858</v>
      </c>
      <c r="S537" s="2">
        <v>1203056319</v>
      </c>
      <c r="T537" s="1">
        <f>(Table13[[#This Row],[2050_BUILDINGS]]/Table13[[#This Row],[2020_BUILDINGS]])-1</f>
        <v>0.94893697798025811</v>
      </c>
      <c r="U537" s="1">
        <f>(Table13[[#This Row],[2050_TOTAL_REPL_COST_USD]]/Table13[[#This Row],[2020_TOTAL_REPL_COST_USD]])-1</f>
        <v>0.99798735696915353</v>
      </c>
      <c r="V537"/>
      <c r="W537"/>
    </row>
    <row r="538" spans="1:23" x14ac:dyDescent="0.2">
      <c r="A538" t="s">
        <v>638</v>
      </c>
      <c r="B538" t="s">
        <v>778</v>
      </c>
      <c r="C538" t="s">
        <v>796</v>
      </c>
      <c r="D538" t="s">
        <v>1877</v>
      </c>
      <c r="E538" t="s">
        <v>1878</v>
      </c>
      <c r="F538" s="2">
        <v>19843</v>
      </c>
      <c r="G538" s="2">
        <v>22457</v>
      </c>
      <c r="H538" s="2">
        <v>25349</v>
      </c>
      <c r="I538" s="2">
        <v>28431</v>
      </c>
      <c r="J538" s="2">
        <v>31704</v>
      </c>
      <c r="K538" s="2">
        <v>35178</v>
      </c>
      <c r="L538" s="2">
        <v>38643</v>
      </c>
      <c r="M538" s="2">
        <v>2267460469</v>
      </c>
      <c r="N538" s="2">
        <v>2579100806</v>
      </c>
      <c r="O538" s="2">
        <v>2925766394</v>
      </c>
      <c r="P538" s="2">
        <v>3296195579</v>
      </c>
      <c r="Q538" s="2">
        <v>3690592334</v>
      </c>
      <c r="R538" s="2">
        <v>4109317309</v>
      </c>
      <c r="S538" s="2">
        <v>4530979728</v>
      </c>
      <c r="T538" s="1">
        <f>(Table13[[#This Row],[2050_BUILDINGS]]/Table13[[#This Row],[2020_BUILDINGS]])-1</f>
        <v>0.94743738346016237</v>
      </c>
      <c r="U538" s="1">
        <f>(Table13[[#This Row],[2050_TOTAL_REPL_COST_USD]]/Table13[[#This Row],[2020_TOTAL_REPL_COST_USD]])-1</f>
        <v>0.99826183959813952</v>
      </c>
      <c r="V538"/>
      <c r="W538"/>
    </row>
    <row r="539" spans="1:23" x14ac:dyDescent="0.2">
      <c r="A539" t="s">
        <v>638</v>
      </c>
      <c r="B539" t="s">
        <v>778</v>
      </c>
      <c r="C539" t="s">
        <v>797</v>
      </c>
      <c r="D539" t="s">
        <v>1879</v>
      </c>
      <c r="E539" t="s">
        <v>1880</v>
      </c>
      <c r="F539" s="2">
        <v>4193</v>
      </c>
      <c r="G539" s="2">
        <v>4743</v>
      </c>
      <c r="H539" s="2">
        <v>5346</v>
      </c>
      <c r="I539" s="2">
        <v>5998</v>
      </c>
      <c r="J539" s="2">
        <v>6699</v>
      </c>
      <c r="K539" s="2">
        <v>7424</v>
      </c>
      <c r="L539" s="2">
        <v>8164</v>
      </c>
      <c r="M539" s="2">
        <v>477169516</v>
      </c>
      <c r="N539" s="2">
        <v>542683384</v>
      </c>
      <c r="O539" s="2">
        <v>615558560</v>
      </c>
      <c r="P539" s="2">
        <v>693426313</v>
      </c>
      <c r="Q539" s="2">
        <v>776328605</v>
      </c>
      <c r="R539" s="2">
        <v>864339625</v>
      </c>
      <c r="S539" s="2">
        <v>952954891</v>
      </c>
      <c r="T539" s="1">
        <f>(Table13[[#This Row],[2050_BUILDINGS]]/Table13[[#This Row],[2020_BUILDINGS]])-1</f>
        <v>0.94705461483424758</v>
      </c>
      <c r="U539" s="1">
        <f>(Table13[[#This Row],[2050_TOTAL_REPL_COST_USD]]/Table13[[#This Row],[2020_TOTAL_REPL_COST_USD]])-1</f>
        <v>0.9970992677579178</v>
      </c>
      <c r="V539"/>
      <c r="W539"/>
    </row>
    <row r="540" spans="1:23" x14ac:dyDescent="0.2">
      <c r="A540" t="s">
        <v>638</v>
      </c>
      <c r="B540" t="s">
        <v>778</v>
      </c>
      <c r="C540" t="s">
        <v>798</v>
      </c>
      <c r="D540" t="s">
        <v>1881</v>
      </c>
      <c r="E540" t="s">
        <v>1882</v>
      </c>
      <c r="F540" s="2">
        <v>9446</v>
      </c>
      <c r="G540" s="2">
        <v>10696</v>
      </c>
      <c r="H540" s="2">
        <v>12072</v>
      </c>
      <c r="I540" s="2">
        <v>13543</v>
      </c>
      <c r="J540" s="2">
        <v>15109</v>
      </c>
      <c r="K540" s="2">
        <v>16749</v>
      </c>
      <c r="L540" s="2">
        <v>18404</v>
      </c>
      <c r="M540" s="2">
        <v>1078606083</v>
      </c>
      <c r="N540" s="2">
        <v>1226784011</v>
      </c>
      <c r="O540" s="2">
        <v>1391613905</v>
      </c>
      <c r="P540" s="2">
        <v>1567739902</v>
      </c>
      <c r="Q540" s="2">
        <v>1755258083</v>
      </c>
      <c r="R540" s="2">
        <v>1954338367</v>
      </c>
      <c r="S540" s="2">
        <v>2154802549</v>
      </c>
      <c r="T540" s="1">
        <f>(Table13[[#This Row],[2050_BUILDINGS]]/Table13[[#This Row],[2020_BUILDINGS]])-1</f>
        <v>0.94833792081304247</v>
      </c>
      <c r="U540" s="1">
        <f>(Table13[[#This Row],[2050_TOTAL_REPL_COST_USD]]/Table13[[#This Row],[2020_TOTAL_REPL_COST_USD]])-1</f>
        <v>0.99776598979184516</v>
      </c>
      <c r="V540"/>
      <c r="W540"/>
    </row>
    <row r="541" spans="1:23" x14ac:dyDescent="0.2">
      <c r="A541" t="s">
        <v>638</v>
      </c>
      <c r="B541" t="s">
        <v>778</v>
      </c>
      <c r="C541" t="s">
        <v>799</v>
      </c>
      <c r="D541" t="s">
        <v>1883</v>
      </c>
      <c r="E541" t="s">
        <v>1884</v>
      </c>
      <c r="F541" s="2">
        <v>10023</v>
      </c>
      <c r="G541" s="2">
        <v>11342</v>
      </c>
      <c r="H541" s="2">
        <v>12793</v>
      </c>
      <c r="I541" s="2">
        <v>14350</v>
      </c>
      <c r="J541" s="2">
        <v>16009</v>
      </c>
      <c r="K541" s="2">
        <v>17758</v>
      </c>
      <c r="L541" s="2">
        <v>19504</v>
      </c>
      <c r="M541" s="2">
        <v>1144862563</v>
      </c>
      <c r="N541" s="2">
        <v>1302217843</v>
      </c>
      <c r="O541" s="2">
        <v>1477258413</v>
      </c>
      <c r="P541" s="2">
        <v>1664298076</v>
      </c>
      <c r="Q541" s="2">
        <v>1863439877</v>
      </c>
      <c r="R541" s="2">
        <v>2074866040</v>
      </c>
      <c r="S541" s="2">
        <v>2287776378</v>
      </c>
      <c r="T541" s="1">
        <f>(Table13[[#This Row],[2050_BUILDINGS]]/Table13[[#This Row],[2020_BUILDINGS]])-1</f>
        <v>0.94592437393993811</v>
      </c>
      <c r="U541" s="1">
        <f>(Table13[[#This Row],[2050_TOTAL_REPL_COST_USD]]/Table13[[#This Row],[2020_TOTAL_REPL_COST_USD]])-1</f>
        <v>0.99829783236610203</v>
      </c>
      <c r="V541"/>
      <c r="W541"/>
    </row>
    <row r="542" spans="1:23" x14ac:dyDescent="0.2">
      <c r="A542" t="s">
        <v>638</v>
      </c>
      <c r="B542" t="s">
        <v>778</v>
      </c>
      <c r="C542" t="s">
        <v>800</v>
      </c>
      <c r="D542" t="s">
        <v>1885</v>
      </c>
      <c r="E542" t="s">
        <v>1886</v>
      </c>
      <c r="F542" s="2">
        <v>7994</v>
      </c>
      <c r="G542" s="2">
        <v>9034</v>
      </c>
      <c r="H542" s="2">
        <v>10208</v>
      </c>
      <c r="I542" s="2">
        <v>11442</v>
      </c>
      <c r="J542" s="2">
        <v>12760</v>
      </c>
      <c r="K542" s="2">
        <v>14165</v>
      </c>
      <c r="L542" s="2">
        <v>15559</v>
      </c>
      <c r="M542" s="2">
        <v>912801676</v>
      </c>
      <c r="N542" s="2">
        <v>1038245168</v>
      </c>
      <c r="O542" s="2">
        <v>1177786917</v>
      </c>
      <c r="P542" s="2">
        <v>1326893598</v>
      </c>
      <c r="Q542" s="2">
        <v>1485647149</v>
      </c>
      <c r="R542" s="2">
        <v>1654192444</v>
      </c>
      <c r="S542" s="2">
        <v>1823917777</v>
      </c>
      <c r="T542" s="1">
        <f>(Table13[[#This Row],[2050_BUILDINGS]]/Table13[[#This Row],[2020_BUILDINGS]])-1</f>
        <v>0.94633475106329756</v>
      </c>
      <c r="U542" s="1">
        <f>(Table13[[#This Row],[2050_TOTAL_REPL_COST_USD]]/Table13[[#This Row],[2020_TOTAL_REPL_COST_USD]])-1</f>
        <v>0.99815340501193384</v>
      </c>
      <c r="V542"/>
      <c r="W542"/>
    </row>
    <row r="543" spans="1:23" x14ac:dyDescent="0.2">
      <c r="A543" t="s">
        <v>638</v>
      </c>
      <c r="B543" t="s">
        <v>778</v>
      </c>
      <c r="C543" t="s">
        <v>801</v>
      </c>
      <c r="D543" t="s">
        <v>1887</v>
      </c>
      <c r="E543" t="s">
        <v>1888</v>
      </c>
      <c r="F543" s="2">
        <v>9453</v>
      </c>
      <c r="G543" s="2">
        <v>10683</v>
      </c>
      <c r="H543" s="2">
        <v>12065</v>
      </c>
      <c r="I543" s="2">
        <v>13527</v>
      </c>
      <c r="J543" s="2">
        <v>15096</v>
      </c>
      <c r="K543" s="2">
        <v>16740</v>
      </c>
      <c r="L543" s="2">
        <v>18391</v>
      </c>
      <c r="M543" s="2">
        <v>1076472329</v>
      </c>
      <c r="N543" s="2">
        <v>1224320684</v>
      </c>
      <c r="O543" s="2">
        <v>1388783030</v>
      </c>
      <c r="P543" s="2">
        <v>1564514713</v>
      </c>
      <c r="Q543" s="2">
        <v>1751611126</v>
      </c>
      <c r="R543" s="2">
        <v>1950240944</v>
      </c>
      <c r="S543" s="2">
        <v>2150244491</v>
      </c>
      <c r="T543" s="1">
        <f>(Table13[[#This Row],[2050_BUILDINGS]]/Table13[[#This Row],[2020_BUILDINGS]])-1</f>
        <v>0.94551994075954715</v>
      </c>
      <c r="U543" s="1">
        <f>(Table13[[#This Row],[2050_TOTAL_REPL_COST_USD]]/Table13[[#This Row],[2020_TOTAL_REPL_COST_USD]])-1</f>
        <v>0.99749165219833524</v>
      </c>
      <c r="V543"/>
      <c r="W543"/>
    </row>
    <row r="544" spans="1:23" x14ac:dyDescent="0.2">
      <c r="A544" t="s">
        <v>638</v>
      </c>
      <c r="B544" t="s">
        <v>778</v>
      </c>
      <c r="C544" t="s">
        <v>802</v>
      </c>
      <c r="D544" t="s">
        <v>1889</v>
      </c>
      <c r="E544" t="s">
        <v>1890</v>
      </c>
      <c r="F544" s="2">
        <v>7669</v>
      </c>
      <c r="G544" s="2">
        <v>8678</v>
      </c>
      <c r="H544" s="2">
        <v>9787</v>
      </c>
      <c r="I544" s="2">
        <v>10987</v>
      </c>
      <c r="J544" s="2">
        <v>12247</v>
      </c>
      <c r="K544" s="2">
        <v>13593</v>
      </c>
      <c r="L544" s="2">
        <v>14920</v>
      </c>
      <c r="M544" s="2">
        <v>875675478</v>
      </c>
      <c r="N544" s="2">
        <v>996010998</v>
      </c>
      <c r="O544" s="2">
        <v>1129870569</v>
      </c>
      <c r="P544" s="2">
        <v>1272905329</v>
      </c>
      <c r="Q544" s="2">
        <v>1425193795</v>
      </c>
      <c r="R544" s="2">
        <v>1586874834</v>
      </c>
      <c r="S544" s="2">
        <v>1749686714</v>
      </c>
      <c r="T544" s="1">
        <f>(Table13[[#This Row],[2050_BUILDINGS]]/Table13[[#This Row],[2020_BUILDINGS]])-1</f>
        <v>0.9454948493936628</v>
      </c>
      <c r="U544" s="1">
        <f>(Table13[[#This Row],[2050_TOTAL_REPL_COST_USD]]/Table13[[#This Row],[2020_TOTAL_REPL_COST_USD]])-1</f>
        <v>0.99809947629936935</v>
      </c>
      <c r="V544"/>
      <c r="W544"/>
    </row>
    <row r="545" spans="1:23" x14ac:dyDescent="0.2">
      <c r="A545" t="s">
        <v>638</v>
      </c>
      <c r="B545" t="s">
        <v>778</v>
      </c>
      <c r="C545" t="s">
        <v>803</v>
      </c>
      <c r="D545" t="s">
        <v>1891</v>
      </c>
      <c r="E545" t="s">
        <v>1892</v>
      </c>
      <c r="F545" s="2">
        <v>13097</v>
      </c>
      <c r="G545" s="2">
        <v>14814</v>
      </c>
      <c r="H545" s="2">
        <v>16730</v>
      </c>
      <c r="I545" s="2">
        <v>18776</v>
      </c>
      <c r="J545" s="2">
        <v>20929</v>
      </c>
      <c r="K545" s="2">
        <v>23223</v>
      </c>
      <c r="L545" s="2">
        <v>25505</v>
      </c>
      <c r="M545" s="2">
        <v>1495990790</v>
      </c>
      <c r="N545" s="2">
        <v>1701567076</v>
      </c>
      <c r="O545" s="2">
        <v>1930247215</v>
      </c>
      <c r="P545" s="2">
        <v>2174601722</v>
      </c>
      <c r="Q545" s="2">
        <v>2434764731</v>
      </c>
      <c r="R545" s="2">
        <v>2710973348</v>
      </c>
      <c r="S545" s="2">
        <v>2989113262</v>
      </c>
      <c r="T545" s="1">
        <f>(Table13[[#This Row],[2050_BUILDINGS]]/Table13[[#This Row],[2020_BUILDINGS]])-1</f>
        <v>0.94739253264106282</v>
      </c>
      <c r="U545" s="1">
        <f>(Table13[[#This Row],[2050_TOTAL_REPL_COST_USD]]/Table13[[#This Row],[2020_TOTAL_REPL_COST_USD]])-1</f>
        <v>0.99808266332976547</v>
      </c>
      <c r="V545"/>
      <c r="W545"/>
    </row>
    <row r="546" spans="1:23" x14ac:dyDescent="0.2">
      <c r="A546" t="s">
        <v>638</v>
      </c>
      <c r="B546" t="s">
        <v>778</v>
      </c>
      <c r="C546" t="s">
        <v>804</v>
      </c>
      <c r="D546" t="s">
        <v>953</v>
      </c>
      <c r="E546" t="s">
        <v>1893</v>
      </c>
      <c r="F546" s="2">
        <v>7103</v>
      </c>
      <c r="G546" s="2">
        <v>8034</v>
      </c>
      <c r="H546" s="2">
        <v>9070</v>
      </c>
      <c r="I546" s="2">
        <v>10169</v>
      </c>
      <c r="J546" s="2">
        <v>11340</v>
      </c>
      <c r="K546" s="2">
        <v>12582</v>
      </c>
      <c r="L546" s="2">
        <v>13829</v>
      </c>
      <c r="M546" s="2">
        <v>809724564</v>
      </c>
      <c r="N546" s="2">
        <v>920948197</v>
      </c>
      <c r="O546" s="2">
        <v>1044670535</v>
      </c>
      <c r="P546" s="2">
        <v>1176871127</v>
      </c>
      <c r="Q546" s="2">
        <v>1317621884</v>
      </c>
      <c r="R546" s="2">
        <v>1467049979</v>
      </c>
      <c r="S546" s="2">
        <v>1617513805</v>
      </c>
      <c r="T546" s="1">
        <f>(Table13[[#This Row],[2050_BUILDINGS]]/Table13[[#This Row],[2020_BUILDINGS]])-1</f>
        <v>0.94692383499929611</v>
      </c>
      <c r="U546" s="1">
        <f>(Table13[[#This Row],[2050_TOTAL_REPL_COST_USD]]/Table13[[#This Row],[2020_TOTAL_REPL_COST_USD]])-1</f>
        <v>0.99760989960531821</v>
      </c>
      <c r="V546"/>
      <c r="W546"/>
    </row>
    <row r="547" spans="1:23" x14ac:dyDescent="0.2">
      <c r="A547" t="s">
        <v>638</v>
      </c>
      <c r="B547" t="s">
        <v>778</v>
      </c>
      <c r="C547" t="s">
        <v>805</v>
      </c>
      <c r="D547" t="s">
        <v>1894</v>
      </c>
      <c r="E547" t="s">
        <v>1895</v>
      </c>
      <c r="F547" s="2">
        <v>12207</v>
      </c>
      <c r="G547" s="2">
        <v>13814</v>
      </c>
      <c r="H547" s="2">
        <v>15589</v>
      </c>
      <c r="I547" s="2">
        <v>17477</v>
      </c>
      <c r="J547" s="2">
        <v>19501</v>
      </c>
      <c r="K547" s="2">
        <v>21622</v>
      </c>
      <c r="L547" s="2">
        <v>23758</v>
      </c>
      <c r="M547" s="2">
        <v>1392745639</v>
      </c>
      <c r="N547" s="2">
        <v>1584104363</v>
      </c>
      <c r="O547" s="2">
        <v>1796968294</v>
      </c>
      <c r="P547" s="2">
        <v>2024421224</v>
      </c>
      <c r="Q547" s="2">
        <v>2266587604</v>
      </c>
      <c r="R547" s="2">
        <v>2523687449</v>
      </c>
      <c r="S547" s="2">
        <v>2782579237</v>
      </c>
      <c r="T547" s="1">
        <f>(Table13[[#This Row],[2050_BUILDINGS]]/Table13[[#This Row],[2020_BUILDINGS]])-1</f>
        <v>0.94626034242647661</v>
      </c>
      <c r="U547" s="1">
        <f>(Table13[[#This Row],[2050_TOTAL_REPL_COST_USD]]/Table13[[#This Row],[2020_TOTAL_REPL_COST_USD]])-1</f>
        <v>0.99790913651534319</v>
      </c>
      <c r="V547"/>
      <c r="W547"/>
    </row>
    <row r="548" spans="1:23" x14ac:dyDescent="0.2">
      <c r="A548" t="s">
        <v>638</v>
      </c>
      <c r="B548" t="s">
        <v>778</v>
      </c>
      <c r="C548" t="s">
        <v>806</v>
      </c>
      <c r="D548" t="s">
        <v>1896</v>
      </c>
      <c r="E548" t="s">
        <v>1897</v>
      </c>
      <c r="F548" s="2">
        <v>8539</v>
      </c>
      <c r="G548" s="2">
        <v>9648</v>
      </c>
      <c r="H548" s="2">
        <v>10886</v>
      </c>
      <c r="I548" s="2">
        <v>12219</v>
      </c>
      <c r="J548" s="2">
        <v>13623</v>
      </c>
      <c r="K548" s="2">
        <v>15116</v>
      </c>
      <c r="L548" s="2">
        <v>16613</v>
      </c>
      <c r="M548" s="2">
        <v>932690910</v>
      </c>
      <c r="N548" s="2">
        <v>1059134854</v>
      </c>
      <c r="O548" s="2">
        <v>1199743921</v>
      </c>
      <c r="P548" s="2">
        <v>1349916516</v>
      </c>
      <c r="Q548" s="2">
        <v>1509711911</v>
      </c>
      <c r="R548" s="2">
        <v>1679234899</v>
      </c>
      <c r="S548" s="2">
        <v>1849611333</v>
      </c>
      <c r="T548" s="1">
        <f>(Table13[[#This Row],[2050_BUILDINGS]]/Table13[[#This Row],[2020_BUILDINGS]])-1</f>
        <v>0.94554397470429796</v>
      </c>
      <c r="U548" s="1">
        <f>(Table13[[#This Row],[2050_TOTAL_REPL_COST_USD]]/Table13[[#This Row],[2020_TOTAL_REPL_COST_USD]])-1</f>
        <v>0.98309141128007771</v>
      </c>
      <c r="V548"/>
      <c r="W548"/>
    </row>
    <row r="549" spans="1:23" x14ac:dyDescent="0.2">
      <c r="A549" t="s">
        <v>638</v>
      </c>
      <c r="B549" t="s">
        <v>778</v>
      </c>
      <c r="C549" t="s">
        <v>807</v>
      </c>
      <c r="D549" t="s">
        <v>1898</v>
      </c>
      <c r="E549" t="s">
        <v>1899</v>
      </c>
      <c r="F549" s="2">
        <v>5053</v>
      </c>
      <c r="G549" s="2">
        <v>5716</v>
      </c>
      <c r="H549" s="2">
        <v>6441</v>
      </c>
      <c r="I549" s="2">
        <v>7232</v>
      </c>
      <c r="J549" s="2">
        <v>8075</v>
      </c>
      <c r="K549" s="2">
        <v>8946</v>
      </c>
      <c r="L549" s="2">
        <v>9835</v>
      </c>
      <c r="M549" s="2">
        <v>574302145</v>
      </c>
      <c r="N549" s="2">
        <v>653118979</v>
      </c>
      <c r="O549" s="2">
        <v>740791013</v>
      </c>
      <c r="P549" s="2">
        <v>834467906</v>
      </c>
      <c r="Q549" s="2">
        <v>934199708</v>
      </c>
      <c r="R549" s="2">
        <v>1040074868</v>
      </c>
      <c r="S549" s="2">
        <v>1146670576</v>
      </c>
      <c r="T549" s="1">
        <f>(Table13[[#This Row],[2050_BUILDINGS]]/Table13[[#This Row],[2020_BUILDINGS]])-1</f>
        <v>0.94636849396398182</v>
      </c>
      <c r="U549" s="1">
        <f>(Table13[[#This Row],[2050_TOTAL_REPL_COST_USD]]/Table13[[#This Row],[2020_TOTAL_REPL_COST_USD]])-1</f>
        <v>0.99663293265255004</v>
      </c>
      <c r="V549"/>
      <c r="W549"/>
    </row>
    <row r="550" spans="1:23" x14ac:dyDescent="0.2">
      <c r="A550" t="s">
        <v>638</v>
      </c>
      <c r="B550" t="s">
        <v>778</v>
      </c>
      <c r="C550" t="s">
        <v>808</v>
      </c>
      <c r="D550" t="s">
        <v>1900</v>
      </c>
      <c r="E550" t="s">
        <v>1901</v>
      </c>
      <c r="F550" s="2">
        <v>5621</v>
      </c>
      <c r="G550" s="2">
        <v>6359</v>
      </c>
      <c r="H550" s="2">
        <v>7168</v>
      </c>
      <c r="I550" s="2">
        <v>8041</v>
      </c>
      <c r="J550" s="2">
        <v>8967</v>
      </c>
      <c r="K550" s="2">
        <v>9956</v>
      </c>
      <c r="L550" s="2">
        <v>10947</v>
      </c>
      <c r="M550" s="2">
        <v>633864542</v>
      </c>
      <c r="N550" s="2">
        <v>720664771</v>
      </c>
      <c r="O550" s="2">
        <v>817212101</v>
      </c>
      <c r="P550" s="2">
        <v>920363953</v>
      </c>
      <c r="Q550" s="2">
        <v>1030172891</v>
      </c>
      <c r="R550" s="2">
        <v>1146731749</v>
      </c>
      <c r="S550" s="2">
        <v>1264047065</v>
      </c>
      <c r="T550" s="1">
        <f>(Table13[[#This Row],[2050_BUILDINGS]]/Table13[[#This Row],[2020_BUILDINGS]])-1</f>
        <v>0.94751823518946798</v>
      </c>
      <c r="U550" s="1">
        <f>(Table13[[#This Row],[2050_TOTAL_REPL_COST_USD]]/Table13[[#This Row],[2020_TOTAL_REPL_COST_USD]])-1</f>
        <v>0.99419115795879298</v>
      </c>
      <c r="V550"/>
      <c r="W550"/>
    </row>
    <row r="551" spans="1:23" x14ac:dyDescent="0.2">
      <c r="A551" t="s">
        <v>638</v>
      </c>
      <c r="B551" t="s">
        <v>778</v>
      </c>
      <c r="C551" t="s">
        <v>809</v>
      </c>
      <c r="D551" t="s">
        <v>1902</v>
      </c>
      <c r="E551" t="s">
        <v>1903</v>
      </c>
      <c r="F551" s="2">
        <v>7398</v>
      </c>
      <c r="G551" s="2">
        <v>8368</v>
      </c>
      <c r="H551" s="2">
        <v>9451</v>
      </c>
      <c r="I551" s="2">
        <v>10599</v>
      </c>
      <c r="J551" s="2">
        <v>11821</v>
      </c>
      <c r="K551" s="2">
        <v>13110</v>
      </c>
      <c r="L551" s="2">
        <v>14417</v>
      </c>
      <c r="M551" s="2">
        <v>825497718</v>
      </c>
      <c r="N551" s="2">
        <v>938129186</v>
      </c>
      <c r="O551" s="2">
        <v>1063397600</v>
      </c>
      <c r="P551" s="2">
        <v>1197217547</v>
      </c>
      <c r="Q551" s="2">
        <v>1339651632</v>
      </c>
      <c r="R551" s="2">
        <v>1490810571</v>
      </c>
      <c r="S551" s="2">
        <v>1642871170</v>
      </c>
      <c r="T551" s="1">
        <f>(Table13[[#This Row],[2050_BUILDINGS]]/Table13[[#This Row],[2020_BUILDINGS]])-1</f>
        <v>0.9487699378210328</v>
      </c>
      <c r="U551" s="1">
        <f>(Table13[[#This Row],[2050_TOTAL_REPL_COST_USD]]/Table13[[#This Row],[2020_TOTAL_REPL_COST_USD]])-1</f>
        <v>0.99015834226691335</v>
      </c>
      <c r="V551"/>
      <c r="W551"/>
    </row>
    <row r="552" spans="1:23" x14ac:dyDescent="0.2">
      <c r="A552" t="s">
        <v>638</v>
      </c>
      <c r="B552" t="s">
        <v>778</v>
      </c>
      <c r="C552" t="s">
        <v>810</v>
      </c>
      <c r="D552" t="s">
        <v>1904</v>
      </c>
      <c r="E552" t="s">
        <v>1905</v>
      </c>
      <c r="F552" s="2">
        <v>9027</v>
      </c>
      <c r="G552" s="2">
        <v>10214</v>
      </c>
      <c r="H552" s="2">
        <v>11524</v>
      </c>
      <c r="I552" s="2">
        <v>12929</v>
      </c>
      <c r="J552" s="2">
        <v>14425</v>
      </c>
      <c r="K552" s="2">
        <v>15997</v>
      </c>
      <c r="L552" s="2">
        <v>17578</v>
      </c>
      <c r="M552" s="2">
        <v>1029967212</v>
      </c>
      <c r="N552" s="2">
        <v>1171467417</v>
      </c>
      <c r="O552" s="2">
        <v>1328869273</v>
      </c>
      <c r="P552" s="2">
        <v>1497058343</v>
      </c>
      <c r="Q552" s="2">
        <v>1676126463</v>
      </c>
      <c r="R552" s="2">
        <v>1866235982</v>
      </c>
      <c r="S552" s="2">
        <v>2057667847</v>
      </c>
      <c r="T552" s="1">
        <f>(Table13[[#This Row],[2050_BUILDINGS]]/Table13[[#This Row],[2020_BUILDINGS]])-1</f>
        <v>0.94726930320150649</v>
      </c>
      <c r="U552" s="1">
        <f>(Table13[[#This Row],[2050_TOTAL_REPL_COST_USD]]/Table13[[#This Row],[2020_TOTAL_REPL_COST_USD]])-1</f>
        <v>0.99779936975314132</v>
      </c>
      <c r="V552"/>
      <c r="W552"/>
    </row>
    <row r="553" spans="1:23" x14ac:dyDescent="0.2">
      <c r="A553" t="s">
        <v>638</v>
      </c>
      <c r="B553" t="s">
        <v>778</v>
      </c>
      <c r="C553" t="s">
        <v>811</v>
      </c>
      <c r="D553" t="s">
        <v>1906</v>
      </c>
      <c r="E553" t="s">
        <v>1907</v>
      </c>
      <c r="F553" s="2">
        <v>10845</v>
      </c>
      <c r="G553" s="2">
        <v>12265</v>
      </c>
      <c r="H553" s="2">
        <v>13846</v>
      </c>
      <c r="I553" s="2">
        <v>15529</v>
      </c>
      <c r="J553" s="2">
        <v>17309</v>
      </c>
      <c r="K553" s="2">
        <v>19205</v>
      </c>
      <c r="L553" s="2">
        <v>21111</v>
      </c>
      <c r="M553" s="2">
        <v>1226422197</v>
      </c>
      <c r="N553" s="2">
        <v>1394479097</v>
      </c>
      <c r="O553" s="2">
        <v>1581410679</v>
      </c>
      <c r="P553" s="2">
        <v>1781134610</v>
      </c>
      <c r="Q553" s="2">
        <v>1993754117</v>
      </c>
      <c r="R553" s="2">
        <v>2219451716</v>
      </c>
      <c r="S553" s="2">
        <v>2446635884</v>
      </c>
      <c r="T553" s="1">
        <f>(Table13[[#This Row],[2050_BUILDINGS]]/Table13[[#This Row],[2020_BUILDINGS]])-1</f>
        <v>0.94661134163208849</v>
      </c>
      <c r="U553" s="1">
        <f>(Table13[[#This Row],[2050_TOTAL_REPL_COST_USD]]/Table13[[#This Row],[2020_TOTAL_REPL_COST_USD]])-1</f>
        <v>0.99493770577930918</v>
      </c>
      <c r="V553"/>
      <c r="W553"/>
    </row>
    <row r="554" spans="1:23" x14ac:dyDescent="0.2">
      <c r="A554" t="s">
        <v>638</v>
      </c>
      <c r="B554" t="s">
        <v>778</v>
      </c>
      <c r="C554" t="s">
        <v>812</v>
      </c>
      <c r="D554" t="s">
        <v>1908</v>
      </c>
      <c r="E554" t="s">
        <v>1909</v>
      </c>
      <c r="F554" s="2">
        <v>3953</v>
      </c>
      <c r="G554" s="2">
        <v>4468</v>
      </c>
      <c r="H554" s="2">
        <v>5049</v>
      </c>
      <c r="I554" s="2">
        <v>5659</v>
      </c>
      <c r="J554" s="2">
        <v>6320</v>
      </c>
      <c r="K554" s="2">
        <v>7000</v>
      </c>
      <c r="L554" s="2">
        <v>7697</v>
      </c>
      <c r="M554" s="2">
        <v>451289929</v>
      </c>
      <c r="N554" s="2">
        <v>513308149</v>
      </c>
      <c r="O554" s="2">
        <v>582296414</v>
      </c>
      <c r="P554" s="2">
        <v>656013444</v>
      </c>
      <c r="Q554" s="2">
        <v>734499735</v>
      </c>
      <c r="R554" s="2">
        <v>817826900</v>
      </c>
      <c r="S554" s="2">
        <v>901737242</v>
      </c>
      <c r="T554" s="1">
        <f>(Table13[[#This Row],[2050_BUILDINGS]]/Table13[[#This Row],[2020_BUILDINGS]])-1</f>
        <v>0.94712876296483683</v>
      </c>
      <c r="U554" s="1">
        <f>(Table13[[#This Row],[2050_TOTAL_REPL_COST_USD]]/Table13[[#This Row],[2020_TOTAL_REPL_COST_USD]])-1</f>
        <v>0.99813287213861135</v>
      </c>
      <c r="V554"/>
      <c r="W554"/>
    </row>
    <row r="555" spans="1:23" x14ac:dyDescent="0.2">
      <c r="A555" t="s">
        <v>638</v>
      </c>
      <c r="B555" t="s">
        <v>778</v>
      </c>
      <c r="C555" t="s">
        <v>813</v>
      </c>
      <c r="D555" t="s">
        <v>1910</v>
      </c>
      <c r="E555" t="s">
        <v>1911</v>
      </c>
      <c r="F555" s="2">
        <v>9408</v>
      </c>
      <c r="G555" s="2">
        <v>10634</v>
      </c>
      <c r="H555" s="2">
        <v>12004</v>
      </c>
      <c r="I555" s="2">
        <v>13469</v>
      </c>
      <c r="J555" s="2">
        <v>15013</v>
      </c>
      <c r="K555" s="2">
        <v>16665</v>
      </c>
      <c r="L555" s="2">
        <v>18302</v>
      </c>
      <c r="M555" s="2">
        <v>1070740390</v>
      </c>
      <c r="N555" s="2">
        <v>1217758296</v>
      </c>
      <c r="O555" s="2">
        <v>1381295725</v>
      </c>
      <c r="P555" s="2">
        <v>1556037246</v>
      </c>
      <c r="Q555" s="2">
        <v>1742077149</v>
      </c>
      <c r="R555" s="2">
        <v>1939582116</v>
      </c>
      <c r="S555" s="2">
        <v>2138444729</v>
      </c>
      <c r="T555" s="1">
        <f>(Table13[[#This Row],[2050_BUILDINGS]]/Table13[[#This Row],[2020_BUILDINGS]])-1</f>
        <v>0.94536564625850339</v>
      </c>
      <c r="U555" s="1">
        <f>(Table13[[#This Row],[2050_TOTAL_REPL_COST_USD]]/Table13[[#This Row],[2020_TOTAL_REPL_COST_USD]])-1</f>
        <v>0.99716453117080972</v>
      </c>
      <c r="V555"/>
      <c r="W555"/>
    </row>
    <row r="556" spans="1:23" x14ac:dyDescent="0.2">
      <c r="A556" t="s">
        <v>638</v>
      </c>
      <c r="B556" t="s">
        <v>778</v>
      </c>
      <c r="C556" t="s">
        <v>814</v>
      </c>
      <c r="D556" t="s">
        <v>1912</v>
      </c>
      <c r="E556" t="s">
        <v>1913</v>
      </c>
      <c r="F556" s="2">
        <v>9983</v>
      </c>
      <c r="G556" s="2">
        <v>11299</v>
      </c>
      <c r="H556" s="2">
        <v>12752</v>
      </c>
      <c r="I556" s="2">
        <v>14301</v>
      </c>
      <c r="J556" s="2">
        <v>15945</v>
      </c>
      <c r="K556" s="2">
        <v>17694</v>
      </c>
      <c r="L556" s="2">
        <v>19433</v>
      </c>
      <c r="M556" s="2">
        <v>1129039361</v>
      </c>
      <c r="N556" s="2">
        <v>1283724424</v>
      </c>
      <c r="O556" s="2">
        <v>1455781656</v>
      </c>
      <c r="P556" s="2">
        <v>1639612137</v>
      </c>
      <c r="Q556" s="2">
        <v>1835310534</v>
      </c>
      <c r="R556" s="2">
        <v>2043044162</v>
      </c>
      <c r="S556" s="2">
        <v>2252140746</v>
      </c>
      <c r="T556" s="1">
        <f>(Table13[[#This Row],[2050_BUILDINGS]]/Table13[[#This Row],[2020_BUILDINGS]])-1</f>
        <v>0.94660923570069122</v>
      </c>
      <c r="U556" s="1">
        <f>(Table13[[#This Row],[2050_TOTAL_REPL_COST_USD]]/Table13[[#This Row],[2020_TOTAL_REPL_COST_USD]])-1</f>
        <v>0.99474068291583673</v>
      </c>
      <c r="V556"/>
      <c r="W556"/>
    </row>
    <row r="557" spans="1:23" x14ac:dyDescent="0.2">
      <c r="A557" t="s">
        <v>638</v>
      </c>
      <c r="B557" t="s">
        <v>778</v>
      </c>
      <c r="C557" t="s">
        <v>815</v>
      </c>
      <c r="D557" t="s">
        <v>1914</v>
      </c>
      <c r="E557" t="s">
        <v>1915</v>
      </c>
      <c r="F557" s="2">
        <v>5793</v>
      </c>
      <c r="G557" s="2">
        <v>6568</v>
      </c>
      <c r="H557" s="2">
        <v>7411</v>
      </c>
      <c r="I557" s="2">
        <v>8318</v>
      </c>
      <c r="J557" s="2">
        <v>9273</v>
      </c>
      <c r="K557" s="2">
        <v>10274</v>
      </c>
      <c r="L557" s="2">
        <v>11290</v>
      </c>
      <c r="M557" s="2">
        <v>662219373</v>
      </c>
      <c r="N557" s="2">
        <v>753212445</v>
      </c>
      <c r="O557" s="2">
        <v>854431630</v>
      </c>
      <c r="P557" s="2">
        <v>962588326</v>
      </c>
      <c r="Q557" s="2">
        <v>1077741787</v>
      </c>
      <c r="R557" s="2">
        <v>1199996775</v>
      </c>
      <c r="S557" s="2">
        <v>1323105077</v>
      </c>
      <c r="T557" s="1">
        <f>(Table13[[#This Row],[2050_BUILDINGS]]/Table13[[#This Row],[2020_BUILDINGS]])-1</f>
        <v>0.94890384947350248</v>
      </c>
      <c r="U557" s="1">
        <f>(Table13[[#This Row],[2050_TOTAL_REPL_COST_USD]]/Table13[[#This Row],[2020_TOTAL_REPL_COST_USD]])-1</f>
        <v>0.99798606163700976</v>
      </c>
      <c r="V557"/>
      <c r="W557"/>
    </row>
    <row r="558" spans="1:23" x14ac:dyDescent="0.2">
      <c r="A558" t="s">
        <v>145</v>
      </c>
      <c r="B558" t="s">
        <v>258</v>
      </c>
      <c r="C558" t="s">
        <v>259</v>
      </c>
      <c r="D558" t="s">
        <v>1916</v>
      </c>
      <c r="E558" t="s">
        <v>1917</v>
      </c>
      <c r="F558" s="2">
        <v>5168</v>
      </c>
      <c r="G558" s="2">
        <v>5805</v>
      </c>
      <c r="H558" s="2">
        <v>6428</v>
      </c>
      <c r="I558" s="2">
        <v>7117</v>
      </c>
      <c r="J558" s="2">
        <v>7799</v>
      </c>
      <c r="K558" s="2">
        <v>8506</v>
      </c>
      <c r="L558" s="2">
        <v>9145</v>
      </c>
      <c r="M558" s="2">
        <v>410011387</v>
      </c>
      <c r="N558" s="2">
        <v>460574991</v>
      </c>
      <c r="O558" s="2">
        <v>511210290</v>
      </c>
      <c r="P558" s="2">
        <v>565116343</v>
      </c>
      <c r="Q558" s="2">
        <v>619146966</v>
      </c>
      <c r="R558" s="2">
        <v>676466421</v>
      </c>
      <c r="S558" s="2">
        <v>727554308</v>
      </c>
      <c r="T558" s="1">
        <f>(Table13[[#This Row],[2050_BUILDINGS]]/Table13[[#This Row],[2020_BUILDINGS]])-1</f>
        <v>0.76954334365325083</v>
      </c>
      <c r="U558" s="1">
        <f>(Table13[[#This Row],[2050_TOTAL_REPL_COST_USD]]/Table13[[#This Row],[2020_TOTAL_REPL_COST_USD]])-1</f>
        <v>0.77447341968578054</v>
      </c>
      <c r="V558"/>
      <c r="W558"/>
    </row>
    <row r="559" spans="1:23" x14ac:dyDescent="0.2">
      <c r="A559" t="s">
        <v>145</v>
      </c>
      <c r="B559" t="s">
        <v>258</v>
      </c>
      <c r="C559" t="s">
        <v>260</v>
      </c>
      <c r="D559" t="s">
        <v>1918</v>
      </c>
      <c r="E559" t="s">
        <v>1919</v>
      </c>
      <c r="F559" s="2">
        <v>4293</v>
      </c>
      <c r="G559" s="2">
        <v>4821</v>
      </c>
      <c r="H559" s="2">
        <v>5350</v>
      </c>
      <c r="I559" s="2">
        <v>5916</v>
      </c>
      <c r="J559" s="2">
        <v>6479</v>
      </c>
      <c r="K559" s="2">
        <v>7074</v>
      </c>
      <c r="L559" s="2">
        <v>7599</v>
      </c>
      <c r="M559" s="2">
        <v>340727761</v>
      </c>
      <c r="N559" s="2">
        <v>382736414</v>
      </c>
      <c r="O559" s="2">
        <v>424797009</v>
      </c>
      <c r="P559" s="2">
        <v>469563228</v>
      </c>
      <c r="Q559" s="2">
        <v>514419683</v>
      </c>
      <c r="R559" s="2">
        <v>561994852</v>
      </c>
      <c r="S559" s="2">
        <v>604383338</v>
      </c>
      <c r="T559" s="1">
        <f>(Table13[[#This Row],[2050_BUILDINGS]]/Table13[[#This Row],[2020_BUILDINGS]])-1</f>
        <v>0.7700908455625437</v>
      </c>
      <c r="U559" s="1">
        <f>(Table13[[#This Row],[2050_TOTAL_REPL_COST_USD]]/Table13[[#This Row],[2020_TOTAL_REPL_COST_USD]])-1</f>
        <v>0.77380127825862721</v>
      </c>
      <c r="V559"/>
      <c r="W559"/>
    </row>
    <row r="560" spans="1:23" x14ac:dyDescent="0.2">
      <c r="A560" t="s">
        <v>145</v>
      </c>
      <c r="B560" t="s">
        <v>258</v>
      </c>
      <c r="C560" t="s">
        <v>261</v>
      </c>
      <c r="D560" t="s">
        <v>1920</v>
      </c>
      <c r="E560" t="s">
        <v>1921</v>
      </c>
      <c r="F560" s="2">
        <v>3992</v>
      </c>
      <c r="G560" s="2">
        <v>4483</v>
      </c>
      <c r="H560" s="2">
        <v>4968</v>
      </c>
      <c r="I560" s="2">
        <v>5492</v>
      </c>
      <c r="J560" s="2">
        <v>6019</v>
      </c>
      <c r="K560" s="2">
        <v>6567</v>
      </c>
      <c r="L560" s="2">
        <v>7060</v>
      </c>
      <c r="M560" s="2">
        <v>315748637</v>
      </c>
      <c r="N560" s="2">
        <v>354646220</v>
      </c>
      <c r="O560" s="2">
        <v>393569578</v>
      </c>
      <c r="P560" s="2">
        <v>434963798</v>
      </c>
      <c r="Q560" s="2">
        <v>476402823</v>
      </c>
      <c r="R560" s="2">
        <v>520319196</v>
      </c>
      <c r="S560" s="2">
        <v>559405340</v>
      </c>
      <c r="T560" s="1">
        <f>(Table13[[#This Row],[2050_BUILDINGS]]/Table13[[#This Row],[2020_BUILDINGS]])-1</f>
        <v>0.76853707414829664</v>
      </c>
      <c r="U560" s="1">
        <f>(Table13[[#This Row],[2050_TOTAL_REPL_COST_USD]]/Table13[[#This Row],[2020_TOTAL_REPL_COST_USD]])-1</f>
        <v>0.77167935011545286</v>
      </c>
      <c r="V560"/>
      <c r="W560"/>
    </row>
    <row r="561" spans="1:23" x14ac:dyDescent="0.2">
      <c r="A561" t="s">
        <v>145</v>
      </c>
      <c r="B561" t="s">
        <v>258</v>
      </c>
      <c r="C561" t="s">
        <v>262</v>
      </c>
      <c r="D561" t="s">
        <v>1922</v>
      </c>
      <c r="E561" t="s">
        <v>1923</v>
      </c>
      <c r="F561" s="2">
        <v>2296</v>
      </c>
      <c r="G561" s="2">
        <v>2570</v>
      </c>
      <c r="H561" s="2">
        <v>2855</v>
      </c>
      <c r="I561" s="2">
        <v>3157</v>
      </c>
      <c r="J561" s="2">
        <v>3455</v>
      </c>
      <c r="K561" s="2">
        <v>3774</v>
      </c>
      <c r="L561" s="2">
        <v>4058</v>
      </c>
      <c r="M561" s="2">
        <v>182008578</v>
      </c>
      <c r="N561" s="2">
        <v>204449567</v>
      </c>
      <c r="O561" s="2">
        <v>226919008</v>
      </c>
      <c r="P561" s="2">
        <v>250834858</v>
      </c>
      <c r="Q561" s="2">
        <v>274800131</v>
      </c>
      <c r="R561" s="2">
        <v>300218992</v>
      </c>
      <c r="S561" s="2">
        <v>322867992</v>
      </c>
      <c r="T561" s="1">
        <f>(Table13[[#This Row],[2050_BUILDINGS]]/Table13[[#This Row],[2020_BUILDINGS]])-1</f>
        <v>0.76742160278745652</v>
      </c>
      <c r="U561" s="1">
        <f>(Table13[[#This Row],[2050_TOTAL_REPL_COST_USD]]/Table13[[#This Row],[2020_TOTAL_REPL_COST_USD]])-1</f>
        <v>0.7739163480525626</v>
      </c>
      <c r="V561"/>
      <c r="W561"/>
    </row>
    <row r="562" spans="1:23" x14ac:dyDescent="0.2">
      <c r="A562" t="s">
        <v>145</v>
      </c>
      <c r="B562" t="s">
        <v>258</v>
      </c>
      <c r="C562" t="s">
        <v>263</v>
      </c>
      <c r="D562" t="s">
        <v>1924</v>
      </c>
      <c r="E562" t="s">
        <v>1925</v>
      </c>
      <c r="F562" s="2">
        <v>2642</v>
      </c>
      <c r="G562" s="2">
        <v>2951</v>
      </c>
      <c r="H562" s="2">
        <v>3282</v>
      </c>
      <c r="I562" s="2">
        <v>3628</v>
      </c>
      <c r="J562" s="2">
        <v>3967</v>
      </c>
      <c r="K562" s="2">
        <v>4324</v>
      </c>
      <c r="L562" s="2">
        <v>4653</v>
      </c>
      <c r="M562" s="2">
        <v>208714145</v>
      </c>
      <c r="N562" s="2">
        <v>234456826</v>
      </c>
      <c r="O562" s="2">
        <v>260238523</v>
      </c>
      <c r="P562" s="2">
        <v>287689293</v>
      </c>
      <c r="Q562" s="2">
        <v>315207861</v>
      </c>
      <c r="R562" s="2">
        <v>344405328</v>
      </c>
      <c r="S562" s="2">
        <v>370433335</v>
      </c>
      <c r="T562" s="1">
        <f>(Table13[[#This Row],[2050_BUILDINGS]]/Table13[[#This Row],[2020_BUILDINGS]])-1</f>
        <v>0.76116578349735042</v>
      </c>
      <c r="U562" s="1">
        <f>(Table13[[#This Row],[2050_TOTAL_REPL_COST_USD]]/Table13[[#This Row],[2020_TOTAL_REPL_COST_USD]])-1</f>
        <v>0.77483579275376857</v>
      </c>
      <c r="V562"/>
      <c r="W562"/>
    </row>
    <row r="563" spans="1:23" x14ac:dyDescent="0.2">
      <c r="A563" t="s">
        <v>145</v>
      </c>
      <c r="B563" t="s">
        <v>264</v>
      </c>
      <c r="C563" t="s">
        <v>265</v>
      </c>
      <c r="D563" t="s">
        <v>1926</v>
      </c>
      <c r="E563" t="s">
        <v>1927</v>
      </c>
      <c r="F563" s="2">
        <v>12710</v>
      </c>
      <c r="G563" s="2">
        <v>14338</v>
      </c>
      <c r="H563" s="2">
        <v>16050</v>
      </c>
      <c r="I563" s="2">
        <v>17850</v>
      </c>
      <c r="J563" s="2">
        <v>19709</v>
      </c>
      <c r="K563" s="2">
        <v>21626</v>
      </c>
      <c r="L563" s="2">
        <v>23568</v>
      </c>
      <c r="M563" s="2">
        <v>857749796</v>
      </c>
      <c r="N563" s="2">
        <v>968994073</v>
      </c>
      <c r="O563" s="2">
        <v>1087047881</v>
      </c>
      <c r="P563" s="2">
        <v>1212127564</v>
      </c>
      <c r="Q563" s="2">
        <v>1341919786</v>
      </c>
      <c r="R563" s="2">
        <v>1476489090</v>
      </c>
      <c r="S563" s="2">
        <v>1613777978</v>
      </c>
      <c r="T563" s="1">
        <f>(Table13[[#This Row],[2050_BUILDINGS]]/Table13[[#This Row],[2020_BUILDINGS]])-1</f>
        <v>0.85428796223446102</v>
      </c>
      <c r="U563" s="1">
        <f>(Table13[[#This Row],[2050_TOTAL_REPL_COST_USD]]/Table13[[#This Row],[2020_TOTAL_REPL_COST_USD]])-1</f>
        <v>0.88140875757200421</v>
      </c>
      <c r="V563"/>
      <c r="W563"/>
    </row>
    <row r="564" spans="1:23" x14ac:dyDescent="0.2">
      <c r="A564" t="s">
        <v>145</v>
      </c>
      <c r="B564" t="s">
        <v>264</v>
      </c>
      <c r="C564" t="s">
        <v>266</v>
      </c>
      <c r="D564" t="s">
        <v>1928</v>
      </c>
      <c r="E564" t="s">
        <v>1929</v>
      </c>
      <c r="F564" s="2">
        <v>1510</v>
      </c>
      <c r="G564" s="2">
        <v>1706</v>
      </c>
      <c r="H564" s="2">
        <v>1912</v>
      </c>
      <c r="I564" s="2">
        <v>2123</v>
      </c>
      <c r="J564" s="2">
        <v>2352</v>
      </c>
      <c r="K564" s="2">
        <v>2581</v>
      </c>
      <c r="L564" s="2">
        <v>2802</v>
      </c>
      <c r="M564" s="2">
        <v>102175821</v>
      </c>
      <c r="N564" s="2">
        <v>115427327</v>
      </c>
      <c r="O564" s="2">
        <v>129489987</v>
      </c>
      <c r="P564" s="2">
        <v>144389576</v>
      </c>
      <c r="Q564" s="2">
        <v>159850523</v>
      </c>
      <c r="R564" s="2">
        <v>175880527</v>
      </c>
      <c r="S564" s="2">
        <v>192234484</v>
      </c>
      <c r="T564" s="1">
        <f>(Table13[[#This Row],[2050_BUILDINGS]]/Table13[[#This Row],[2020_BUILDINGS]])-1</f>
        <v>0.85562913907284766</v>
      </c>
      <c r="U564" s="1">
        <f>(Table13[[#This Row],[2050_TOTAL_REPL_COST_USD]]/Table13[[#This Row],[2020_TOTAL_REPL_COST_USD]])-1</f>
        <v>0.88140875325092805</v>
      </c>
      <c r="V564"/>
      <c r="W564"/>
    </row>
    <row r="565" spans="1:23" x14ac:dyDescent="0.2">
      <c r="A565" t="s">
        <v>145</v>
      </c>
      <c r="B565" t="s">
        <v>264</v>
      </c>
      <c r="C565" t="s">
        <v>267</v>
      </c>
      <c r="D565" t="s">
        <v>1930</v>
      </c>
      <c r="E565" t="s">
        <v>1931</v>
      </c>
      <c r="F565" s="2">
        <v>6871</v>
      </c>
      <c r="G565" s="2">
        <v>7753</v>
      </c>
      <c r="H565" s="2">
        <v>8685</v>
      </c>
      <c r="I565" s="2">
        <v>9657</v>
      </c>
      <c r="J565" s="2">
        <v>10663</v>
      </c>
      <c r="K565" s="2">
        <v>11698</v>
      </c>
      <c r="L565" s="2">
        <v>12755</v>
      </c>
      <c r="M565" s="2">
        <v>463994089</v>
      </c>
      <c r="N565" s="2">
        <v>524170945</v>
      </c>
      <c r="O565" s="2">
        <v>588031377</v>
      </c>
      <c r="P565" s="2">
        <v>655692400</v>
      </c>
      <c r="Q565" s="2">
        <v>725902652</v>
      </c>
      <c r="R565" s="2">
        <v>798697023</v>
      </c>
      <c r="S565" s="2">
        <v>872962543</v>
      </c>
      <c r="T565" s="1">
        <f>(Table13[[#This Row],[2050_BUILDINGS]]/Table13[[#This Row],[2020_BUILDINGS]])-1</f>
        <v>0.85635278707611695</v>
      </c>
      <c r="U565" s="1">
        <f>(Table13[[#This Row],[2050_TOTAL_REPL_COST_USD]]/Table13[[#This Row],[2020_TOTAL_REPL_COST_USD]])-1</f>
        <v>0.8814087586361472</v>
      </c>
      <c r="V565"/>
      <c r="W565"/>
    </row>
    <row r="566" spans="1:23" x14ac:dyDescent="0.2">
      <c r="A566" t="s">
        <v>145</v>
      </c>
      <c r="B566" t="s">
        <v>264</v>
      </c>
      <c r="C566" t="s">
        <v>268</v>
      </c>
      <c r="D566" t="s">
        <v>1932</v>
      </c>
      <c r="E566" t="s">
        <v>1933</v>
      </c>
      <c r="F566" s="2">
        <v>20457</v>
      </c>
      <c r="G566" s="2">
        <v>23077</v>
      </c>
      <c r="H566" s="2">
        <v>25837</v>
      </c>
      <c r="I566" s="2">
        <v>28727</v>
      </c>
      <c r="J566" s="2">
        <v>31723</v>
      </c>
      <c r="K566" s="2">
        <v>34801</v>
      </c>
      <c r="L566" s="2">
        <v>37927</v>
      </c>
      <c r="M566" s="2">
        <v>1380523989</v>
      </c>
      <c r="N566" s="2">
        <v>1559568495</v>
      </c>
      <c r="O566" s="2">
        <v>1749572760</v>
      </c>
      <c r="P566" s="2">
        <v>1950884954</v>
      </c>
      <c r="Q566" s="2">
        <v>2159781854</v>
      </c>
      <c r="R566" s="2">
        <v>2376367334</v>
      </c>
      <c r="S566" s="2">
        <v>2597329901</v>
      </c>
      <c r="T566" s="1">
        <f>(Table13[[#This Row],[2050_BUILDINGS]]/Table13[[#This Row],[2020_BUILDINGS]])-1</f>
        <v>0.85398641051962643</v>
      </c>
      <c r="U566" s="1">
        <f>(Table13[[#This Row],[2050_TOTAL_REPL_COST_USD]]/Table13[[#This Row],[2020_TOTAL_REPL_COST_USD]])-1</f>
        <v>0.88140874167743277</v>
      </c>
      <c r="V566"/>
      <c r="W566"/>
    </row>
    <row r="567" spans="1:23" x14ac:dyDescent="0.2">
      <c r="A567" t="s">
        <v>145</v>
      </c>
      <c r="B567" t="s">
        <v>264</v>
      </c>
      <c r="C567" t="s">
        <v>269</v>
      </c>
      <c r="D567" t="s">
        <v>1934</v>
      </c>
      <c r="E567" t="s">
        <v>1935</v>
      </c>
      <c r="F567" s="2">
        <v>11964</v>
      </c>
      <c r="G567" s="2">
        <v>13491</v>
      </c>
      <c r="H567" s="2">
        <v>15102</v>
      </c>
      <c r="I567" s="2">
        <v>16797</v>
      </c>
      <c r="J567" s="2">
        <v>18544</v>
      </c>
      <c r="K567" s="2">
        <v>20351</v>
      </c>
      <c r="L567" s="2">
        <v>22171</v>
      </c>
      <c r="M567" s="2">
        <v>807129503</v>
      </c>
      <c r="N567" s="2">
        <v>911808675</v>
      </c>
      <c r="O567" s="2">
        <v>1022895513</v>
      </c>
      <c r="P567" s="2">
        <v>1140593585</v>
      </c>
      <c r="Q567" s="2">
        <v>1262726086</v>
      </c>
      <c r="R567" s="2">
        <v>1389353751</v>
      </c>
      <c r="S567" s="2">
        <v>1518540504</v>
      </c>
      <c r="T567" s="1">
        <f>(Table13[[#This Row],[2050_BUILDINGS]]/Table13[[#This Row],[2020_BUILDINGS]])-1</f>
        <v>0.85314276161818792</v>
      </c>
      <c r="U567" s="1">
        <f>(Table13[[#This Row],[2050_TOTAL_REPL_COST_USD]]/Table13[[#This Row],[2020_TOTAL_REPL_COST_USD]])-1</f>
        <v>0.88140874339963271</v>
      </c>
      <c r="V567"/>
      <c r="W567"/>
    </row>
    <row r="568" spans="1:23" x14ac:dyDescent="0.2">
      <c r="A568" t="s">
        <v>145</v>
      </c>
      <c r="B568" t="s">
        <v>264</v>
      </c>
      <c r="C568" t="s">
        <v>270</v>
      </c>
      <c r="D568" t="s">
        <v>1936</v>
      </c>
      <c r="E568" t="s">
        <v>1937</v>
      </c>
      <c r="F568" s="2">
        <v>3804</v>
      </c>
      <c r="G568" s="2">
        <v>4285</v>
      </c>
      <c r="H568" s="2">
        <v>4797</v>
      </c>
      <c r="I568" s="2">
        <v>5334</v>
      </c>
      <c r="J568" s="2">
        <v>5893</v>
      </c>
      <c r="K568" s="2">
        <v>6468</v>
      </c>
      <c r="L568" s="2">
        <v>7047</v>
      </c>
      <c r="M568" s="2">
        <v>256446726</v>
      </c>
      <c r="N568" s="2">
        <v>289706108</v>
      </c>
      <c r="O568" s="2">
        <v>325001377</v>
      </c>
      <c r="P568" s="2">
        <v>362397217</v>
      </c>
      <c r="Q568" s="2">
        <v>401201994</v>
      </c>
      <c r="R568" s="2">
        <v>441435011</v>
      </c>
      <c r="S568" s="2">
        <v>482481111</v>
      </c>
      <c r="T568" s="1">
        <f>(Table13[[#This Row],[2050_BUILDINGS]]/Table13[[#This Row],[2020_BUILDINGS]])-1</f>
        <v>0.85252365930599372</v>
      </c>
      <c r="U568" s="1">
        <f>(Table13[[#This Row],[2050_TOTAL_REPL_COST_USD]]/Table13[[#This Row],[2020_TOTAL_REPL_COST_USD]])-1</f>
        <v>0.88140873750129289</v>
      </c>
      <c r="V568"/>
      <c r="W568"/>
    </row>
    <row r="569" spans="1:23" x14ac:dyDescent="0.2">
      <c r="A569" t="s">
        <v>145</v>
      </c>
      <c r="B569" t="s">
        <v>264</v>
      </c>
      <c r="C569" t="s">
        <v>271</v>
      </c>
      <c r="D569" t="s">
        <v>1938</v>
      </c>
      <c r="E569" t="s">
        <v>1939</v>
      </c>
      <c r="F569" s="2">
        <v>6616</v>
      </c>
      <c r="G569" s="2">
        <v>7452</v>
      </c>
      <c r="H569" s="2">
        <v>8346</v>
      </c>
      <c r="I569" s="2">
        <v>9285</v>
      </c>
      <c r="J569" s="2">
        <v>10246</v>
      </c>
      <c r="K569" s="2">
        <v>11250</v>
      </c>
      <c r="L569" s="2">
        <v>12257</v>
      </c>
      <c r="M569" s="2">
        <v>445971860</v>
      </c>
      <c r="N569" s="2">
        <v>503811356</v>
      </c>
      <c r="O569" s="2">
        <v>565191352</v>
      </c>
      <c r="P569" s="2">
        <v>630224327</v>
      </c>
      <c r="Q569" s="2">
        <v>697707494</v>
      </c>
      <c r="R569" s="2">
        <v>767674430</v>
      </c>
      <c r="S569" s="2">
        <v>839055364</v>
      </c>
      <c r="T569" s="1">
        <f>(Table13[[#This Row],[2050_BUILDINGS]]/Table13[[#This Row],[2020_BUILDINGS]])-1</f>
        <v>0.85262998790810163</v>
      </c>
      <c r="U569" s="1">
        <f>(Table13[[#This Row],[2050_TOTAL_REPL_COST_USD]]/Table13[[#This Row],[2020_TOTAL_REPL_COST_USD]])-1</f>
        <v>0.88140875973654476</v>
      </c>
      <c r="V569"/>
      <c r="W569"/>
    </row>
    <row r="570" spans="1:23" x14ac:dyDescent="0.2">
      <c r="A570" t="s">
        <v>145</v>
      </c>
      <c r="B570" t="s">
        <v>264</v>
      </c>
      <c r="C570" t="s">
        <v>272</v>
      </c>
      <c r="D570" t="s">
        <v>1940</v>
      </c>
      <c r="E570" t="s">
        <v>1941</v>
      </c>
      <c r="F570" s="2">
        <v>3130</v>
      </c>
      <c r="G570" s="2">
        <v>3528</v>
      </c>
      <c r="H570" s="2">
        <v>3948</v>
      </c>
      <c r="I570" s="2">
        <v>4393</v>
      </c>
      <c r="J570" s="2">
        <v>4848</v>
      </c>
      <c r="K570" s="2">
        <v>5317</v>
      </c>
      <c r="L570" s="2">
        <v>5803</v>
      </c>
      <c r="M570" s="2">
        <v>211146644</v>
      </c>
      <c r="N570" s="2">
        <v>238530911</v>
      </c>
      <c r="O570" s="2">
        <v>267591447</v>
      </c>
      <c r="P570" s="2">
        <v>298381485</v>
      </c>
      <c r="Q570" s="2">
        <v>330331591</v>
      </c>
      <c r="R570" s="2">
        <v>363457633</v>
      </c>
      <c r="S570" s="2">
        <v>397253138</v>
      </c>
      <c r="T570" s="1">
        <f>(Table13[[#This Row],[2050_BUILDINGS]]/Table13[[#This Row],[2020_BUILDINGS]])-1</f>
        <v>0.85399361022364206</v>
      </c>
      <c r="U570" s="1">
        <f>(Table13[[#This Row],[2050_TOTAL_REPL_COST_USD]]/Table13[[#This Row],[2020_TOTAL_REPL_COST_USD]])-1</f>
        <v>0.88140872369252521</v>
      </c>
      <c r="V570"/>
      <c r="W570"/>
    </row>
    <row r="571" spans="1:23" x14ac:dyDescent="0.2">
      <c r="A571" t="s">
        <v>145</v>
      </c>
      <c r="B571" t="s">
        <v>264</v>
      </c>
      <c r="C571" t="s">
        <v>273</v>
      </c>
      <c r="D571" t="s">
        <v>1942</v>
      </c>
      <c r="E571" t="s">
        <v>1943</v>
      </c>
      <c r="F571" s="2">
        <v>2492</v>
      </c>
      <c r="G571" s="2">
        <v>2807</v>
      </c>
      <c r="H571" s="2">
        <v>3144</v>
      </c>
      <c r="I571" s="2">
        <v>3489</v>
      </c>
      <c r="J571" s="2">
        <v>3856</v>
      </c>
      <c r="K571" s="2">
        <v>4227</v>
      </c>
      <c r="L571" s="2">
        <v>4611</v>
      </c>
      <c r="M571" s="2">
        <v>167786810</v>
      </c>
      <c r="N571" s="2">
        <v>189547606</v>
      </c>
      <c r="O571" s="2">
        <v>212640444</v>
      </c>
      <c r="P571" s="2">
        <v>237107624</v>
      </c>
      <c r="Q571" s="2">
        <v>262496640</v>
      </c>
      <c r="R571" s="2">
        <v>288820114</v>
      </c>
      <c r="S571" s="2">
        <v>315675571</v>
      </c>
      <c r="T571" s="1">
        <f>(Table13[[#This Row],[2050_BUILDINGS]]/Table13[[#This Row],[2020_BUILDINGS]])-1</f>
        <v>0.8503210272873194</v>
      </c>
      <c r="U571" s="1">
        <f>(Table13[[#This Row],[2050_TOTAL_REPL_COST_USD]]/Table13[[#This Row],[2020_TOTAL_REPL_COST_USD]])-1</f>
        <v>0.88140874124730062</v>
      </c>
      <c r="V571"/>
      <c r="W571"/>
    </row>
    <row r="572" spans="1:23" x14ac:dyDescent="0.2">
      <c r="A572" t="s">
        <v>145</v>
      </c>
      <c r="B572" t="s">
        <v>264</v>
      </c>
      <c r="C572" t="s">
        <v>274</v>
      </c>
      <c r="D572" t="s">
        <v>1944</v>
      </c>
      <c r="E572" t="s">
        <v>1945</v>
      </c>
      <c r="F572" s="2">
        <v>4768</v>
      </c>
      <c r="G572" s="2">
        <v>5381</v>
      </c>
      <c r="H572" s="2">
        <v>6027</v>
      </c>
      <c r="I572" s="2">
        <v>6691</v>
      </c>
      <c r="J572" s="2">
        <v>7389</v>
      </c>
      <c r="K572" s="2">
        <v>8109</v>
      </c>
      <c r="L572" s="2">
        <v>8841</v>
      </c>
      <c r="M572" s="2">
        <v>321790222</v>
      </c>
      <c r="N572" s="2">
        <v>363524208</v>
      </c>
      <c r="O572" s="2">
        <v>407812830</v>
      </c>
      <c r="P572" s="2">
        <v>454737262</v>
      </c>
      <c r="Q572" s="2">
        <v>503429630</v>
      </c>
      <c r="R572" s="2">
        <v>553914144</v>
      </c>
      <c r="S572" s="2">
        <v>605418938</v>
      </c>
      <c r="T572" s="1">
        <f>(Table13[[#This Row],[2050_BUILDINGS]]/Table13[[#This Row],[2020_BUILDINGS]])-1</f>
        <v>0.85423657718120816</v>
      </c>
      <c r="U572" s="1">
        <f>(Table13[[#This Row],[2050_TOTAL_REPL_COST_USD]]/Table13[[#This Row],[2020_TOTAL_REPL_COST_USD]])-1</f>
        <v>0.88140874585058082</v>
      </c>
      <c r="V572"/>
      <c r="W572"/>
    </row>
    <row r="573" spans="1:23" x14ac:dyDescent="0.2">
      <c r="A573" t="s">
        <v>145</v>
      </c>
      <c r="B573" t="s">
        <v>264</v>
      </c>
      <c r="C573" t="s">
        <v>275</v>
      </c>
      <c r="D573" t="s">
        <v>1946</v>
      </c>
      <c r="E573" t="s">
        <v>1947</v>
      </c>
      <c r="F573" s="2">
        <v>2428</v>
      </c>
      <c r="G573" s="2">
        <v>2747</v>
      </c>
      <c r="H573" s="2">
        <v>3070</v>
      </c>
      <c r="I573" s="2">
        <v>3417</v>
      </c>
      <c r="J573" s="2">
        <v>3766</v>
      </c>
      <c r="K573" s="2">
        <v>4136</v>
      </c>
      <c r="L573" s="2">
        <v>4504</v>
      </c>
      <c r="M573" s="2">
        <v>164089536</v>
      </c>
      <c r="N573" s="2">
        <v>185370823</v>
      </c>
      <c r="O573" s="2">
        <v>207954787</v>
      </c>
      <c r="P573" s="2">
        <v>231882821</v>
      </c>
      <c r="Q573" s="2">
        <v>256712377</v>
      </c>
      <c r="R573" s="2">
        <v>282455805</v>
      </c>
      <c r="S573" s="2">
        <v>308719483</v>
      </c>
      <c r="T573" s="1">
        <f>(Table13[[#This Row],[2050_BUILDINGS]]/Table13[[#This Row],[2020_BUILDINGS]])-1</f>
        <v>0.85502471169686989</v>
      </c>
      <c r="U573" s="1">
        <f>(Table13[[#This Row],[2050_TOTAL_REPL_COST_USD]]/Table13[[#This Row],[2020_TOTAL_REPL_COST_USD]])-1</f>
        <v>0.88140871456909964</v>
      </c>
      <c r="V573"/>
      <c r="W573"/>
    </row>
    <row r="574" spans="1:23" x14ac:dyDescent="0.2">
      <c r="A574" t="s">
        <v>145</v>
      </c>
      <c r="B574" t="s">
        <v>264</v>
      </c>
      <c r="C574" t="s">
        <v>276</v>
      </c>
      <c r="D574" t="s">
        <v>1948</v>
      </c>
      <c r="E574" t="s">
        <v>1949</v>
      </c>
      <c r="F574" s="2">
        <v>2050</v>
      </c>
      <c r="G574" s="2">
        <v>2321</v>
      </c>
      <c r="H574" s="2">
        <v>2590</v>
      </c>
      <c r="I574" s="2">
        <v>2882</v>
      </c>
      <c r="J574" s="2">
        <v>3176</v>
      </c>
      <c r="K574" s="2">
        <v>3490</v>
      </c>
      <c r="L574" s="2">
        <v>3802</v>
      </c>
      <c r="M574" s="2">
        <v>138393005</v>
      </c>
      <c r="N574" s="2">
        <v>156341629</v>
      </c>
      <c r="O574" s="2">
        <v>175388935</v>
      </c>
      <c r="P574" s="2">
        <v>195569826</v>
      </c>
      <c r="Q574" s="2">
        <v>216511045</v>
      </c>
      <c r="R574" s="2">
        <v>238223033</v>
      </c>
      <c r="S574" s="2">
        <v>260373808</v>
      </c>
      <c r="T574" s="1">
        <f>(Table13[[#This Row],[2050_BUILDINGS]]/Table13[[#This Row],[2020_BUILDINGS]])-1</f>
        <v>0.85463414634146351</v>
      </c>
      <c r="U574" s="1">
        <f>(Table13[[#This Row],[2050_TOTAL_REPL_COST_USD]]/Table13[[#This Row],[2020_TOTAL_REPL_COST_USD]])-1</f>
        <v>0.88140873160460664</v>
      </c>
      <c r="V574"/>
      <c r="W574"/>
    </row>
    <row r="575" spans="1:23" x14ac:dyDescent="0.2">
      <c r="A575" t="s">
        <v>145</v>
      </c>
      <c r="B575" t="s">
        <v>264</v>
      </c>
      <c r="C575" t="s">
        <v>277</v>
      </c>
      <c r="D575" t="s">
        <v>1950</v>
      </c>
      <c r="E575" t="s">
        <v>1951</v>
      </c>
      <c r="F575" s="2">
        <v>7117</v>
      </c>
      <c r="G575" s="2">
        <v>8026</v>
      </c>
      <c r="H575" s="2">
        <v>8998</v>
      </c>
      <c r="I575" s="2">
        <v>9998</v>
      </c>
      <c r="J575" s="2">
        <v>11040</v>
      </c>
      <c r="K575" s="2">
        <v>12117</v>
      </c>
      <c r="L575" s="2">
        <v>13201</v>
      </c>
      <c r="M575" s="2">
        <v>480520854</v>
      </c>
      <c r="N575" s="2">
        <v>542841117</v>
      </c>
      <c r="O575" s="2">
        <v>608976161</v>
      </c>
      <c r="P575" s="2">
        <v>679047170</v>
      </c>
      <c r="Q575" s="2">
        <v>751758195</v>
      </c>
      <c r="R575" s="2">
        <v>827145394</v>
      </c>
      <c r="S575" s="2">
        <v>904056136</v>
      </c>
      <c r="T575" s="1">
        <f>(Table13[[#This Row],[2050_BUILDINGS]]/Table13[[#This Row],[2020_BUILDINGS]])-1</f>
        <v>0.85485457355627381</v>
      </c>
      <c r="U575" s="1">
        <f>(Table13[[#This Row],[2050_TOTAL_REPL_COST_USD]]/Table13[[#This Row],[2020_TOTAL_REPL_COST_USD]])-1</f>
        <v>0.88140874318849027</v>
      </c>
      <c r="V575"/>
      <c r="W575"/>
    </row>
    <row r="576" spans="1:23" x14ac:dyDescent="0.2">
      <c r="A576" t="s">
        <v>145</v>
      </c>
      <c r="B576" t="s">
        <v>264</v>
      </c>
      <c r="C576" t="s">
        <v>278</v>
      </c>
      <c r="D576" t="s">
        <v>1952</v>
      </c>
      <c r="E576" t="s">
        <v>1953</v>
      </c>
      <c r="F576" s="2">
        <v>3958</v>
      </c>
      <c r="G576" s="2">
        <v>4472</v>
      </c>
      <c r="H576" s="2">
        <v>4998</v>
      </c>
      <c r="I576" s="2">
        <v>5553</v>
      </c>
      <c r="J576" s="2">
        <v>6139</v>
      </c>
      <c r="K576" s="2">
        <v>6735</v>
      </c>
      <c r="L576" s="2">
        <v>7340</v>
      </c>
      <c r="M576" s="2">
        <v>267257536</v>
      </c>
      <c r="N576" s="2">
        <v>301919007</v>
      </c>
      <c r="O576" s="2">
        <v>338702195</v>
      </c>
      <c r="P576" s="2">
        <v>377674497</v>
      </c>
      <c r="Q576" s="2">
        <v>418115129</v>
      </c>
      <c r="R576" s="2">
        <v>460044210</v>
      </c>
      <c r="S576" s="2">
        <v>502820656</v>
      </c>
      <c r="T576" s="1">
        <f>(Table13[[#This Row],[2050_BUILDINGS]]/Table13[[#This Row],[2020_BUILDINGS]])-1</f>
        <v>0.85447195553309752</v>
      </c>
      <c r="U576" s="1">
        <f>(Table13[[#This Row],[2050_TOTAL_REPL_COST_USD]]/Table13[[#This Row],[2020_TOTAL_REPL_COST_USD]])-1</f>
        <v>0.8814087098370913</v>
      </c>
      <c r="V576"/>
      <c r="W576"/>
    </row>
    <row r="577" spans="1:23" x14ac:dyDescent="0.2">
      <c r="A577" t="s">
        <v>145</v>
      </c>
      <c r="B577" t="s">
        <v>264</v>
      </c>
      <c r="C577" t="s">
        <v>279</v>
      </c>
      <c r="D577" t="s">
        <v>1954</v>
      </c>
      <c r="E577" t="s">
        <v>1955</v>
      </c>
      <c r="F577" s="2">
        <v>4787</v>
      </c>
      <c r="G577" s="2">
        <v>5386</v>
      </c>
      <c r="H577" s="2">
        <v>6039</v>
      </c>
      <c r="I577" s="2">
        <v>6705</v>
      </c>
      <c r="J577" s="2">
        <v>7409</v>
      </c>
      <c r="K577" s="2">
        <v>8130</v>
      </c>
      <c r="L577" s="2">
        <v>8859</v>
      </c>
      <c r="M577" s="2">
        <v>322436578</v>
      </c>
      <c r="N577" s="2">
        <v>364254392</v>
      </c>
      <c r="O577" s="2">
        <v>408631980</v>
      </c>
      <c r="P577" s="2">
        <v>455650661</v>
      </c>
      <c r="Q577" s="2">
        <v>504440833</v>
      </c>
      <c r="R577" s="2">
        <v>555026757</v>
      </c>
      <c r="S577" s="2">
        <v>606634999</v>
      </c>
      <c r="T577" s="1">
        <f>(Table13[[#This Row],[2050_BUILDINGS]]/Table13[[#This Row],[2020_BUILDINGS]])-1</f>
        <v>0.8506371422602883</v>
      </c>
      <c r="U577" s="1">
        <f>(Table13[[#This Row],[2050_TOTAL_REPL_COST_USD]]/Table13[[#This Row],[2020_TOTAL_REPL_COST_USD]])-1</f>
        <v>0.88140874947506731</v>
      </c>
      <c r="V577"/>
      <c r="W577"/>
    </row>
    <row r="578" spans="1:23" x14ac:dyDescent="0.2">
      <c r="A578" t="s">
        <v>145</v>
      </c>
      <c r="B578" t="s">
        <v>264</v>
      </c>
      <c r="C578" t="s">
        <v>280</v>
      </c>
      <c r="D578" t="s">
        <v>1956</v>
      </c>
      <c r="E578" t="s">
        <v>1957</v>
      </c>
      <c r="F578" s="2">
        <v>9371</v>
      </c>
      <c r="G578" s="2">
        <v>10564</v>
      </c>
      <c r="H578" s="2">
        <v>11828</v>
      </c>
      <c r="I578" s="2">
        <v>13152</v>
      </c>
      <c r="J578" s="2">
        <v>14528</v>
      </c>
      <c r="K578" s="2">
        <v>15936</v>
      </c>
      <c r="L578" s="2">
        <v>17372</v>
      </c>
      <c r="M578" s="2">
        <v>632146385</v>
      </c>
      <c r="N578" s="2">
        <v>714131444</v>
      </c>
      <c r="O578" s="2">
        <v>801135004</v>
      </c>
      <c r="P578" s="2">
        <v>893316508</v>
      </c>
      <c r="Q578" s="2">
        <v>988971072</v>
      </c>
      <c r="R578" s="2">
        <v>1088146266</v>
      </c>
      <c r="S578" s="2">
        <v>1189325741</v>
      </c>
      <c r="T578" s="1">
        <f>(Table13[[#This Row],[2050_BUILDINGS]]/Table13[[#This Row],[2020_BUILDINGS]])-1</f>
        <v>0.85380428983032752</v>
      </c>
      <c r="U578" s="1">
        <f>(Table13[[#This Row],[2050_TOTAL_REPL_COST_USD]]/Table13[[#This Row],[2020_TOTAL_REPL_COST_USD]])-1</f>
        <v>0.88140875155048137</v>
      </c>
      <c r="V578"/>
      <c r="W578"/>
    </row>
    <row r="579" spans="1:23" x14ac:dyDescent="0.2">
      <c r="A579" t="s">
        <v>145</v>
      </c>
      <c r="B579" t="s">
        <v>264</v>
      </c>
      <c r="C579" t="s">
        <v>281</v>
      </c>
      <c r="D579" t="s">
        <v>1958</v>
      </c>
      <c r="E579" t="s">
        <v>1959</v>
      </c>
      <c r="F579" s="2">
        <v>7701</v>
      </c>
      <c r="G579" s="2">
        <v>8673</v>
      </c>
      <c r="H579" s="2">
        <v>9712</v>
      </c>
      <c r="I579" s="2">
        <v>10798</v>
      </c>
      <c r="J579" s="2">
        <v>11933</v>
      </c>
      <c r="K579" s="2">
        <v>13079</v>
      </c>
      <c r="L579" s="2">
        <v>14265</v>
      </c>
      <c r="M579" s="2">
        <v>519050762</v>
      </c>
      <c r="N579" s="2">
        <v>586368088</v>
      </c>
      <c r="O579" s="2">
        <v>657806087</v>
      </c>
      <c r="P579" s="2">
        <v>733495640</v>
      </c>
      <c r="Q579" s="2">
        <v>812036901</v>
      </c>
      <c r="R579" s="2">
        <v>893468928</v>
      </c>
      <c r="S579" s="2">
        <v>976546651</v>
      </c>
      <c r="T579" s="1">
        <f>(Table13[[#This Row],[2050_BUILDINGS]]/Table13[[#This Row],[2020_BUILDINGS]])-1</f>
        <v>0.85235683677444496</v>
      </c>
      <c r="U579" s="1">
        <f>(Table13[[#This Row],[2050_TOTAL_REPL_COST_USD]]/Table13[[#This Row],[2020_TOTAL_REPL_COST_USD]])-1</f>
        <v>0.88140876094118892</v>
      </c>
      <c r="V579"/>
      <c r="W579"/>
    </row>
    <row r="580" spans="1:23" x14ac:dyDescent="0.2">
      <c r="A580" t="s">
        <v>145</v>
      </c>
      <c r="B580" t="s">
        <v>264</v>
      </c>
      <c r="C580" t="s">
        <v>282</v>
      </c>
      <c r="D580" t="s">
        <v>1960</v>
      </c>
      <c r="E580" t="s">
        <v>1961</v>
      </c>
      <c r="F580" s="2">
        <v>6304</v>
      </c>
      <c r="G580" s="2">
        <v>7105</v>
      </c>
      <c r="H580" s="2">
        <v>7956</v>
      </c>
      <c r="I580" s="2">
        <v>8845</v>
      </c>
      <c r="J580" s="2">
        <v>9770</v>
      </c>
      <c r="K580" s="2">
        <v>10707</v>
      </c>
      <c r="L580" s="2">
        <v>11676</v>
      </c>
      <c r="M580" s="2">
        <v>425068213</v>
      </c>
      <c r="N580" s="2">
        <v>480196651</v>
      </c>
      <c r="O580" s="2">
        <v>538699628</v>
      </c>
      <c r="P580" s="2">
        <v>600684371</v>
      </c>
      <c r="Q580" s="2">
        <v>665004454</v>
      </c>
      <c r="R580" s="2">
        <v>731691900</v>
      </c>
      <c r="S580" s="2">
        <v>799727046</v>
      </c>
      <c r="T580" s="1">
        <f>(Table13[[#This Row],[2050_BUILDINGS]]/Table13[[#This Row],[2020_BUILDINGS]])-1</f>
        <v>0.85215736040609147</v>
      </c>
      <c r="U580" s="1">
        <f>(Table13[[#This Row],[2050_TOTAL_REPL_COST_USD]]/Table13[[#This Row],[2020_TOTAL_REPL_COST_USD]])-1</f>
        <v>0.88140872815629701</v>
      </c>
      <c r="V580"/>
      <c r="W580"/>
    </row>
    <row r="581" spans="1:23" x14ac:dyDescent="0.2">
      <c r="A581" t="s">
        <v>638</v>
      </c>
      <c r="B581" t="s">
        <v>816</v>
      </c>
      <c r="C581" t="s">
        <v>817</v>
      </c>
      <c r="D581" t="s">
        <v>1962</v>
      </c>
      <c r="E581" t="s">
        <v>1963</v>
      </c>
      <c r="F581" s="2">
        <v>5134</v>
      </c>
      <c r="G581" s="2">
        <v>5884</v>
      </c>
      <c r="H581" s="2">
        <v>6656</v>
      </c>
      <c r="I581" s="2">
        <v>7451</v>
      </c>
      <c r="J581" s="2">
        <v>8346</v>
      </c>
      <c r="K581" s="2">
        <v>9269</v>
      </c>
      <c r="L581" s="2">
        <v>10223</v>
      </c>
      <c r="M581" s="2">
        <v>572836351</v>
      </c>
      <c r="N581" s="2">
        <v>657296246</v>
      </c>
      <c r="O581" s="2">
        <v>745842112</v>
      </c>
      <c r="P581" s="2">
        <v>838650661</v>
      </c>
      <c r="Q581" s="2">
        <v>942665860</v>
      </c>
      <c r="R581" s="2">
        <v>1050790306</v>
      </c>
      <c r="S581" s="2">
        <v>1163169815</v>
      </c>
      <c r="T581" s="1">
        <f>(Table13[[#This Row],[2050_BUILDINGS]]/Table13[[#This Row],[2020_BUILDINGS]])-1</f>
        <v>0.99123490455784968</v>
      </c>
      <c r="U581" s="1">
        <f>(Table13[[#This Row],[2050_TOTAL_REPL_COST_USD]]/Table13[[#This Row],[2020_TOTAL_REPL_COST_USD]])-1</f>
        <v>1.030544697398228</v>
      </c>
      <c r="V581"/>
      <c r="W581"/>
    </row>
    <row r="582" spans="1:23" x14ac:dyDescent="0.2">
      <c r="A582" t="s">
        <v>638</v>
      </c>
      <c r="B582" t="s">
        <v>816</v>
      </c>
      <c r="C582" t="s">
        <v>818</v>
      </c>
      <c r="D582" t="s">
        <v>1964</v>
      </c>
      <c r="E582" t="s">
        <v>1965</v>
      </c>
      <c r="F582" s="2">
        <v>1487</v>
      </c>
      <c r="G582" s="2">
        <v>1708</v>
      </c>
      <c r="H582" s="2">
        <v>1928</v>
      </c>
      <c r="I582" s="2">
        <v>2163</v>
      </c>
      <c r="J582" s="2">
        <v>2426</v>
      </c>
      <c r="K582" s="2">
        <v>2687</v>
      </c>
      <c r="L582" s="2">
        <v>2965</v>
      </c>
      <c r="M582" s="2">
        <v>166119670</v>
      </c>
      <c r="N582" s="2">
        <v>190612619</v>
      </c>
      <c r="O582" s="2">
        <v>216290479</v>
      </c>
      <c r="P582" s="2">
        <v>243204490</v>
      </c>
      <c r="Q582" s="2">
        <v>273368378</v>
      </c>
      <c r="R582" s="2">
        <v>304723925</v>
      </c>
      <c r="S582" s="2">
        <v>337313419</v>
      </c>
      <c r="T582" s="1">
        <f>(Table13[[#This Row],[2050_BUILDINGS]]/Table13[[#This Row],[2020_BUILDINGS]])-1</f>
        <v>0.99394754539340946</v>
      </c>
      <c r="U582" s="1">
        <f>(Table13[[#This Row],[2050_TOTAL_REPL_COST_USD]]/Table13[[#This Row],[2020_TOTAL_REPL_COST_USD]])-1</f>
        <v>1.0305447211639658</v>
      </c>
      <c r="V582"/>
      <c r="W582"/>
    </row>
    <row r="583" spans="1:23" x14ac:dyDescent="0.2">
      <c r="A583" t="s">
        <v>638</v>
      </c>
      <c r="B583" t="s">
        <v>816</v>
      </c>
      <c r="C583" t="s">
        <v>819</v>
      </c>
      <c r="D583" t="s">
        <v>1966</v>
      </c>
      <c r="E583" t="s">
        <v>1967</v>
      </c>
      <c r="F583" s="2">
        <v>755</v>
      </c>
      <c r="G583" s="2">
        <v>866</v>
      </c>
      <c r="H583" s="2">
        <v>984</v>
      </c>
      <c r="I583" s="2">
        <v>1091</v>
      </c>
      <c r="J583" s="2">
        <v>1225</v>
      </c>
      <c r="K583" s="2">
        <v>1354</v>
      </c>
      <c r="L583" s="2">
        <v>1504</v>
      </c>
      <c r="M583" s="2">
        <v>84254272</v>
      </c>
      <c r="N583" s="2">
        <v>96676861</v>
      </c>
      <c r="O583" s="2">
        <v>109700415</v>
      </c>
      <c r="P583" s="2">
        <v>123350945</v>
      </c>
      <c r="Q583" s="2">
        <v>138649771</v>
      </c>
      <c r="R583" s="2">
        <v>154552996</v>
      </c>
      <c r="S583" s="2">
        <v>171082070</v>
      </c>
      <c r="T583" s="1">
        <f>(Table13[[#This Row],[2050_BUILDINGS]]/Table13[[#This Row],[2020_BUILDINGS]])-1</f>
        <v>0.99205298013245025</v>
      </c>
      <c r="U583" s="1">
        <f>(Table13[[#This Row],[2050_TOTAL_REPL_COST_USD]]/Table13[[#This Row],[2020_TOTAL_REPL_COST_USD]])-1</f>
        <v>1.030544753861264</v>
      </c>
      <c r="V583"/>
      <c r="W583"/>
    </row>
    <row r="584" spans="1:23" x14ac:dyDescent="0.2">
      <c r="A584" t="s">
        <v>638</v>
      </c>
      <c r="B584" t="s">
        <v>816</v>
      </c>
      <c r="C584" t="s">
        <v>820</v>
      </c>
      <c r="D584" t="s">
        <v>1968</v>
      </c>
      <c r="E584" t="s">
        <v>1969</v>
      </c>
      <c r="F584" s="2">
        <v>1135</v>
      </c>
      <c r="G584" s="2">
        <v>1300</v>
      </c>
      <c r="H584" s="2">
        <v>1462</v>
      </c>
      <c r="I584" s="2">
        <v>1649</v>
      </c>
      <c r="J584" s="2">
        <v>1836</v>
      </c>
      <c r="K584" s="2">
        <v>2042</v>
      </c>
      <c r="L584" s="2">
        <v>2251</v>
      </c>
      <c r="M584" s="2">
        <v>126361192</v>
      </c>
      <c r="N584" s="2">
        <v>144992083</v>
      </c>
      <c r="O584" s="2">
        <v>164524302</v>
      </c>
      <c r="P584" s="2">
        <v>184996812</v>
      </c>
      <c r="Q584" s="2">
        <v>207941387</v>
      </c>
      <c r="R584" s="2">
        <v>231792409</v>
      </c>
      <c r="S584" s="2">
        <v>256582052</v>
      </c>
      <c r="T584" s="1">
        <f>(Table13[[#This Row],[2050_BUILDINGS]]/Table13[[#This Row],[2020_BUILDINGS]])-1</f>
        <v>0.98325991189427309</v>
      </c>
      <c r="U584" s="1">
        <f>(Table13[[#This Row],[2050_TOTAL_REPL_COST_USD]]/Table13[[#This Row],[2020_TOTAL_REPL_COST_USD]])-1</f>
        <v>1.0305447261054645</v>
      </c>
      <c r="V584"/>
      <c r="W584"/>
    </row>
    <row r="585" spans="1:23" x14ac:dyDescent="0.2">
      <c r="A585" t="s">
        <v>638</v>
      </c>
      <c r="B585" t="s">
        <v>816</v>
      </c>
      <c r="C585" t="s">
        <v>821</v>
      </c>
      <c r="D585" t="s">
        <v>1970</v>
      </c>
      <c r="E585" t="s">
        <v>1971</v>
      </c>
      <c r="F585" s="2">
        <v>2935</v>
      </c>
      <c r="G585" s="2">
        <v>3360</v>
      </c>
      <c r="H585" s="2">
        <v>3796</v>
      </c>
      <c r="I585" s="2">
        <v>4255</v>
      </c>
      <c r="J585" s="2">
        <v>4765</v>
      </c>
      <c r="K585" s="2">
        <v>5287</v>
      </c>
      <c r="L585" s="2">
        <v>5841</v>
      </c>
      <c r="M585" s="2">
        <v>327125772</v>
      </c>
      <c r="N585" s="2">
        <v>375357709</v>
      </c>
      <c r="O585" s="2">
        <v>425923001</v>
      </c>
      <c r="P585" s="2">
        <v>478922546</v>
      </c>
      <c r="Q585" s="2">
        <v>538321802</v>
      </c>
      <c r="R585" s="2">
        <v>600067695</v>
      </c>
      <c r="S585" s="2">
        <v>664243505</v>
      </c>
      <c r="T585" s="1">
        <f>(Table13[[#This Row],[2050_BUILDINGS]]/Table13[[#This Row],[2020_BUILDINGS]])-1</f>
        <v>0.99011925042589444</v>
      </c>
      <c r="U585" s="1">
        <f>(Table13[[#This Row],[2050_TOTAL_REPL_COST_USD]]/Table13[[#This Row],[2020_TOTAL_REPL_COST_USD]])-1</f>
        <v>1.0305447074344238</v>
      </c>
      <c r="V585"/>
      <c r="W585"/>
    </row>
    <row r="586" spans="1:23" x14ac:dyDescent="0.2">
      <c r="A586" t="s">
        <v>638</v>
      </c>
      <c r="B586" t="s">
        <v>816</v>
      </c>
      <c r="C586" t="s">
        <v>822</v>
      </c>
      <c r="D586" t="s">
        <v>1972</v>
      </c>
      <c r="E586" t="s">
        <v>1973</v>
      </c>
      <c r="F586" s="2">
        <v>904</v>
      </c>
      <c r="G586" s="2">
        <v>1035</v>
      </c>
      <c r="H586" s="2">
        <v>1175</v>
      </c>
      <c r="I586" s="2">
        <v>1304</v>
      </c>
      <c r="J586" s="2">
        <v>1466</v>
      </c>
      <c r="K586" s="2">
        <v>1634</v>
      </c>
      <c r="L586" s="2">
        <v>1801</v>
      </c>
      <c r="M586" s="2">
        <v>100677388</v>
      </c>
      <c r="N586" s="2">
        <v>115521422</v>
      </c>
      <c r="O586" s="2">
        <v>131083574</v>
      </c>
      <c r="P586" s="2">
        <v>147394902</v>
      </c>
      <c r="Q586" s="2">
        <v>165675832</v>
      </c>
      <c r="R586" s="2">
        <v>184678966</v>
      </c>
      <c r="S586" s="2">
        <v>204429941</v>
      </c>
      <c r="T586" s="1">
        <f>(Table13[[#This Row],[2050_BUILDINGS]]/Table13[[#This Row],[2020_BUILDINGS]])-1</f>
        <v>0.99225663716814161</v>
      </c>
      <c r="U586" s="1">
        <f>(Table13[[#This Row],[2050_TOTAL_REPL_COST_USD]]/Table13[[#This Row],[2020_TOTAL_REPL_COST_USD]])-1</f>
        <v>1.0305447435724098</v>
      </c>
      <c r="V586"/>
      <c r="W586"/>
    </row>
    <row r="587" spans="1:23" x14ac:dyDescent="0.2">
      <c r="A587" t="s">
        <v>638</v>
      </c>
      <c r="B587" t="s">
        <v>816</v>
      </c>
      <c r="C587" t="s">
        <v>823</v>
      </c>
      <c r="D587" t="s">
        <v>1974</v>
      </c>
      <c r="E587" t="s">
        <v>1975</v>
      </c>
      <c r="F587" s="2">
        <v>2489</v>
      </c>
      <c r="G587" s="2">
        <v>2839</v>
      </c>
      <c r="H587" s="2">
        <v>3213</v>
      </c>
      <c r="I587" s="2">
        <v>3603</v>
      </c>
      <c r="J587" s="2">
        <v>4031</v>
      </c>
      <c r="K587" s="2">
        <v>4481</v>
      </c>
      <c r="L587" s="2">
        <v>4936</v>
      </c>
      <c r="M587" s="2">
        <v>276937207</v>
      </c>
      <c r="N587" s="2">
        <v>317769268</v>
      </c>
      <c r="O587" s="2">
        <v>360576690</v>
      </c>
      <c r="P587" s="2">
        <v>405444898</v>
      </c>
      <c r="Q587" s="2">
        <v>455730953</v>
      </c>
      <c r="R587" s="2">
        <v>508003615</v>
      </c>
      <c r="S587" s="2">
        <v>562333383</v>
      </c>
      <c r="T587" s="1">
        <f>(Table13[[#This Row],[2050_BUILDINGS]]/Table13[[#This Row],[2020_BUILDINGS]])-1</f>
        <v>0.98312575331458407</v>
      </c>
      <c r="U587" s="1">
        <f>(Table13[[#This Row],[2050_TOTAL_REPL_COST_USD]]/Table13[[#This Row],[2020_TOTAL_REPL_COST_USD]])-1</f>
        <v>1.0305447183917038</v>
      </c>
      <c r="V587"/>
      <c r="W587"/>
    </row>
    <row r="588" spans="1:23" x14ac:dyDescent="0.2">
      <c r="A588" t="s">
        <v>638</v>
      </c>
      <c r="B588" t="s">
        <v>816</v>
      </c>
      <c r="C588" t="s">
        <v>824</v>
      </c>
      <c r="D588" t="s">
        <v>1976</v>
      </c>
      <c r="E588" t="s">
        <v>1977</v>
      </c>
      <c r="F588" s="2">
        <v>1192</v>
      </c>
      <c r="G588" s="2">
        <v>1368</v>
      </c>
      <c r="H588" s="2">
        <v>1541</v>
      </c>
      <c r="I588" s="2">
        <v>1739</v>
      </c>
      <c r="J588" s="2">
        <v>1940</v>
      </c>
      <c r="K588" s="2">
        <v>2158</v>
      </c>
      <c r="L588" s="2">
        <v>2382</v>
      </c>
      <c r="M588" s="2">
        <v>133322522</v>
      </c>
      <c r="N588" s="2">
        <v>152979813</v>
      </c>
      <c r="O588" s="2">
        <v>173588064</v>
      </c>
      <c r="P588" s="2">
        <v>195188425</v>
      </c>
      <c r="Q588" s="2">
        <v>219397029</v>
      </c>
      <c r="R588" s="2">
        <v>244562018</v>
      </c>
      <c r="S588" s="2">
        <v>270717346</v>
      </c>
      <c r="T588" s="1">
        <f>(Table13[[#This Row],[2050_BUILDINGS]]/Table13[[#This Row],[2020_BUILDINGS]])-1</f>
        <v>0.99832214765100669</v>
      </c>
      <c r="U588" s="1">
        <f>(Table13[[#This Row],[2050_TOTAL_REPL_COST_USD]]/Table13[[#This Row],[2020_TOTAL_REPL_COST_USD]])-1</f>
        <v>1.0305447417203824</v>
      </c>
      <c r="V588"/>
      <c r="W588"/>
    </row>
    <row r="589" spans="1:23" x14ac:dyDescent="0.2">
      <c r="A589" t="s">
        <v>638</v>
      </c>
      <c r="B589" t="s">
        <v>816</v>
      </c>
      <c r="C589" t="s">
        <v>825</v>
      </c>
      <c r="D589" t="s">
        <v>1978</v>
      </c>
      <c r="E589" t="s">
        <v>1979</v>
      </c>
      <c r="F589" s="2">
        <v>943</v>
      </c>
      <c r="G589" s="2">
        <v>1080</v>
      </c>
      <c r="H589" s="2">
        <v>1216</v>
      </c>
      <c r="I589" s="2">
        <v>1362</v>
      </c>
      <c r="J589" s="2">
        <v>1537</v>
      </c>
      <c r="K589" s="2">
        <v>1694</v>
      </c>
      <c r="L589" s="2">
        <v>1876</v>
      </c>
      <c r="M589" s="2">
        <v>105093345</v>
      </c>
      <c r="N589" s="2">
        <v>120588471</v>
      </c>
      <c r="O589" s="2">
        <v>136833218</v>
      </c>
      <c r="P589" s="2">
        <v>153860005</v>
      </c>
      <c r="Q589" s="2">
        <v>172942775</v>
      </c>
      <c r="R589" s="2">
        <v>192779432</v>
      </c>
      <c r="S589" s="2">
        <v>213396734</v>
      </c>
      <c r="T589" s="1">
        <f>(Table13[[#This Row],[2050_BUILDINGS]]/Table13[[#This Row],[2020_BUILDINGS]])-1</f>
        <v>0.98939554612937441</v>
      </c>
      <c r="U589" s="1">
        <f>(Table13[[#This Row],[2050_TOTAL_REPL_COST_USD]]/Table13[[#This Row],[2020_TOTAL_REPL_COST_USD]])-1</f>
        <v>1.0305446933866267</v>
      </c>
      <c r="V589"/>
      <c r="W589"/>
    </row>
    <row r="590" spans="1:23" x14ac:dyDescent="0.2">
      <c r="A590" t="s">
        <v>638</v>
      </c>
      <c r="B590" t="s">
        <v>816</v>
      </c>
      <c r="C590" t="s">
        <v>826</v>
      </c>
      <c r="D590" t="s">
        <v>1980</v>
      </c>
      <c r="E590" t="s">
        <v>1981</v>
      </c>
      <c r="F590" s="2">
        <v>1586</v>
      </c>
      <c r="G590" s="2">
        <v>1821</v>
      </c>
      <c r="H590" s="2">
        <v>2059</v>
      </c>
      <c r="I590" s="2">
        <v>2302</v>
      </c>
      <c r="J590" s="2">
        <v>2582</v>
      </c>
      <c r="K590" s="2">
        <v>2864</v>
      </c>
      <c r="L590" s="2">
        <v>3158</v>
      </c>
      <c r="M590" s="2">
        <v>177177114</v>
      </c>
      <c r="N590" s="2">
        <v>203300386</v>
      </c>
      <c r="O590" s="2">
        <v>230687436</v>
      </c>
      <c r="P590" s="2">
        <v>259392933</v>
      </c>
      <c r="Q590" s="2">
        <v>291564615</v>
      </c>
      <c r="R590" s="2">
        <v>325007288</v>
      </c>
      <c r="S590" s="2">
        <v>359766045</v>
      </c>
      <c r="T590" s="1">
        <f>(Table13[[#This Row],[2050_BUILDINGS]]/Table13[[#This Row],[2020_BUILDINGS]])-1</f>
        <v>0.99117276166456492</v>
      </c>
      <c r="U590" s="1">
        <f>(Table13[[#This Row],[2050_TOTAL_REPL_COST_USD]]/Table13[[#This Row],[2020_TOTAL_REPL_COST_USD]])-1</f>
        <v>1.0305446729423529</v>
      </c>
      <c r="V590"/>
      <c r="W590"/>
    </row>
    <row r="591" spans="1:23" x14ac:dyDescent="0.2">
      <c r="A591" t="s">
        <v>638</v>
      </c>
      <c r="B591" t="s">
        <v>816</v>
      </c>
      <c r="C591" t="s">
        <v>827</v>
      </c>
      <c r="D591" t="s">
        <v>1982</v>
      </c>
      <c r="E591" t="s">
        <v>1983</v>
      </c>
      <c r="F591" s="2">
        <v>245</v>
      </c>
      <c r="G591" s="2">
        <v>283</v>
      </c>
      <c r="H591" s="2">
        <v>335</v>
      </c>
      <c r="I591" s="2">
        <v>365</v>
      </c>
      <c r="J591" s="2">
        <v>407</v>
      </c>
      <c r="K591" s="2">
        <v>451</v>
      </c>
      <c r="L591" s="2">
        <v>495</v>
      </c>
      <c r="M591" s="2">
        <v>27955466</v>
      </c>
      <c r="N591" s="2">
        <v>32077261</v>
      </c>
      <c r="O591" s="2">
        <v>36398471</v>
      </c>
      <c r="P591" s="2">
        <v>40927690</v>
      </c>
      <c r="Q591" s="2">
        <v>46003825</v>
      </c>
      <c r="R591" s="2">
        <v>51280499</v>
      </c>
      <c r="S591" s="2">
        <v>56764827</v>
      </c>
      <c r="T591" s="1">
        <f>(Table13[[#This Row],[2050_BUILDINGS]]/Table13[[#This Row],[2020_BUILDINGS]])-1</f>
        <v>1.0204081632653059</v>
      </c>
      <c r="U591" s="1">
        <f>(Table13[[#This Row],[2050_TOTAL_REPL_COST_USD]]/Table13[[#This Row],[2020_TOTAL_REPL_COST_USD]])-1</f>
        <v>1.0305448315545878</v>
      </c>
      <c r="V591"/>
      <c r="W591"/>
    </row>
    <row r="592" spans="1:23" x14ac:dyDescent="0.2">
      <c r="A592" t="s">
        <v>638</v>
      </c>
      <c r="B592" t="s">
        <v>816</v>
      </c>
      <c r="C592" t="s">
        <v>828</v>
      </c>
      <c r="D592" t="s">
        <v>1984</v>
      </c>
      <c r="E592" t="s">
        <v>1985</v>
      </c>
      <c r="F592" s="2">
        <v>1098</v>
      </c>
      <c r="G592" s="2">
        <v>1262</v>
      </c>
      <c r="H592" s="2">
        <v>1417</v>
      </c>
      <c r="I592" s="2">
        <v>1598</v>
      </c>
      <c r="J592" s="2">
        <v>1778</v>
      </c>
      <c r="K592" s="2">
        <v>1985</v>
      </c>
      <c r="L592" s="2">
        <v>2184</v>
      </c>
      <c r="M592" s="2">
        <v>122495349</v>
      </c>
      <c r="N592" s="2">
        <v>140556256</v>
      </c>
      <c r="O592" s="2">
        <v>159490905</v>
      </c>
      <c r="P592" s="2">
        <v>179337094</v>
      </c>
      <c r="Q592" s="2">
        <v>201579711</v>
      </c>
      <c r="R592" s="2">
        <v>224701043</v>
      </c>
      <c r="S592" s="2">
        <v>248732281</v>
      </c>
      <c r="T592" s="1">
        <f>(Table13[[#This Row],[2050_BUILDINGS]]/Table13[[#This Row],[2020_BUILDINGS]])-1</f>
        <v>0.98907103825136611</v>
      </c>
      <c r="U592" s="1">
        <f>(Table13[[#This Row],[2050_TOTAL_REPL_COST_USD]]/Table13[[#This Row],[2020_TOTAL_REPL_COST_USD]])-1</f>
        <v>1.0305446943948868</v>
      </c>
      <c r="V592"/>
      <c r="W592"/>
    </row>
    <row r="593" spans="1:23" x14ac:dyDescent="0.2">
      <c r="A593" t="s">
        <v>638</v>
      </c>
      <c r="B593" t="s">
        <v>816</v>
      </c>
      <c r="C593" t="s">
        <v>829</v>
      </c>
      <c r="D593" t="s">
        <v>1986</v>
      </c>
      <c r="E593" t="s">
        <v>1987</v>
      </c>
      <c r="F593" s="2">
        <v>1470</v>
      </c>
      <c r="G593" s="2">
        <v>1678</v>
      </c>
      <c r="H593" s="2">
        <v>1900</v>
      </c>
      <c r="I593" s="2">
        <v>2135</v>
      </c>
      <c r="J593" s="2">
        <v>2376</v>
      </c>
      <c r="K593" s="2">
        <v>2651</v>
      </c>
      <c r="L593" s="2">
        <v>2917</v>
      </c>
      <c r="M593" s="2">
        <v>163461707</v>
      </c>
      <c r="N593" s="2">
        <v>187562759</v>
      </c>
      <c r="O593" s="2">
        <v>212829758</v>
      </c>
      <c r="P593" s="2">
        <v>239313141</v>
      </c>
      <c r="Q593" s="2">
        <v>268994401</v>
      </c>
      <c r="R593" s="2">
        <v>299848247</v>
      </c>
      <c r="S593" s="2">
        <v>331916300</v>
      </c>
      <c r="T593" s="1">
        <f>(Table13[[#This Row],[2050_BUILDINGS]]/Table13[[#This Row],[2020_BUILDINGS]])-1</f>
        <v>0.9843537414965986</v>
      </c>
      <c r="U593" s="1">
        <f>(Table13[[#This Row],[2050_TOTAL_REPL_COST_USD]]/Table13[[#This Row],[2020_TOTAL_REPL_COST_USD]])-1</f>
        <v>1.0305446828595763</v>
      </c>
      <c r="V593"/>
      <c r="W593"/>
    </row>
    <row r="594" spans="1:23" x14ac:dyDescent="0.2">
      <c r="A594" t="s">
        <v>638</v>
      </c>
      <c r="B594" t="s">
        <v>816</v>
      </c>
      <c r="C594" t="s">
        <v>830</v>
      </c>
      <c r="D594" t="s">
        <v>1988</v>
      </c>
      <c r="E594" t="s">
        <v>1989</v>
      </c>
      <c r="F594" s="2">
        <v>928</v>
      </c>
      <c r="G594" s="2">
        <v>1061</v>
      </c>
      <c r="H594" s="2">
        <v>1208</v>
      </c>
      <c r="I594" s="2">
        <v>1338</v>
      </c>
      <c r="J594" s="2">
        <v>1514</v>
      </c>
      <c r="K594" s="2">
        <v>1676</v>
      </c>
      <c r="L594" s="2">
        <v>1852</v>
      </c>
      <c r="M594" s="2">
        <v>103437840</v>
      </c>
      <c r="N594" s="2">
        <v>118688874</v>
      </c>
      <c r="O594" s="2">
        <v>134677728</v>
      </c>
      <c r="P594" s="2">
        <v>151436296</v>
      </c>
      <c r="Q594" s="2">
        <v>170218460</v>
      </c>
      <c r="R594" s="2">
        <v>189742642</v>
      </c>
      <c r="S594" s="2">
        <v>210035158</v>
      </c>
      <c r="T594" s="1">
        <f>(Table13[[#This Row],[2050_BUILDINGS]]/Table13[[#This Row],[2020_BUILDINGS]])-1</f>
        <v>0.9956896551724137</v>
      </c>
      <c r="U594" s="1">
        <f>(Table13[[#This Row],[2050_TOTAL_REPL_COST_USD]]/Table13[[#This Row],[2020_TOTAL_REPL_COST_USD]])-1</f>
        <v>1.030544702016206</v>
      </c>
      <c r="V594"/>
      <c r="W594"/>
    </row>
    <row r="595" spans="1:23" x14ac:dyDescent="0.2">
      <c r="A595" t="s">
        <v>638</v>
      </c>
      <c r="B595" t="s">
        <v>831</v>
      </c>
      <c r="C595" t="s">
        <v>832</v>
      </c>
      <c r="D595" t="s">
        <v>1990</v>
      </c>
      <c r="E595" t="s">
        <v>1991</v>
      </c>
      <c r="F595" s="2">
        <v>2997</v>
      </c>
      <c r="G595" s="2">
        <v>3310</v>
      </c>
      <c r="H595" s="2">
        <v>3626</v>
      </c>
      <c r="I595" s="2">
        <v>3941</v>
      </c>
      <c r="J595" s="2">
        <v>4244</v>
      </c>
      <c r="K595" s="2">
        <v>4582</v>
      </c>
      <c r="L595" s="2">
        <v>4845</v>
      </c>
      <c r="M595" s="2">
        <v>205500699</v>
      </c>
      <c r="N595" s="2">
        <v>227181045</v>
      </c>
      <c r="O595" s="2">
        <v>249191268</v>
      </c>
      <c r="P595" s="2">
        <v>271566535</v>
      </c>
      <c r="Q595" s="2">
        <v>292748259</v>
      </c>
      <c r="R595" s="2">
        <v>316594537</v>
      </c>
      <c r="S595" s="2">
        <v>335320255</v>
      </c>
      <c r="T595" s="1">
        <f>(Table13[[#This Row],[2050_BUILDINGS]]/Table13[[#This Row],[2020_BUILDINGS]])-1</f>
        <v>0.61661661661661671</v>
      </c>
      <c r="U595" s="1">
        <f>(Table13[[#This Row],[2050_TOTAL_REPL_COST_USD]]/Table13[[#This Row],[2020_TOTAL_REPL_COST_USD]])-1</f>
        <v>0.63172318455228216</v>
      </c>
      <c r="V595"/>
      <c r="W595"/>
    </row>
    <row r="596" spans="1:23" x14ac:dyDescent="0.2">
      <c r="A596" t="s">
        <v>638</v>
      </c>
      <c r="B596" t="s">
        <v>831</v>
      </c>
      <c r="C596" t="s">
        <v>833</v>
      </c>
      <c r="D596" t="s">
        <v>1422</v>
      </c>
      <c r="E596" t="s">
        <v>1992</v>
      </c>
      <c r="F596" s="2">
        <v>2843</v>
      </c>
      <c r="G596" s="2">
        <v>3145</v>
      </c>
      <c r="H596" s="2">
        <v>3443</v>
      </c>
      <c r="I596" s="2">
        <v>3745</v>
      </c>
      <c r="J596" s="2">
        <v>4036</v>
      </c>
      <c r="K596" s="2">
        <v>4351</v>
      </c>
      <c r="L596" s="2">
        <v>4608</v>
      </c>
      <c r="M596" s="2">
        <v>195244932</v>
      </c>
      <c r="N596" s="2">
        <v>215843287</v>
      </c>
      <c r="O596" s="2">
        <v>236755066</v>
      </c>
      <c r="P596" s="2">
        <v>258013670</v>
      </c>
      <c r="Q596" s="2">
        <v>278138291</v>
      </c>
      <c r="R596" s="2">
        <v>300794494</v>
      </c>
      <c r="S596" s="2">
        <v>318585680</v>
      </c>
      <c r="T596" s="1">
        <f>(Table13[[#This Row],[2050_BUILDINGS]]/Table13[[#This Row],[2020_BUILDINGS]])-1</f>
        <v>0.62082307421737593</v>
      </c>
      <c r="U596" s="1">
        <f>(Table13[[#This Row],[2050_TOTAL_REPL_COST_USD]]/Table13[[#This Row],[2020_TOTAL_REPL_COST_USD]])-1</f>
        <v>0.63172317322940819</v>
      </c>
      <c r="V596"/>
      <c r="W596"/>
    </row>
    <row r="597" spans="1:23" x14ac:dyDescent="0.2">
      <c r="A597" t="s">
        <v>638</v>
      </c>
      <c r="B597" t="s">
        <v>831</v>
      </c>
      <c r="C597" t="s">
        <v>834</v>
      </c>
      <c r="D597" t="s">
        <v>1993</v>
      </c>
      <c r="E597" t="s">
        <v>1994</v>
      </c>
      <c r="F597" s="2">
        <v>2791</v>
      </c>
      <c r="G597" s="2">
        <v>3085</v>
      </c>
      <c r="H597" s="2">
        <v>3379</v>
      </c>
      <c r="I597" s="2">
        <v>3679</v>
      </c>
      <c r="J597" s="2">
        <v>3958</v>
      </c>
      <c r="K597" s="2">
        <v>4276</v>
      </c>
      <c r="L597" s="2">
        <v>4520</v>
      </c>
      <c r="M597" s="2">
        <v>191701746</v>
      </c>
      <c r="N597" s="2">
        <v>211926293</v>
      </c>
      <c r="O597" s="2">
        <v>232458585</v>
      </c>
      <c r="P597" s="2">
        <v>253331392</v>
      </c>
      <c r="Q597" s="2">
        <v>273090811</v>
      </c>
      <c r="R597" s="2">
        <v>295335858</v>
      </c>
      <c r="S597" s="2">
        <v>312804177</v>
      </c>
      <c r="T597" s="1">
        <f>(Table13[[#This Row],[2050_BUILDINGS]]/Table13[[#This Row],[2020_BUILDINGS]])-1</f>
        <v>0.61949122178430671</v>
      </c>
      <c r="U597" s="1">
        <f>(Table13[[#This Row],[2050_TOTAL_REPL_COST_USD]]/Table13[[#This Row],[2020_TOTAL_REPL_COST_USD]])-1</f>
        <v>0.63172315081574681</v>
      </c>
      <c r="V597"/>
      <c r="W597"/>
    </row>
    <row r="598" spans="1:23" x14ac:dyDescent="0.2">
      <c r="A598" t="s">
        <v>638</v>
      </c>
      <c r="B598" t="s">
        <v>831</v>
      </c>
      <c r="C598" t="s">
        <v>835</v>
      </c>
      <c r="D598" t="s">
        <v>1430</v>
      </c>
      <c r="E598" t="s">
        <v>1995</v>
      </c>
      <c r="F598" s="2">
        <v>4353</v>
      </c>
      <c r="G598" s="2">
        <v>4802</v>
      </c>
      <c r="H598" s="2">
        <v>5257</v>
      </c>
      <c r="I598" s="2">
        <v>5723</v>
      </c>
      <c r="J598" s="2">
        <v>6154</v>
      </c>
      <c r="K598" s="2">
        <v>6653</v>
      </c>
      <c r="L598" s="2">
        <v>7024</v>
      </c>
      <c r="M598" s="2">
        <v>298267683</v>
      </c>
      <c r="N598" s="2">
        <v>329734954</v>
      </c>
      <c r="O598" s="2">
        <v>361681026</v>
      </c>
      <c r="P598" s="2">
        <v>394156915</v>
      </c>
      <c r="Q598" s="2">
        <v>424900482</v>
      </c>
      <c r="R598" s="2">
        <v>459511426</v>
      </c>
      <c r="S598" s="2">
        <v>486690295</v>
      </c>
      <c r="T598" s="1">
        <f>(Table13[[#This Row],[2050_BUILDINGS]]/Table13[[#This Row],[2020_BUILDINGS]])-1</f>
        <v>0.61359981621869975</v>
      </c>
      <c r="U598" s="1">
        <f>(Table13[[#This Row],[2050_TOTAL_REPL_COST_USD]]/Table13[[#This Row],[2020_TOTAL_REPL_COST_USD]])-1</f>
        <v>0.63172318940097849</v>
      </c>
      <c r="V598"/>
      <c r="W598"/>
    </row>
    <row r="599" spans="1:23" x14ac:dyDescent="0.2">
      <c r="A599" t="s">
        <v>145</v>
      </c>
      <c r="B599" t="s">
        <v>283</v>
      </c>
      <c r="C599" t="s">
        <v>284</v>
      </c>
      <c r="D599" t="s">
        <v>1996</v>
      </c>
      <c r="E599" t="s">
        <v>1997</v>
      </c>
      <c r="F599" s="2">
        <v>232</v>
      </c>
      <c r="G599" s="2">
        <v>277</v>
      </c>
      <c r="H599" s="2">
        <v>316</v>
      </c>
      <c r="I599" s="2">
        <v>363</v>
      </c>
      <c r="J599" s="2">
        <v>413</v>
      </c>
      <c r="K599" s="2">
        <v>453</v>
      </c>
      <c r="L599" s="2">
        <v>511</v>
      </c>
      <c r="M599" s="2">
        <v>17471073</v>
      </c>
      <c r="N599" s="2">
        <v>20256149</v>
      </c>
      <c r="O599" s="2">
        <v>23382444</v>
      </c>
      <c r="P599" s="2">
        <v>26853502</v>
      </c>
      <c r="Q599" s="2">
        <v>30555438</v>
      </c>
      <c r="R599" s="2">
        <v>34492392</v>
      </c>
      <c r="S599" s="2">
        <v>38774248</v>
      </c>
      <c r="T599" s="1">
        <f>(Table13[[#This Row],[2050_BUILDINGS]]/Table13[[#This Row],[2020_BUILDINGS]])-1</f>
        <v>1.2025862068965516</v>
      </c>
      <c r="U599" s="1">
        <f>(Table13[[#This Row],[2050_TOTAL_REPL_COST_USD]]/Table13[[#This Row],[2020_TOTAL_REPL_COST_USD]])-1</f>
        <v>1.2193398195978005</v>
      </c>
      <c r="V599"/>
      <c r="W599"/>
    </row>
    <row r="600" spans="1:23" x14ac:dyDescent="0.2">
      <c r="A600" t="s">
        <v>145</v>
      </c>
      <c r="B600" t="s">
        <v>283</v>
      </c>
      <c r="C600" t="s">
        <v>285</v>
      </c>
      <c r="D600" t="s">
        <v>1998</v>
      </c>
      <c r="E600" t="s">
        <v>1999</v>
      </c>
      <c r="F600" s="2">
        <v>93</v>
      </c>
      <c r="G600" s="2">
        <v>105</v>
      </c>
      <c r="H600" s="2">
        <v>120</v>
      </c>
      <c r="I600" s="2">
        <v>134</v>
      </c>
      <c r="J600" s="2">
        <v>148</v>
      </c>
      <c r="K600" s="2">
        <v>170</v>
      </c>
      <c r="L600" s="2">
        <v>195</v>
      </c>
      <c r="M600" s="2">
        <v>6659569</v>
      </c>
      <c r="N600" s="2">
        <v>7721176</v>
      </c>
      <c r="O600" s="2">
        <v>8912841</v>
      </c>
      <c r="P600" s="2">
        <v>10235936</v>
      </c>
      <c r="Q600" s="2">
        <v>11647028</v>
      </c>
      <c r="R600" s="2">
        <v>13147694</v>
      </c>
      <c r="S600" s="2">
        <v>14779840</v>
      </c>
      <c r="T600" s="1">
        <f>(Table13[[#This Row],[2050_BUILDINGS]]/Table13[[#This Row],[2020_BUILDINGS]])-1</f>
        <v>1.096774193548387</v>
      </c>
      <c r="U600" s="1">
        <f>(Table13[[#This Row],[2050_TOTAL_REPL_COST_USD]]/Table13[[#This Row],[2020_TOTAL_REPL_COST_USD]])-1</f>
        <v>1.2193388190737267</v>
      </c>
      <c r="V600"/>
      <c r="W600"/>
    </row>
    <row r="601" spans="1:23" x14ac:dyDescent="0.2">
      <c r="A601" t="s">
        <v>145</v>
      </c>
      <c r="B601" t="s">
        <v>283</v>
      </c>
      <c r="C601" t="s">
        <v>286</v>
      </c>
      <c r="D601" t="s">
        <v>2000</v>
      </c>
      <c r="E601" t="s">
        <v>2001</v>
      </c>
      <c r="F601" s="2">
        <v>250</v>
      </c>
      <c r="G601" s="2">
        <v>293</v>
      </c>
      <c r="H601" s="2">
        <v>332</v>
      </c>
      <c r="I601" s="2">
        <v>383</v>
      </c>
      <c r="J601" s="2">
        <v>434</v>
      </c>
      <c r="K601" s="2">
        <v>484</v>
      </c>
      <c r="L601" s="2">
        <v>549</v>
      </c>
      <c r="M601" s="2">
        <v>18658382</v>
      </c>
      <c r="N601" s="2">
        <v>21632727</v>
      </c>
      <c r="O601" s="2">
        <v>24971479</v>
      </c>
      <c r="P601" s="2">
        <v>28678425</v>
      </c>
      <c r="Q601" s="2">
        <v>32631943</v>
      </c>
      <c r="R601" s="2">
        <v>36836442</v>
      </c>
      <c r="S601" s="2">
        <v>41409291</v>
      </c>
      <c r="T601" s="1">
        <f>(Table13[[#This Row],[2050_BUILDINGS]]/Table13[[#This Row],[2020_BUILDINGS]])-1</f>
        <v>1.1960000000000002</v>
      </c>
      <c r="U601" s="1">
        <f>(Table13[[#This Row],[2050_TOTAL_REPL_COST_USD]]/Table13[[#This Row],[2020_TOTAL_REPL_COST_USD]])-1</f>
        <v>1.2193398655896317</v>
      </c>
      <c r="V601"/>
      <c r="W601"/>
    </row>
    <row r="602" spans="1:23" x14ac:dyDescent="0.2">
      <c r="A602" t="s">
        <v>145</v>
      </c>
      <c r="B602" t="s">
        <v>283</v>
      </c>
      <c r="C602" t="s">
        <v>287</v>
      </c>
      <c r="D602" t="s">
        <v>2002</v>
      </c>
      <c r="E602" t="s">
        <v>2003</v>
      </c>
      <c r="F602" s="2">
        <v>179</v>
      </c>
      <c r="G602" s="2">
        <v>197</v>
      </c>
      <c r="H602" s="2">
        <v>228</v>
      </c>
      <c r="I602" s="2">
        <v>255</v>
      </c>
      <c r="J602" s="2">
        <v>297</v>
      </c>
      <c r="K602" s="2">
        <v>334</v>
      </c>
      <c r="L602" s="2">
        <v>378</v>
      </c>
      <c r="M602" s="2">
        <v>12720962</v>
      </c>
      <c r="N602" s="2">
        <v>14748813</v>
      </c>
      <c r="O602" s="2">
        <v>17025114</v>
      </c>
      <c r="P602" s="2">
        <v>19552444</v>
      </c>
      <c r="Q602" s="2">
        <v>22247887</v>
      </c>
      <c r="R602" s="2">
        <v>25114437</v>
      </c>
      <c r="S602" s="2">
        <v>28232132</v>
      </c>
      <c r="T602" s="1">
        <f>(Table13[[#This Row],[2050_BUILDINGS]]/Table13[[#This Row],[2020_BUILDINGS]])-1</f>
        <v>1.1117318435754191</v>
      </c>
      <c r="U602" s="1">
        <f>(Table13[[#This Row],[2050_TOTAL_REPL_COST_USD]]/Table13[[#This Row],[2020_TOTAL_REPL_COST_USD]])-1</f>
        <v>1.2193393864394846</v>
      </c>
      <c r="V602"/>
      <c r="W602"/>
    </row>
    <row r="603" spans="1:23" x14ac:dyDescent="0.2">
      <c r="A603" t="s">
        <v>145</v>
      </c>
      <c r="B603" t="s">
        <v>283</v>
      </c>
      <c r="C603" t="s">
        <v>288</v>
      </c>
      <c r="D603" t="s">
        <v>2004</v>
      </c>
      <c r="E603" t="s">
        <v>2005</v>
      </c>
      <c r="F603" s="2">
        <v>604</v>
      </c>
      <c r="G603" s="2">
        <v>703</v>
      </c>
      <c r="H603" s="2">
        <v>811</v>
      </c>
      <c r="I603" s="2">
        <v>929</v>
      </c>
      <c r="J603" s="2">
        <v>1056</v>
      </c>
      <c r="K603" s="2">
        <v>1190</v>
      </c>
      <c r="L603" s="2">
        <v>1338</v>
      </c>
      <c r="M603" s="2">
        <v>45311468</v>
      </c>
      <c r="N603" s="2">
        <v>52534589</v>
      </c>
      <c r="O603" s="2">
        <v>60642680</v>
      </c>
      <c r="P603" s="2">
        <v>69644902</v>
      </c>
      <c r="Q603" s="2">
        <v>79245933</v>
      </c>
      <c r="R603" s="2">
        <v>89456466</v>
      </c>
      <c r="S603" s="2">
        <v>100561536</v>
      </c>
      <c r="T603" s="1">
        <f>(Table13[[#This Row],[2050_BUILDINGS]]/Table13[[#This Row],[2020_BUILDINGS]])-1</f>
        <v>1.2152317880794703</v>
      </c>
      <c r="U603" s="1">
        <f>(Table13[[#This Row],[2050_TOTAL_REPL_COST_USD]]/Table13[[#This Row],[2020_TOTAL_REPL_COST_USD]])-1</f>
        <v>1.2193396161872312</v>
      </c>
      <c r="V603"/>
      <c r="W603"/>
    </row>
    <row r="604" spans="1:23" x14ac:dyDescent="0.2">
      <c r="A604" t="s">
        <v>145</v>
      </c>
      <c r="B604" t="s">
        <v>283</v>
      </c>
      <c r="C604" t="s">
        <v>289</v>
      </c>
      <c r="D604" t="s">
        <v>2006</v>
      </c>
      <c r="E604" t="s">
        <v>2007</v>
      </c>
      <c r="F604" s="2">
        <v>279</v>
      </c>
      <c r="G604" s="2">
        <v>321</v>
      </c>
      <c r="H604" s="2">
        <v>365</v>
      </c>
      <c r="I604" s="2">
        <v>415</v>
      </c>
      <c r="J604" s="2">
        <v>478</v>
      </c>
      <c r="K604" s="2">
        <v>540</v>
      </c>
      <c r="L604" s="2">
        <v>607</v>
      </c>
      <c r="M604" s="2">
        <v>20507092</v>
      </c>
      <c r="N604" s="2">
        <v>23776131</v>
      </c>
      <c r="O604" s="2">
        <v>27445703</v>
      </c>
      <c r="P604" s="2">
        <v>31519926</v>
      </c>
      <c r="Q604" s="2">
        <v>35865170</v>
      </c>
      <c r="R604" s="2">
        <v>40486262</v>
      </c>
      <c r="S604" s="2">
        <v>45512197</v>
      </c>
      <c r="T604" s="1">
        <f>(Table13[[#This Row],[2050_BUILDINGS]]/Table13[[#This Row],[2020_BUILDINGS]])-1</f>
        <v>1.1756272401433692</v>
      </c>
      <c r="U604" s="1">
        <f>(Table13[[#This Row],[2050_TOTAL_REPL_COST_USD]]/Table13[[#This Row],[2020_TOTAL_REPL_COST_USD]])-1</f>
        <v>1.2193393875640681</v>
      </c>
      <c r="V604"/>
      <c r="W604"/>
    </row>
    <row r="605" spans="1:23" x14ac:dyDescent="0.2">
      <c r="A605" t="s">
        <v>145</v>
      </c>
      <c r="B605" t="s">
        <v>283</v>
      </c>
      <c r="C605" t="s">
        <v>290</v>
      </c>
      <c r="D605" t="s">
        <v>2008</v>
      </c>
      <c r="E605" t="s">
        <v>2009</v>
      </c>
      <c r="F605" s="2">
        <v>235</v>
      </c>
      <c r="G605" s="2">
        <v>277</v>
      </c>
      <c r="H605" s="2">
        <v>324</v>
      </c>
      <c r="I605" s="2">
        <v>368</v>
      </c>
      <c r="J605" s="2">
        <v>417</v>
      </c>
      <c r="K605" s="2">
        <v>463</v>
      </c>
      <c r="L605" s="2">
        <v>512</v>
      </c>
      <c r="M605" s="2">
        <v>17686825</v>
      </c>
      <c r="N605" s="2">
        <v>20506293</v>
      </c>
      <c r="O605" s="2">
        <v>23671209</v>
      </c>
      <c r="P605" s="2">
        <v>27185112</v>
      </c>
      <c r="Q605" s="2">
        <v>30932776</v>
      </c>
      <c r="R605" s="2">
        <v>34918348</v>
      </c>
      <c r="S605" s="2">
        <v>39253082</v>
      </c>
      <c r="T605" s="1">
        <f>(Table13[[#This Row],[2050_BUILDINGS]]/Table13[[#This Row],[2020_BUILDINGS]])-1</f>
        <v>1.1787234042553192</v>
      </c>
      <c r="U605" s="1">
        <f>(Table13[[#This Row],[2050_TOTAL_REPL_COST_USD]]/Table13[[#This Row],[2020_TOTAL_REPL_COST_USD]])-1</f>
        <v>1.2193402151036152</v>
      </c>
      <c r="V605"/>
      <c r="W605"/>
    </row>
    <row r="606" spans="1:23" x14ac:dyDescent="0.2">
      <c r="A606" t="s">
        <v>145</v>
      </c>
      <c r="B606" t="s">
        <v>283</v>
      </c>
      <c r="C606" t="s">
        <v>291</v>
      </c>
      <c r="D606" t="s">
        <v>2010</v>
      </c>
      <c r="E606" t="s">
        <v>2011</v>
      </c>
      <c r="F606" s="2">
        <v>444</v>
      </c>
      <c r="G606" s="2">
        <v>514</v>
      </c>
      <c r="H606" s="2">
        <v>590</v>
      </c>
      <c r="I606" s="2">
        <v>678</v>
      </c>
      <c r="J606" s="2">
        <v>773</v>
      </c>
      <c r="K606" s="2">
        <v>868</v>
      </c>
      <c r="L606" s="2">
        <v>972</v>
      </c>
      <c r="M606" s="2">
        <v>33066493</v>
      </c>
      <c r="N606" s="2">
        <v>38337636</v>
      </c>
      <c r="O606" s="2">
        <v>44254595</v>
      </c>
      <c r="P606" s="2">
        <v>50824054</v>
      </c>
      <c r="Q606" s="2">
        <v>57830509</v>
      </c>
      <c r="R606" s="2">
        <v>65281747</v>
      </c>
      <c r="S606" s="2">
        <v>73385774</v>
      </c>
      <c r="T606" s="1">
        <f>(Table13[[#This Row],[2050_BUILDINGS]]/Table13[[#This Row],[2020_BUILDINGS]])-1</f>
        <v>1.189189189189189</v>
      </c>
      <c r="U606" s="1">
        <f>(Table13[[#This Row],[2050_TOTAL_REPL_COST_USD]]/Table13[[#This Row],[2020_TOTAL_REPL_COST_USD]])-1</f>
        <v>1.2193394987487789</v>
      </c>
      <c r="V606"/>
      <c r="W606"/>
    </row>
    <row r="607" spans="1:23" x14ac:dyDescent="0.2">
      <c r="A607" t="s">
        <v>145</v>
      </c>
      <c r="B607" t="s">
        <v>283</v>
      </c>
      <c r="C607" t="s">
        <v>292</v>
      </c>
      <c r="D607" t="s">
        <v>2012</v>
      </c>
      <c r="E607" t="s">
        <v>2013</v>
      </c>
      <c r="F607" s="2">
        <v>280</v>
      </c>
      <c r="G607" s="2">
        <v>323</v>
      </c>
      <c r="H607" s="2">
        <v>367</v>
      </c>
      <c r="I607" s="2">
        <v>426</v>
      </c>
      <c r="J607" s="2">
        <v>478</v>
      </c>
      <c r="K607" s="2">
        <v>542</v>
      </c>
      <c r="L607" s="2">
        <v>608</v>
      </c>
      <c r="M607" s="2">
        <v>20615730</v>
      </c>
      <c r="N607" s="2">
        <v>23902092</v>
      </c>
      <c r="O607" s="2">
        <v>27591099</v>
      </c>
      <c r="P607" s="2">
        <v>31686917</v>
      </c>
      <c r="Q607" s="2">
        <v>36055176</v>
      </c>
      <c r="R607" s="2">
        <v>40700745</v>
      </c>
      <c r="S607" s="2">
        <v>45753306</v>
      </c>
      <c r="T607" s="1">
        <f>(Table13[[#This Row],[2050_BUILDINGS]]/Table13[[#This Row],[2020_BUILDINGS]])-1</f>
        <v>1.1714285714285713</v>
      </c>
      <c r="U607" s="1">
        <f>(Table13[[#This Row],[2050_TOTAL_REPL_COST_USD]]/Table13[[#This Row],[2020_TOTAL_REPL_COST_USD]])-1</f>
        <v>1.2193396013626487</v>
      </c>
      <c r="V607"/>
      <c r="W607"/>
    </row>
    <row r="608" spans="1:23" x14ac:dyDescent="0.2">
      <c r="A608" t="s">
        <v>145</v>
      </c>
      <c r="B608" t="s">
        <v>283</v>
      </c>
      <c r="C608" t="s">
        <v>293</v>
      </c>
      <c r="D608" t="s">
        <v>2014</v>
      </c>
      <c r="E608" t="s">
        <v>2015</v>
      </c>
      <c r="F608" s="2">
        <v>213</v>
      </c>
      <c r="G608" s="2">
        <v>245</v>
      </c>
      <c r="H608" s="2">
        <v>285</v>
      </c>
      <c r="I608" s="2">
        <v>326</v>
      </c>
      <c r="J608" s="2">
        <v>372</v>
      </c>
      <c r="K608" s="2">
        <v>420</v>
      </c>
      <c r="L608" s="2">
        <v>467</v>
      </c>
      <c r="M608" s="2">
        <v>15830389</v>
      </c>
      <c r="N608" s="2">
        <v>18353921</v>
      </c>
      <c r="O608" s="2">
        <v>21186628</v>
      </c>
      <c r="P608" s="2">
        <v>24331724</v>
      </c>
      <c r="Q608" s="2">
        <v>27686016</v>
      </c>
      <c r="R608" s="2">
        <v>31253255</v>
      </c>
      <c r="S608" s="2">
        <v>35133008</v>
      </c>
      <c r="T608" s="1">
        <f>(Table13[[#This Row],[2050_BUILDINGS]]/Table13[[#This Row],[2020_BUILDINGS]])-1</f>
        <v>1.192488262910798</v>
      </c>
      <c r="U608" s="1">
        <f>(Table13[[#This Row],[2050_TOTAL_REPL_COST_USD]]/Table13[[#This Row],[2020_TOTAL_REPL_COST_USD]])-1</f>
        <v>1.2193395247583618</v>
      </c>
      <c r="V608"/>
      <c r="W608"/>
    </row>
    <row r="609" spans="1:23" x14ac:dyDescent="0.2">
      <c r="A609" t="s">
        <v>145</v>
      </c>
      <c r="B609" t="s">
        <v>283</v>
      </c>
      <c r="C609" t="s">
        <v>294</v>
      </c>
      <c r="D609" t="s">
        <v>2016</v>
      </c>
      <c r="E609" t="s">
        <v>2017</v>
      </c>
      <c r="F609" s="2">
        <v>192</v>
      </c>
      <c r="G609" s="2">
        <v>219</v>
      </c>
      <c r="H609" s="2">
        <v>264</v>
      </c>
      <c r="I609" s="2">
        <v>299</v>
      </c>
      <c r="J609" s="2">
        <v>337</v>
      </c>
      <c r="K609" s="2">
        <v>383</v>
      </c>
      <c r="L609" s="2">
        <v>423</v>
      </c>
      <c r="M609" s="2">
        <v>14433034</v>
      </c>
      <c r="N609" s="2">
        <v>16733810</v>
      </c>
      <c r="O609" s="2">
        <v>19316478</v>
      </c>
      <c r="P609" s="2">
        <v>22183952</v>
      </c>
      <c r="Q609" s="2">
        <v>25242160</v>
      </c>
      <c r="R609" s="2">
        <v>28494519</v>
      </c>
      <c r="S609" s="2">
        <v>32031804</v>
      </c>
      <c r="T609" s="1">
        <f>(Table13[[#This Row],[2050_BUILDINGS]]/Table13[[#This Row],[2020_BUILDINGS]])-1</f>
        <v>1.203125</v>
      </c>
      <c r="U609" s="1">
        <f>(Table13[[#This Row],[2050_TOTAL_REPL_COST_USD]]/Table13[[#This Row],[2020_TOTAL_REPL_COST_USD]])-1</f>
        <v>1.2193396066274076</v>
      </c>
      <c r="V609"/>
      <c r="W609"/>
    </row>
    <row r="610" spans="1:23" x14ac:dyDescent="0.2">
      <c r="A610" t="s">
        <v>145</v>
      </c>
      <c r="B610" t="s">
        <v>283</v>
      </c>
      <c r="C610" t="s">
        <v>295</v>
      </c>
      <c r="D610" t="s">
        <v>2018</v>
      </c>
      <c r="E610" t="s">
        <v>2019</v>
      </c>
      <c r="F610" s="2">
        <v>641</v>
      </c>
      <c r="G610" s="2">
        <v>748</v>
      </c>
      <c r="H610" s="2">
        <v>860</v>
      </c>
      <c r="I610" s="2">
        <v>985</v>
      </c>
      <c r="J610" s="2">
        <v>1122</v>
      </c>
      <c r="K610" s="2">
        <v>1262</v>
      </c>
      <c r="L610" s="2">
        <v>1410</v>
      </c>
      <c r="M610" s="2">
        <v>47985991</v>
      </c>
      <c r="N610" s="2">
        <v>55635451</v>
      </c>
      <c r="O610" s="2">
        <v>64222129</v>
      </c>
      <c r="P610" s="2">
        <v>73755707</v>
      </c>
      <c r="Q610" s="2">
        <v>83923455</v>
      </c>
      <c r="R610" s="2">
        <v>94736659</v>
      </c>
      <c r="S610" s="2">
        <v>106497203</v>
      </c>
      <c r="T610" s="1">
        <f>(Table13[[#This Row],[2050_BUILDINGS]]/Table13[[#This Row],[2020_BUILDINGS]])-1</f>
        <v>1.1996879875195008</v>
      </c>
      <c r="U610" s="1">
        <f>(Table13[[#This Row],[2050_TOTAL_REPL_COST_USD]]/Table13[[#This Row],[2020_TOTAL_REPL_COST_USD]])-1</f>
        <v>1.2193394526331653</v>
      </c>
      <c r="V610"/>
      <c r="W610"/>
    </row>
    <row r="611" spans="1:23" x14ac:dyDescent="0.2">
      <c r="A611" t="s">
        <v>145</v>
      </c>
      <c r="B611" t="s">
        <v>283</v>
      </c>
      <c r="C611" t="s">
        <v>296</v>
      </c>
      <c r="D611" t="s">
        <v>2020</v>
      </c>
      <c r="E611" t="s">
        <v>2021</v>
      </c>
      <c r="F611" s="2">
        <v>297</v>
      </c>
      <c r="G611" s="2">
        <v>340</v>
      </c>
      <c r="H611" s="2">
        <v>386</v>
      </c>
      <c r="I611" s="2">
        <v>448</v>
      </c>
      <c r="J611" s="2">
        <v>507</v>
      </c>
      <c r="K611" s="2">
        <v>570</v>
      </c>
      <c r="L611" s="2">
        <v>632</v>
      </c>
      <c r="M611" s="2">
        <v>21556066</v>
      </c>
      <c r="N611" s="2">
        <v>24992333</v>
      </c>
      <c r="O611" s="2">
        <v>28849599</v>
      </c>
      <c r="P611" s="2">
        <v>33132239</v>
      </c>
      <c r="Q611" s="2">
        <v>37699742</v>
      </c>
      <c r="R611" s="2">
        <v>42557210</v>
      </c>
      <c r="S611" s="2">
        <v>47840228</v>
      </c>
      <c r="T611" s="1">
        <f>(Table13[[#This Row],[2050_BUILDINGS]]/Table13[[#This Row],[2020_BUILDINGS]])-1</f>
        <v>1.127946127946128</v>
      </c>
      <c r="U611" s="1">
        <f>(Table13[[#This Row],[2050_TOTAL_REPL_COST_USD]]/Table13[[#This Row],[2020_TOTAL_REPL_COST_USD]])-1</f>
        <v>1.2193394657448162</v>
      </c>
      <c r="V611"/>
      <c r="W611"/>
    </row>
    <row r="612" spans="1:23" x14ac:dyDescent="0.2">
      <c r="A612" t="s">
        <v>145</v>
      </c>
      <c r="B612" t="s">
        <v>283</v>
      </c>
      <c r="C612" t="s">
        <v>297</v>
      </c>
      <c r="D612" t="s">
        <v>2022</v>
      </c>
      <c r="E612" t="s">
        <v>2023</v>
      </c>
      <c r="F612" s="2">
        <v>218</v>
      </c>
      <c r="G612" s="2">
        <v>256</v>
      </c>
      <c r="H612" s="2">
        <v>296</v>
      </c>
      <c r="I612" s="2">
        <v>339</v>
      </c>
      <c r="J612" s="2">
        <v>386</v>
      </c>
      <c r="K612" s="2">
        <v>426</v>
      </c>
      <c r="L612" s="2">
        <v>481</v>
      </c>
      <c r="M612" s="2">
        <v>16470794</v>
      </c>
      <c r="N612" s="2">
        <v>19096409</v>
      </c>
      <c r="O612" s="2">
        <v>22043715</v>
      </c>
      <c r="P612" s="2">
        <v>25316035</v>
      </c>
      <c r="Q612" s="2">
        <v>28806027</v>
      </c>
      <c r="R612" s="2">
        <v>32517572</v>
      </c>
      <c r="S612" s="2">
        <v>36554277</v>
      </c>
      <c r="T612" s="1">
        <f>(Table13[[#This Row],[2050_BUILDINGS]]/Table13[[#This Row],[2020_BUILDINGS]])-1</f>
        <v>1.2064220183486238</v>
      </c>
      <c r="U612" s="1">
        <f>(Table13[[#This Row],[2050_TOTAL_REPL_COST_USD]]/Table13[[#This Row],[2020_TOTAL_REPL_COST_USD]])-1</f>
        <v>1.2193390919709155</v>
      </c>
      <c r="V612"/>
      <c r="W612"/>
    </row>
    <row r="613" spans="1:23" x14ac:dyDescent="0.2">
      <c r="A613" t="s">
        <v>145</v>
      </c>
      <c r="B613" t="s">
        <v>283</v>
      </c>
      <c r="C613" t="s">
        <v>298</v>
      </c>
      <c r="D613" t="s">
        <v>2024</v>
      </c>
      <c r="E613" t="s">
        <v>2025</v>
      </c>
      <c r="F613" s="2">
        <v>232</v>
      </c>
      <c r="G613" s="2">
        <v>277</v>
      </c>
      <c r="H613" s="2">
        <v>316</v>
      </c>
      <c r="I613" s="2">
        <v>363</v>
      </c>
      <c r="J613" s="2">
        <v>413</v>
      </c>
      <c r="K613" s="2">
        <v>453</v>
      </c>
      <c r="L613" s="2">
        <v>512</v>
      </c>
      <c r="M613" s="2">
        <v>17496932</v>
      </c>
      <c r="N613" s="2">
        <v>20286131</v>
      </c>
      <c r="O613" s="2">
        <v>23417047</v>
      </c>
      <c r="P613" s="2">
        <v>26893240</v>
      </c>
      <c r="Q613" s="2">
        <v>30600655</v>
      </c>
      <c r="R613" s="2">
        <v>34543427</v>
      </c>
      <c r="S613" s="2">
        <v>38831641</v>
      </c>
      <c r="T613" s="1">
        <f>(Table13[[#This Row],[2050_BUILDINGS]]/Table13[[#This Row],[2020_BUILDINGS]])-1</f>
        <v>1.2068965517241379</v>
      </c>
      <c r="U613" s="1">
        <f>(Table13[[#This Row],[2050_TOTAL_REPL_COST_USD]]/Table13[[#This Row],[2020_TOTAL_REPL_COST_USD]])-1</f>
        <v>1.2193399962919211</v>
      </c>
      <c r="V613"/>
      <c r="W613"/>
    </row>
    <row r="614" spans="1:23" x14ac:dyDescent="0.2">
      <c r="A614" t="s">
        <v>145</v>
      </c>
      <c r="B614" t="s">
        <v>283</v>
      </c>
      <c r="C614" t="s">
        <v>299</v>
      </c>
      <c r="D614" t="s">
        <v>2026</v>
      </c>
      <c r="E614" t="s">
        <v>2027</v>
      </c>
      <c r="F614" s="2">
        <v>371</v>
      </c>
      <c r="G614" s="2">
        <v>434</v>
      </c>
      <c r="H614" s="2">
        <v>488</v>
      </c>
      <c r="I614" s="2">
        <v>556</v>
      </c>
      <c r="J614" s="2">
        <v>640</v>
      </c>
      <c r="K614" s="2">
        <v>713</v>
      </c>
      <c r="L614" s="2">
        <v>810</v>
      </c>
      <c r="M614" s="2">
        <v>27444020</v>
      </c>
      <c r="N614" s="2">
        <v>31818882</v>
      </c>
      <c r="O614" s="2">
        <v>36729748</v>
      </c>
      <c r="P614" s="2">
        <v>42182172</v>
      </c>
      <c r="Q614" s="2">
        <v>47997275</v>
      </c>
      <c r="R614" s="2">
        <v>54181541</v>
      </c>
      <c r="S614" s="2">
        <v>60907599</v>
      </c>
      <c r="T614" s="1">
        <f>(Table13[[#This Row],[2050_BUILDINGS]]/Table13[[#This Row],[2020_BUILDINGS]])-1</f>
        <v>1.1832884097035041</v>
      </c>
      <c r="U614" s="1">
        <f>(Table13[[#This Row],[2050_TOTAL_REPL_COST_USD]]/Table13[[#This Row],[2020_TOTAL_REPL_COST_USD]])-1</f>
        <v>1.2193395501096416</v>
      </c>
      <c r="V614"/>
      <c r="W614"/>
    </row>
    <row r="615" spans="1:23" x14ac:dyDescent="0.2">
      <c r="A615" t="s">
        <v>145</v>
      </c>
      <c r="B615" t="s">
        <v>283</v>
      </c>
      <c r="C615" t="s">
        <v>300</v>
      </c>
      <c r="D615" t="s">
        <v>2028</v>
      </c>
      <c r="E615" t="s">
        <v>2029</v>
      </c>
      <c r="F615" s="2">
        <v>497</v>
      </c>
      <c r="G615" s="2">
        <v>578</v>
      </c>
      <c r="H615" s="2">
        <v>664</v>
      </c>
      <c r="I615" s="2">
        <v>759</v>
      </c>
      <c r="J615" s="2">
        <v>869</v>
      </c>
      <c r="K615" s="2">
        <v>984</v>
      </c>
      <c r="L615" s="2">
        <v>1110</v>
      </c>
      <c r="M615" s="2">
        <v>37311869</v>
      </c>
      <c r="N615" s="2">
        <v>43259777</v>
      </c>
      <c r="O615" s="2">
        <v>49936400</v>
      </c>
      <c r="P615" s="2">
        <v>57349311</v>
      </c>
      <c r="Q615" s="2">
        <v>65255318</v>
      </c>
      <c r="R615" s="2">
        <v>73663211</v>
      </c>
      <c r="S615" s="2">
        <v>82807711</v>
      </c>
      <c r="T615" s="1">
        <f>(Table13[[#This Row],[2050_BUILDINGS]]/Table13[[#This Row],[2020_BUILDINGS]])-1</f>
        <v>1.2334004024144871</v>
      </c>
      <c r="U615" s="1">
        <f>(Table13[[#This Row],[2050_TOTAL_REPL_COST_USD]]/Table13[[#This Row],[2020_TOTAL_REPL_COST_USD]])-1</f>
        <v>1.2193396691010037</v>
      </c>
      <c r="V615"/>
      <c r="W615"/>
    </row>
    <row r="616" spans="1:23" x14ac:dyDescent="0.2">
      <c r="A616" t="s">
        <v>145</v>
      </c>
      <c r="B616" t="s">
        <v>283</v>
      </c>
      <c r="C616" t="s">
        <v>301</v>
      </c>
      <c r="D616" t="s">
        <v>2030</v>
      </c>
      <c r="E616" t="s">
        <v>2031</v>
      </c>
      <c r="F616" s="2">
        <v>108</v>
      </c>
      <c r="G616" s="2">
        <v>116</v>
      </c>
      <c r="H616" s="2">
        <v>136</v>
      </c>
      <c r="I616" s="2">
        <v>158</v>
      </c>
      <c r="J616" s="2">
        <v>175</v>
      </c>
      <c r="K616" s="2">
        <v>200</v>
      </c>
      <c r="L616" s="2">
        <v>229</v>
      </c>
      <c r="M616" s="2">
        <v>7842342</v>
      </c>
      <c r="N616" s="2">
        <v>9092495</v>
      </c>
      <c r="O616" s="2">
        <v>10495816</v>
      </c>
      <c r="P616" s="2">
        <v>12053882</v>
      </c>
      <c r="Q616" s="2">
        <v>13715598</v>
      </c>
      <c r="R616" s="2">
        <v>15482795</v>
      </c>
      <c r="S616" s="2">
        <v>17404820</v>
      </c>
      <c r="T616" s="1">
        <f>(Table13[[#This Row],[2050_BUILDINGS]]/Table13[[#This Row],[2020_BUILDINGS]])-1</f>
        <v>1.1203703703703702</v>
      </c>
      <c r="U616" s="1">
        <f>(Table13[[#This Row],[2050_TOTAL_REPL_COST_USD]]/Table13[[#This Row],[2020_TOTAL_REPL_COST_USD]])-1</f>
        <v>1.2193395799367077</v>
      </c>
      <c r="V616"/>
      <c r="W616"/>
    </row>
    <row r="617" spans="1:23" x14ac:dyDescent="0.2">
      <c r="A617" t="s">
        <v>145</v>
      </c>
      <c r="B617" t="s">
        <v>302</v>
      </c>
      <c r="C617" t="s">
        <v>303</v>
      </c>
      <c r="D617" t="s">
        <v>2032</v>
      </c>
      <c r="E617" t="s">
        <v>2033</v>
      </c>
      <c r="F617" s="2">
        <v>2408</v>
      </c>
      <c r="G617" s="2">
        <v>2683</v>
      </c>
      <c r="H617" s="2">
        <v>2960</v>
      </c>
      <c r="I617" s="2">
        <v>3289</v>
      </c>
      <c r="J617" s="2">
        <v>3631</v>
      </c>
      <c r="K617" s="2">
        <v>3946</v>
      </c>
      <c r="L617" s="2">
        <v>4289</v>
      </c>
      <c r="M617" s="2">
        <v>151582780</v>
      </c>
      <c r="N617" s="2">
        <v>169427294</v>
      </c>
      <c r="O617" s="2">
        <v>187405036</v>
      </c>
      <c r="P617" s="2">
        <v>208261323</v>
      </c>
      <c r="Q617" s="2">
        <v>230617078</v>
      </c>
      <c r="R617" s="2">
        <v>251757350</v>
      </c>
      <c r="S617" s="2">
        <v>274402505</v>
      </c>
      <c r="T617" s="1">
        <f>(Table13[[#This Row],[2050_BUILDINGS]]/Table13[[#This Row],[2020_BUILDINGS]])-1</f>
        <v>0.78114617940199338</v>
      </c>
      <c r="U617" s="1">
        <f>(Table13[[#This Row],[2050_TOTAL_REPL_COST_USD]]/Table13[[#This Row],[2020_TOTAL_REPL_COST_USD]])-1</f>
        <v>0.81024853218815496</v>
      </c>
      <c r="V617"/>
      <c r="W617"/>
    </row>
    <row r="618" spans="1:23" x14ac:dyDescent="0.2">
      <c r="A618" t="s">
        <v>145</v>
      </c>
      <c r="B618" t="s">
        <v>302</v>
      </c>
      <c r="C618" t="s">
        <v>304</v>
      </c>
      <c r="D618" t="s">
        <v>2034</v>
      </c>
      <c r="E618" t="s">
        <v>2035</v>
      </c>
      <c r="F618" s="2">
        <v>2892</v>
      </c>
      <c r="G618" s="2">
        <v>3233</v>
      </c>
      <c r="H618" s="2">
        <v>3562</v>
      </c>
      <c r="I618" s="2">
        <v>3947</v>
      </c>
      <c r="J618" s="2">
        <v>4358</v>
      </c>
      <c r="K618" s="2">
        <v>4745</v>
      </c>
      <c r="L618" s="2">
        <v>5171</v>
      </c>
      <c r="M618" s="2">
        <v>182322265</v>
      </c>
      <c r="N618" s="2">
        <v>203785471</v>
      </c>
      <c r="O618" s="2">
        <v>225408927</v>
      </c>
      <c r="P618" s="2">
        <v>250494658</v>
      </c>
      <c r="Q618" s="2">
        <v>277383939</v>
      </c>
      <c r="R618" s="2">
        <v>302811251</v>
      </c>
      <c r="S618" s="2">
        <v>330048613</v>
      </c>
      <c r="T618" s="1">
        <f>(Table13[[#This Row],[2050_BUILDINGS]]/Table13[[#This Row],[2020_BUILDINGS]])-1</f>
        <v>0.78803596127247588</v>
      </c>
      <c r="U618" s="1">
        <f>(Table13[[#This Row],[2050_TOTAL_REPL_COST_USD]]/Table13[[#This Row],[2020_TOTAL_REPL_COST_USD]])-1</f>
        <v>0.81024853437401068</v>
      </c>
      <c r="V618"/>
      <c r="W618"/>
    </row>
    <row r="619" spans="1:23" x14ac:dyDescent="0.2">
      <c r="A619" t="s">
        <v>145</v>
      </c>
      <c r="B619" t="s">
        <v>302</v>
      </c>
      <c r="C619" t="s">
        <v>305</v>
      </c>
      <c r="D619" t="s">
        <v>2036</v>
      </c>
      <c r="E619" t="s">
        <v>2037</v>
      </c>
      <c r="F619" s="2">
        <v>4994</v>
      </c>
      <c r="G619" s="2">
        <v>5578</v>
      </c>
      <c r="H619" s="2">
        <v>6148</v>
      </c>
      <c r="I619" s="2">
        <v>6830</v>
      </c>
      <c r="J619" s="2">
        <v>7540</v>
      </c>
      <c r="K619" s="2">
        <v>8201</v>
      </c>
      <c r="L619" s="2">
        <v>8925</v>
      </c>
      <c r="M619" s="2">
        <v>315043118</v>
      </c>
      <c r="N619" s="2">
        <v>352130397</v>
      </c>
      <c r="O619" s="2">
        <v>389494569</v>
      </c>
      <c r="P619" s="2">
        <v>432841371</v>
      </c>
      <c r="Q619" s="2">
        <v>479304613</v>
      </c>
      <c r="R619" s="2">
        <v>523241635</v>
      </c>
      <c r="S619" s="2">
        <v>570306342</v>
      </c>
      <c r="T619" s="1">
        <f>(Table13[[#This Row],[2050_BUILDINGS]]/Table13[[#This Row],[2020_BUILDINGS]])-1</f>
        <v>0.78714457348818589</v>
      </c>
      <c r="U619" s="1">
        <f>(Table13[[#This Row],[2050_TOTAL_REPL_COST_USD]]/Table13[[#This Row],[2020_TOTAL_REPL_COST_USD]])-1</f>
        <v>0.81024853239295336</v>
      </c>
      <c r="V619"/>
      <c r="W619"/>
    </row>
    <row r="620" spans="1:23" x14ac:dyDescent="0.2">
      <c r="A620" t="s">
        <v>145</v>
      </c>
      <c r="B620" t="s">
        <v>302</v>
      </c>
      <c r="C620" t="s">
        <v>306</v>
      </c>
      <c r="D620" t="s">
        <v>2038</v>
      </c>
      <c r="E620" t="s">
        <v>2039</v>
      </c>
      <c r="F620" s="2">
        <v>16590</v>
      </c>
      <c r="G620" s="2">
        <v>18526</v>
      </c>
      <c r="H620" s="2">
        <v>20446</v>
      </c>
      <c r="I620" s="2">
        <v>22659</v>
      </c>
      <c r="J620" s="2">
        <v>25039</v>
      </c>
      <c r="K620" s="2">
        <v>27264</v>
      </c>
      <c r="L620" s="2">
        <v>29642</v>
      </c>
      <c r="M620" s="2">
        <v>1046616409</v>
      </c>
      <c r="N620" s="2">
        <v>1169825423</v>
      </c>
      <c r="O620" s="2">
        <v>1293954304</v>
      </c>
      <c r="P620" s="2">
        <v>1437958333</v>
      </c>
      <c r="Q620" s="2">
        <v>1592315580</v>
      </c>
      <c r="R620" s="2">
        <v>1738280393</v>
      </c>
      <c r="S620" s="2">
        <v>1894635807</v>
      </c>
      <c r="T620" s="1">
        <f>(Table13[[#This Row],[2050_BUILDINGS]]/Table13[[#This Row],[2020_BUILDINGS]])-1</f>
        <v>0.78673899939722713</v>
      </c>
      <c r="U620" s="1">
        <f>(Table13[[#This Row],[2050_TOTAL_REPL_COST_USD]]/Table13[[#This Row],[2020_TOTAL_REPL_COST_USD]])-1</f>
        <v>0.81024852152876958</v>
      </c>
      <c r="V620"/>
      <c r="W620"/>
    </row>
    <row r="621" spans="1:23" x14ac:dyDescent="0.2">
      <c r="A621" t="s">
        <v>145</v>
      </c>
      <c r="B621" t="s">
        <v>302</v>
      </c>
      <c r="C621" t="s">
        <v>307</v>
      </c>
      <c r="D621" t="s">
        <v>2040</v>
      </c>
      <c r="E621" t="s">
        <v>2041</v>
      </c>
      <c r="F621" s="2">
        <v>4036</v>
      </c>
      <c r="G621" s="2">
        <v>4514</v>
      </c>
      <c r="H621" s="2">
        <v>4971</v>
      </c>
      <c r="I621" s="2">
        <v>5517</v>
      </c>
      <c r="J621" s="2">
        <v>6092</v>
      </c>
      <c r="K621" s="2">
        <v>6634</v>
      </c>
      <c r="L621" s="2">
        <v>7214</v>
      </c>
      <c r="M621" s="2">
        <v>254794051</v>
      </c>
      <c r="N621" s="2">
        <v>284788729</v>
      </c>
      <c r="O621" s="2">
        <v>315007344</v>
      </c>
      <c r="P621" s="2">
        <v>350064472</v>
      </c>
      <c r="Q621" s="2">
        <v>387642052</v>
      </c>
      <c r="R621" s="2">
        <v>423176522</v>
      </c>
      <c r="S621" s="2">
        <v>461240542</v>
      </c>
      <c r="T621" s="1">
        <f>(Table13[[#This Row],[2050_BUILDINGS]]/Table13[[#This Row],[2020_BUILDINGS]])-1</f>
        <v>0.78741328047571857</v>
      </c>
      <c r="U621" s="1">
        <f>(Table13[[#This Row],[2050_TOTAL_REPL_COST_USD]]/Table13[[#This Row],[2020_TOTAL_REPL_COST_USD]])-1</f>
        <v>0.81024847397241628</v>
      </c>
      <c r="V621"/>
      <c r="W621"/>
    </row>
    <row r="622" spans="1:23" x14ac:dyDescent="0.2">
      <c r="A622" t="s">
        <v>145</v>
      </c>
      <c r="B622" t="s">
        <v>302</v>
      </c>
      <c r="C622" t="s">
        <v>308</v>
      </c>
      <c r="D622" t="s">
        <v>2042</v>
      </c>
      <c r="E622" t="s">
        <v>2043</v>
      </c>
      <c r="F622" s="2">
        <v>1231</v>
      </c>
      <c r="G622" s="2">
        <v>1379</v>
      </c>
      <c r="H622" s="2">
        <v>1531</v>
      </c>
      <c r="I622" s="2">
        <v>1683</v>
      </c>
      <c r="J622" s="2">
        <v>1864</v>
      </c>
      <c r="K622" s="2">
        <v>2035</v>
      </c>
      <c r="L622" s="2">
        <v>2215</v>
      </c>
      <c r="M622" s="2">
        <v>78067085</v>
      </c>
      <c r="N622" s="2">
        <v>87257245</v>
      </c>
      <c r="O622" s="2">
        <v>96516016</v>
      </c>
      <c r="P622" s="2">
        <v>107257280</v>
      </c>
      <c r="Q622" s="2">
        <v>118770776</v>
      </c>
      <c r="R622" s="2">
        <v>129658287</v>
      </c>
      <c r="S622" s="2">
        <v>141320829</v>
      </c>
      <c r="T622" s="1">
        <f>(Table13[[#This Row],[2050_BUILDINGS]]/Table13[[#This Row],[2020_BUILDINGS]])-1</f>
        <v>0.79935012185215282</v>
      </c>
      <c r="U622" s="1">
        <f>(Table13[[#This Row],[2050_TOTAL_REPL_COST_USD]]/Table13[[#This Row],[2020_TOTAL_REPL_COST_USD]])-1</f>
        <v>0.81024857018806329</v>
      </c>
      <c r="V622"/>
      <c r="W622"/>
    </row>
    <row r="623" spans="1:23" x14ac:dyDescent="0.2">
      <c r="A623" t="s">
        <v>145</v>
      </c>
      <c r="B623" t="s">
        <v>302</v>
      </c>
      <c r="C623" t="s">
        <v>309</v>
      </c>
      <c r="D623" t="s">
        <v>2044</v>
      </c>
      <c r="E623" t="s">
        <v>2045</v>
      </c>
      <c r="F623" s="2">
        <v>2595</v>
      </c>
      <c r="G623" s="2">
        <v>2893</v>
      </c>
      <c r="H623" s="2">
        <v>3197</v>
      </c>
      <c r="I623" s="2">
        <v>3548</v>
      </c>
      <c r="J623" s="2">
        <v>3910</v>
      </c>
      <c r="K623" s="2">
        <v>4261</v>
      </c>
      <c r="L623" s="2">
        <v>4637</v>
      </c>
      <c r="M623" s="2">
        <v>163765598</v>
      </c>
      <c r="N623" s="2">
        <v>183044286</v>
      </c>
      <c r="O623" s="2">
        <v>202466913</v>
      </c>
      <c r="P623" s="2">
        <v>224999434</v>
      </c>
      <c r="Q623" s="2">
        <v>249151935</v>
      </c>
      <c r="R623" s="2">
        <v>271991273</v>
      </c>
      <c r="S623" s="2">
        <v>296456428</v>
      </c>
      <c r="T623" s="1">
        <f>(Table13[[#This Row],[2050_BUILDINGS]]/Table13[[#This Row],[2020_BUILDINGS]])-1</f>
        <v>0.78689788053949905</v>
      </c>
      <c r="U623" s="1">
        <f>(Table13[[#This Row],[2050_TOTAL_REPL_COST_USD]]/Table13[[#This Row],[2020_TOTAL_REPL_COST_USD]])-1</f>
        <v>0.81024849919944719</v>
      </c>
      <c r="V623"/>
      <c r="W623"/>
    </row>
    <row r="624" spans="1:23" x14ac:dyDescent="0.2">
      <c r="A624" t="s">
        <v>145</v>
      </c>
      <c r="B624" t="s">
        <v>302</v>
      </c>
      <c r="C624" t="s">
        <v>310</v>
      </c>
      <c r="D624" t="s">
        <v>2046</v>
      </c>
      <c r="E624" t="s">
        <v>2047</v>
      </c>
      <c r="F624" s="2">
        <v>1877</v>
      </c>
      <c r="G624" s="2">
        <v>2091</v>
      </c>
      <c r="H624" s="2">
        <v>2305</v>
      </c>
      <c r="I624" s="2">
        <v>2560</v>
      </c>
      <c r="J624" s="2">
        <v>2819</v>
      </c>
      <c r="K624" s="2">
        <v>3077</v>
      </c>
      <c r="L624" s="2">
        <v>3341</v>
      </c>
      <c r="M624" s="2">
        <v>118124131</v>
      </c>
      <c r="N624" s="2">
        <v>132029851</v>
      </c>
      <c r="O624" s="2">
        <v>146039394</v>
      </c>
      <c r="P624" s="2">
        <v>162292106</v>
      </c>
      <c r="Q624" s="2">
        <v>179713301</v>
      </c>
      <c r="R624" s="2">
        <v>196187307</v>
      </c>
      <c r="S624" s="2">
        <v>213834031</v>
      </c>
      <c r="T624" s="1">
        <f>(Table13[[#This Row],[2050_BUILDINGS]]/Table13[[#This Row],[2020_BUILDINGS]])-1</f>
        <v>0.77996803409696325</v>
      </c>
      <c r="U624" s="1">
        <f>(Table13[[#This Row],[2050_TOTAL_REPL_COST_USD]]/Table13[[#This Row],[2020_TOTAL_REPL_COST_USD]])-1</f>
        <v>0.81024850036780371</v>
      </c>
      <c r="V624"/>
      <c r="W624"/>
    </row>
    <row r="625" spans="1:23" x14ac:dyDescent="0.2">
      <c r="A625" t="s">
        <v>145</v>
      </c>
      <c r="B625" t="s">
        <v>302</v>
      </c>
      <c r="C625" t="s">
        <v>311</v>
      </c>
      <c r="D625" t="s">
        <v>2048</v>
      </c>
      <c r="E625" t="s">
        <v>2049</v>
      </c>
      <c r="F625" s="2">
        <v>5556</v>
      </c>
      <c r="G625" s="2">
        <v>6199</v>
      </c>
      <c r="H625" s="2">
        <v>6844</v>
      </c>
      <c r="I625" s="2">
        <v>7596</v>
      </c>
      <c r="J625" s="2">
        <v>8377</v>
      </c>
      <c r="K625" s="2">
        <v>9128</v>
      </c>
      <c r="L625" s="2">
        <v>9927</v>
      </c>
      <c r="M625" s="2">
        <v>350523908</v>
      </c>
      <c r="N625" s="2">
        <v>391788026</v>
      </c>
      <c r="O625" s="2">
        <v>433360222</v>
      </c>
      <c r="P625" s="2">
        <v>481588827</v>
      </c>
      <c r="Q625" s="2">
        <v>533284847</v>
      </c>
      <c r="R625" s="2">
        <v>582170150</v>
      </c>
      <c r="S625" s="2">
        <v>634535378</v>
      </c>
      <c r="T625" s="1">
        <f>(Table13[[#This Row],[2050_BUILDINGS]]/Table13[[#This Row],[2020_BUILDINGS]])-1</f>
        <v>0.78671706263498931</v>
      </c>
      <c r="U625" s="1">
        <f>(Table13[[#This Row],[2050_TOTAL_REPL_COST_USD]]/Table13[[#This Row],[2020_TOTAL_REPL_COST_USD]])-1</f>
        <v>0.81024849808532884</v>
      </c>
      <c r="V625"/>
      <c r="W625"/>
    </row>
    <row r="626" spans="1:23" x14ac:dyDescent="0.2">
      <c r="A626" t="s">
        <v>145</v>
      </c>
      <c r="B626" t="s">
        <v>302</v>
      </c>
      <c r="C626" t="s">
        <v>312</v>
      </c>
      <c r="D626" t="s">
        <v>2050</v>
      </c>
      <c r="E626" t="s">
        <v>2051</v>
      </c>
      <c r="F626" s="2">
        <v>2536</v>
      </c>
      <c r="G626" s="2">
        <v>2838</v>
      </c>
      <c r="H626" s="2">
        <v>3130</v>
      </c>
      <c r="I626" s="2">
        <v>3469</v>
      </c>
      <c r="J626" s="2">
        <v>3838</v>
      </c>
      <c r="K626" s="2">
        <v>4176</v>
      </c>
      <c r="L626" s="2">
        <v>4546</v>
      </c>
      <c r="M626" s="2">
        <v>160362653</v>
      </c>
      <c r="N626" s="2">
        <v>179240744</v>
      </c>
      <c r="O626" s="2">
        <v>198259777</v>
      </c>
      <c r="P626" s="2">
        <v>220324085</v>
      </c>
      <c r="Q626" s="2">
        <v>243974722</v>
      </c>
      <c r="R626" s="2">
        <v>266339455</v>
      </c>
      <c r="S626" s="2">
        <v>290296248</v>
      </c>
      <c r="T626" s="1">
        <f>(Table13[[#This Row],[2050_BUILDINGS]]/Table13[[#This Row],[2020_BUILDINGS]])-1</f>
        <v>0.79258675078864349</v>
      </c>
      <c r="U626" s="1">
        <f>(Table13[[#This Row],[2050_TOTAL_REPL_COST_USD]]/Table13[[#This Row],[2020_TOTAL_REPL_COST_USD]])-1</f>
        <v>0.81024847474929218</v>
      </c>
      <c r="V626"/>
      <c r="W626"/>
    </row>
    <row r="627" spans="1:23" x14ac:dyDescent="0.2">
      <c r="A627" t="s">
        <v>12</v>
      </c>
      <c r="B627" t="s">
        <v>118</v>
      </c>
      <c r="C627" t="s">
        <v>119</v>
      </c>
      <c r="D627" t="s">
        <v>2052</v>
      </c>
      <c r="E627" t="s">
        <v>2053</v>
      </c>
      <c r="F627" s="2">
        <v>12</v>
      </c>
      <c r="G627" s="2">
        <v>12</v>
      </c>
      <c r="H627" s="2">
        <v>12</v>
      </c>
      <c r="I627" s="2">
        <v>12</v>
      </c>
      <c r="J627" s="2">
        <v>24</v>
      </c>
      <c r="K627" s="2">
        <v>24</v>
      </c>
      <c r="L627" s="2">
        <v>24</v>
      </c>
      <c r="M627" s="2">
        <v>1312100</v>
      </c>
      <c r="N627" s="2">
        <v>1463593</v>
      </c>
      <c r="O627" s="2">
        <v>1625757</v>
      </c>
      <c r="P627" s="2">
        <v>1799741</v>
      </c>
      <c r="Q627" s="2">
        <v>1980275</v>
      </c>
      <c r="R627" s="2">
        <v>2177158</v>
      </c>
      <c r="S627" s="2">
        <v>2377927</v>
      </c>
      <c r="T627" s="1">
        <f>(Table13[[#This Row],[2050_BUILDINGS]]/Table13[[#This Row],[2020_BUILDINGS]])-1</f>
        <v>1</v>
      </c>
      <c r="U627" s="1">
        <f>(Table13[[#This Row],[2050_TOTAL_REPL_COST_USD]]/Table13[[#This Row],[2020_TOTAL_REPL_COST_USD]])-1</f>
        <v>0.81230622665955332</v>
      </c>
      <c r="V627"/>
      <c r="W627"/>
    </row>
    <row r="628" spans="1:23" x14ac:dyDescent="0.2">
      <c r="A628" t="s">
        <v>12</v>
      </c>
      <c r="B628" t="s">
        <v>118</v>
      </c>
      <c r="C628" t="s">
        <v>120</v>
      </c>
      <c r="D628" t="s">
        <v>2054</v>
      </c>
      <c r="E628" t="s">
        <v>2055</v>
      </c>
      <c r="F628" s="2">
        <v>402</v>
      </c>
      <c r="G628" s="2">
        <v>455</v>
      </c>
      <c r="H628" s="2">
        <v>511</v>
      </c>
      <c r="I628" s="2">
        <v>560</v>
      </c>
      <c r="J628" s="2">
        <v>611</v>
      </c>
      <c r="K628" s="2">
        <v>669</v>
      </c>
      <c r="L628" s="2">
        <v>741</v>
      </c>
      <c r="M628" s="2">
        <v>32129936</v>
      </c>
      <c r="N628" s="2">
        <v>35839538</v>
      </c>
      <c r="O628" s="2">
        <v>39810623</v>
      </c>
      <c r="P628" s="2">
        <v>44070934</v>
      </c>
      <c r="Q628" s="2">
        <v>48491839</v>
      </c>
      <c r="R628" s="2">
        <v>53312929</v>
      </c>
      <c r="S628" s="2">
        <v>58229271</v>
      </c>
      <c r="T628" s="1">
        <f>(Table13[[#This Row],[2050_BUILDINGS]]/Table13[[#This Row],[2020_BUILDINGS]])-1</f>
        <v>0.84328358208955234</v>
      </c>
      <c r="U628" s="1">
        <f>(Table13[[#This Row],[2050_TOTAL_REPL_COST_USD]]/Table13[[#This Row],[2020_TOTAL_REPL_COST_USD]])-1</f>
        <v>0.8123058508426535</v>
      </c>
      <c r="V628"/>
      <c r="W628"/>
    </row>
    <row r="629" spans="1:23" x14ac:dyDescent="0.2">
      <c r="A629" t="s">
        <v>529</v>
      </c>
      <c r="B629" t="s">
        <v>601</v>
      </c>
      <c r="C629" t="s">
        <v>602</v>
      </c>
      <c r="D629" t="s">
        <v>2056</v>
      </c>
      <c r="E629" t="s">
        <v>2057</v>
      </c>
      <c r="F629" s="2">
        <v>1108</v>
      </c>
      <c r="G629" s="2">
        <v>1175</v>
      </c>
      <c r="H629" s="2">
        <v>1244</v>
      </c>
      <c r="I629" s="2">
        <v>1344</v>
      </c>
      <c r="J629" s="2">
        <v>1447</v>
      </c>
      <c r="K629" s="2">
        <v>1536</v>
      </c>
      <c r="L629" s="2">
        <v>1630</v>
      </c>
      <c r="M629" s="2">
        <v>111162425</v>
      </c>
      <c r="N629" s="2">
        <v>117052450</v>
      </c>
      <c r="O629" s="2">
        <v>124922297</v>
      </c>
      <c r="P629" s="2">
        <v>134789207</v>
      </c>
      <c r="Q629" s="2">
        <v>145674877</v>
      </c>
      <c r="R629" s="2">
        <v>155692384</v>
      </c>
      <c r="S629" s="2">
        <v>164786536</v>
      </c>
      <c r="T629" s="1">
        <f>(Table13[[#This Row],[2050_BUILDINGS]]/Table13[[#This Row],[2020_BUILDINGS]])-1</f>
        <v>0.47111913357400725</v>
      </c>
      <c r="U629" s="1">
        <f>(Table13[[#This Row],[2050_TOTAL_REPL_COST_USD]]/Table13[[#This Row],[2020_TOTAL_REPL_COST_USD]])-1</f>
        <v>0.48239421729059972</v>
      </c>
      <c r="V629"/>
      <c r="W629"/>
    </row>
    <row r="630" spans="1:23" x14ac:dyDescent="0.2">
      <c r="A630" t="s">
        <v>529</v>
      </c>
      <c r="B630" t="s">
        <v>601</v>
      </c>
      <c r="C630" t="s">
        <v>603</v>
      </c>
      <c r="D630" t="s">
        <v>2058</v>
      </c>
      <c r="E630" t="s">
        <v>2059</v>
      </c>
      <c r="F630" s="2">
        <v>668</v>
      </c>
      <c r="G630" s="2">
        <v>707</v>
      </c>
      <c r="H630" s="2">
        <v>752</v>
      </c>
      <c r="I630" s="2">
        <v>811</v>
      </c>
      <c r="J630" s="2">
        <v>875</v>
      </c>
      <c r="K630" s="2">
        <v>943</v>
      </c>
      <c r="L630" s="2">
        <v>994</v>
      </c>
      <c r="M630" s="2">
        <v>67401605</v>
      </c>
      <c r="N630" s="2">
        <v>70972931</v>
      </c>
      <c r="O630" s="2">
        <v>75744693</v>
      </c>
      <c r="P630" s="2">
        <v>81727342</v>
      </c>
      <c r="Q630" s="2">
        <v>88327698</v>
      </c>
      <c r="R630" s="2">
        <v>94401651</v>
      </c>
      <c r="S630" s="2">
        <v>99915751</v>
      </c>
      <c r="T630" s="1">
        <f>(Table13[[#This Row],[2050_BUILDINGS]]/Table13[[#This Row],[2020_BUILDINGS]])-1</f>
        <v>0.48802395209580829</v>
      </c>
      <c r="U630" s="1">
        <f>(Table13[[#This Row],[2050_TOTAL_REPL_COST_USD]]/Table13[[#This Row],[2020_TOTAL_REPL_COST_USD]])-1</f>
        <v>0.48239423972173956</v>
      </c>
      <c r="V630"/>
      <c r="W630"/>
    </row>
    <row r="631" spans="1:23" x14ac:dyDescent="0.2">
      <c r="A631" t="s">
        <v>529</v>
      </c>
      <c r="B631" t="s">
        <v>601</v>
      </c>
      <c r="C631" t="s">
        <v>604</v>
      </c>
      <c r="D631" t="s">
        <v>2060</v>
      </c>
      <c r="E631" t="s">
        <v>2061</v>
      </c>
      <c r="F631" s="2">
        <v>594</v>
      </c>
      <c r="G631" s="2">
        <v>626</v>
      </c>
      <c r="H631" s="2">
        <v>665</v>
      </c>
      <c r="I631" s="2">
        <v>719</v>
      </c>
      <c r="J631" s="2">
        <v>773</v>
      </c>
      <c r="K631" s="2">
        <v>821</v>
      </c>
      <c r="L631" s="2">
        <v>876</v>
      </c>
      <c r="M631" s="2">
        <v>59513808</v>
      </c>
      <c r="N631" s="2">
        <v>62667195</v>
      </c>
      <c r="O631" s="2">
        <v>66880536</v>
      </c>
      <c r="P631" s="2">
        <v>72163048</v>
      </c>
      <c r="Q631" s="2">
        <v>77990989</v>
      </c>
      <c r="R631" s="2">
        <v>83354128</v>
      </c>
      <c r="S631" s="2">
        <v>88222932</v>
      </c>
      <c r="T631" s="1">
        <f>(Table13[[#This Row],[2050_BUILDINGS]]/Table13[[#This Row],[2020_BUILDINGS]])-1</f>
        <v>0.4747474747474747</v>
      </c>
      <c r="U631" s="1">
        <f>(Table13[[#This Row],[2050_TOTAL_REPL_COST_USD]]/Table13[[#This Row],[2020_TOTAL_REPL_COST_USD]])-1</f>
        <v>0.48239433779804508</v>
      </c>
      <c r="V631"/>
      <c r="W631"/>
    </row>
    <row r="632" spans="1:23" x14ac:dyDescent="0.2">
      <c r="A632" t="s">
        <v>529</v>
      </c>
      <c r="B632" t="s">
        <v>601</v>
      </c>
      <c r="C632" t="s">
        <v>605</v>
      </c>
      <c r="D632" t="s">
        <v>2062</v>
      </c>
      <c r="E632" t="s">
        <v>2063</v>
      </c>
      <c r="F632" s="2">
        <v>963</v>
      </c>
      <c r="G632" s="2">
        <v>1016</v>
      </c>
      <c r="H632" s="2">
        <v>1086</v>
      </c>
      <c r="I632" s="2">
        <v>1163</v>
      </c>
      <c r="J632" s="2">
        <v>1263</v>
      </c>
      <c r="K632" s="2">
        <v>1344</v>
      </c>
      <c r="L632" s="2">
        <v>1415</v>
      </c>
      <c r="M632" s="2">
        <v>96531058</v>
      </c>
      <c r="N632" s="2">
        <v>101645832</v>
      </c>
      <c r="O632" s="2">
        <v>108479836</v>
      </c>
      <c r="P632" s="2">
        <v>117048050</v>
      </c>
      <c r="Q632" s="2">
        <v>126500930</v>
      </c>
      <c r="R632" s="2">
        <v>135199919</v>
      </c>
      <c r="S632" s="2">
        <v>143097085</v>
      </c>
      <c r="T632" s="1">
        <f>(Table13[[#This Row],[2050_BUILDINGS]]/Table13[[#This Row],[2020_BUILDINGS]])-1</f>
        <v>0.46936656282450673</v>
      </c>
      <c r="U632" s="1">
        <f>(Table13[[#This Row],[2050_TOTAL_REPL_COST_USD]]/Table13[[#This Row],[2020_TOTAL_REPL_COST_USD]])-1</f>
        <v>0.4823942466268214</v>
      </c>
      <c r="V632"/>
      <c r="W632"/>
    </row>
    <row r="633" spans="1:23" x14ac:dyDescent="0.2">
      <c r="A633" t="s">
        <v>145</v>
      </c>
      <c r="B633" t="s">
        <v>313</v>
      </c>
      <c r="C633" t="s">
        <v>314</v>
      </c>
      <c r="D633" t="s">
        <v>2064</v>
      </c>
      <c r="E633" t="s">
        <v>1406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420310</v>
      </c>
      <c r="N633" s="2">
        <v>437139</v>
      </c>
      <c r="O633" s="2">
        <v>451643</v>
      </c>
      <c r="P633" s="2">
        <v>464133</v>
      </c>
      <c r="Q633" s="2">
        <v>476335</v>
      </c>
      <c r="R633" s="2">
        <v>485232</v>
      </c>
      <c r="S633" s="2">
        <v>494128</v>
      </c>
      <c r="T633" s="1" t="e">
        <f>(Table13[[#This Row],[2050_BUILDINGS]]/Table13[[#This Row],[2020_BUILDINGS]])-1</f>
        <v>#DIV/0!</v>
      </c>
      <c r="U633" s="1">
        <f>(Table13[[#This Row],[2050_TOTAL_REPL_COST_USD]]/Table13[[#This Row],[2020_TOTAL_REPL_COST_USD]])-1</f>
        <v>0.1756275130260998</v>
      </c>
      <c r="V633"/>
      <c r="W633"/>
    </row>
    <row r="634" spans="1:23" x14ac:dyDescent="0.2">
      <c r="A634" t="s">
        <v>145</v>
      </c>
      <c r="B634" t="s">
        <v>313</v>
      </c>
      <c r="C634" t="s">
        <v>315</v>
      </c>
      <c r="D634" t="s">
        <v>2065</v>
      </c>
      <c r="E634" t="s">
        <v>1406</v>
      </c>
      <c r="F634" s="2">
        <v>21</v>
      </c>
      <c r="G634" s="2">
        <v>28</v>
      </c>
      <c r="H634" s="2">
        <v>30</v>
      </c>
      <c r="I634" s="2">
        <v>30</v>
      </c>
      <c r="J634" s="2">
        <v>30</v>
      </c>
      <c r="K634" s="2">
        <v>30</v>
      </c>
      <c r="L634" s="2">
        <v>30</v>
      </c>
      <c r="M634" s="2">
        <v>3207436</v>
      </c>
      <c r="N634" s="2">
        <v>3335843</v>
      </c>
      <c r="O634" s="2">
        <v>3446543</v>
      </c>
      <c r="P634" s="2">
        <v>3541833</v>
      </c>
      <c r="Q634" s="2">
        <v>3634980</v>
      </c>
      <c r="R634" s="2">
        <v>3702847</v>
      </c>
      <c r="S634" s="2">
        <v>3770716</v>
      </c>
      <c r="T634" s="1">
        <f>(Table13[[#This Row],[2050_BUILDINGS]]/Table13[[#This Row],[2020_BUILDINGS]])-1</f>
        <v>0.4285714285714286</v>
      </c>
      <c r="U634" s="1">
        <f>(Table13[[#This Row],[2050_TOTAL_REPL_COST_USD]]/Table13[[#This Row],[2020_TOTAL_REPL_COST_USD]])-1</f>
        <v>0.17561691020491144</v>
      </c>
      <c r="V634"/>
      <c r="W634"/>
    </row>
    <row r="635" spans="1:23" x14ac:dyDescent="0.2">
      <c r="A635" t="s">
        <v>145</v>
      </c>
      <c r="B635" t="s">
        <v>313</v>
      </c>
      <c r="C635" t="s">
        <v>316</v>
      </c>
      <c r="D635" t="s">
        <v>2066</v>
      </c>
      <c r="E635" t="s">
        <v>1406</v>
      </c>
      <c r="F635" s="2">
        <v>21</v>
      </c>
      <c r="G635" s="2">
        <v>28</v>
      </c>
      <c r="H635" s="2">
        <v>30</v>
      </c>
      <c r="I635" s="2">
        <v>30</v>
      </c>
      <c r="J635" s="2">
        <v>30</v>
      </c>
      <c r="K635" s="2">
        <v>30</v>
      </c>
      <c r="L635" s="2">
        <v>30</v>
      </c>
      <c r="M635" s="2">
        <v>3221388</v>
      </c>
      <c r="N635" s="2">
        <v>3350356</v>
      </c>
      <c r="O635" s="2">
        <v>3461536</v>
      </c>
      <c r="P635" s="2">
        <v>3557242</v>
      </c>
      <c r="Q635" s="2">
        <v>3650789</v>
      </c>
      <c r="R635" s="2">
        <v>3718951</v>
      </c>
      <c r="S635" s="2">
        <v>3787118</v>
      </c>
      <c r="T635" s="1">
        <f>(Table13[[#This Row],[2050_BUILDINGS]]/Table13[[#This Row],[2020_BUILDINGS]])-1</f>
        <v>0.4285714285714286</v>
      </c>
      <c r="U635" s="1">
        <f>(Table13[[#This Row],[2050_TOTAL_REPL_COST_USD]]/Table13[[#This Row],[2020_TOTAL_REPL_COST_USD]])-1</f>
        <v>0.17561684590617466</v>
      </c>
      <c r="V635"/>
      <c r="W635"/>
    </row>
    <row r="636" spans="1:23" x14ac:dyDescent="0.2">
      <c r="A636" t="s">
        <v>145</v>
      </c>
      <c r="B636" t="s">
        <v>313</v>
      </c>
      <c r="C636" t="s">
        <v>317</v>
      </c>
      <c r="D636" t="s">
        <v>2067</v>
      </c>
      <c r="E636" t="s">
        <v>1406</v>
      </c>
      <c r="F636" s="2">
        <v>9</v>
      </c>
      <c r="G636" s="2">
        <v>9</v>
      </c>
      <c r="H636" s="2">
        <v>9</v>
      </c>
      <c r="I636" s="2">
        <v>9</v>
      </c>
      <c r="J636" s="2">
        <v>10</v>
      </c>
      <c r="K636" s="2">
        <v>10</v>
      </c>
      <c r="L636" s="2">
        <v>12</v>
      </c>
      <c r="M636" s="2">
        <v>2103923</v>
      </c>
      <c r="N636" s="2">
        <v>2188149</v>
      </c>
      <c r="O636" s="2">
        <v>2260761</v>
      </c>
      <c r="P636" s="2">
        <v>2323271</v>
      </c>
      <c r="Q636" s="2">
        <v>2384365</v>
      </c>
      <c r="R636" s="2">
        <v>2428882</v>
      </c>
      <c r="S636" s="2">
        <v>2473405</v>
      </c>
      <c r="T636" s="1">
        <f>(Table13[[#This Row],[2050_BUILDINGS]]/Table13[[#This Row],[2020_BUILDINGS]])-1</f>
        <v>0.33333333333333326</v>
      </c>
      <c r="U636" s="1">
        <f>(Table13[[#This Row],[2050_TOTAL_REPL_COST_USD]]/Table13[[#This Row],[2020_TOTAL_REPL_COST_USD]])-1</f>
        <v>0.17561574259134005</v>
      </c>
      <c r="V636"/>
      <c r="W636"/>
    </row>
    <row r="637" spans="1:23" x14ac:dyDescent="0.2">
      <c r="A637" t="s">
        <v>145</v>
      </c>
      <c r="B637" t="s">
        <v>313</v>
      </c>
      <c r="C637" t="s">
        <v>318</v>
      </c>
      <c r="D637" t="s">
        <v>2068</v>
      </c>
      <c r="E637" t="s">
        <v>1406</v>
      </c>
      <c r="F637" s="2">
        <v>11</v>
      </c>
      <c r="G637" s="2">
        <v>14</v>
      </c>
      <c r="H637" s="2">
        <v>14</v>
      </c>
      <c r="I637" s="2">
        <v>14</v>
      </c>
      <c r="J637" s="2">
        <v>14</v>
      </c>
      <c r="K637" s="2">
        <v>14</v>
      </c>
      <c r="L637" s="2">
        <v>16</v>
      </c>
      <c r="M637" s="2">
        <v>2522383</v>
      </c>
      <c r="N637" s="2">
        <v>2623368</v>
      </c>
      <c r="O637" s="2">
        <v>2710422</v>
      </c>
      <c r="P637" s="2">
        <v>2785357</v>
      </c>
      <c r="Q637" s="2">
        <v>2858609</v>
      </c>
      <c r="R637" s="2">
        <v>2911980</v>
      </c>
      <c r="S637" s="2">
        <v>2965357</v>
      </c>
      <c r="T637" s="1">
        <f>(Table13[[#This Row],[2050_BUILDINGS]]/Table13[[#This Row],[2020_BUILDINGS]])-1</f>
        <v>0.45454545454545459</v>
      </c>
      <c r="U637" s="1">
        <f>(Table13[[#This Row],[2050_TOTAL_REPL_COST_USD]]/Table13[[#This Row],[2020_TOTAL_REPL_COST_USD]])-1</f>
        <v>0.17561726351628604</v>
      </c>
      <c r="V637"/>
      <c r="W637"/>
    </row>
    <row r="638" spans="1:23" x14ac:dyDescent="0.2">
      <c r="A638" t="s">
        <v>145</v>
      </c>
      <c r="B638" t="s">
        <v>313</v>
      </c>
      <c r="C638" t="s">
        <v>319</v>
      </c>
      <c r="D638" t="s">
        <v>2069</v>
      </c>
      <c r="E638" t="s">
        <v>1406</v>
      </c>
      <c r="F638" s="2">
        <v>30</v>
      </c>
      <c r="G638" s="2">
        <v>30</v>
      </c>
      <c r="H638" s="2">
        <v>30</v>
      </c>
      <c r="I638" s="2">
        <v>30</v>
      </c>
      <c r="J638" s="2">
        <v>30</v>
      </c>
      <c r="K638" s="2">
        <v>30</v>
      </c>
      <c r="L638" s="2">
        <v>30</v>
      </c>
      <c r="M638" s="2">
        <v>3757225</v>
      </c>
      <c r="N638" s="2">
        <v>3907648</v>
      </c>
      <c r="O638" s="2">
        <v>4037322</v>
      </c>
      <c r="P638" s="2">
        <v>4148946</v>
      </c>
      <c r="Q638" s="2">
        <v>4258058</v>
      </c>
      <c r="R638" s="2">
        <v>4337558</v>
      </c>
      <c r="S638" s="2">
        <v>4417061</v>
      </c>
      <c r="T638" s="1">
        <f>(Table13[[#This Row],[2050_BUILDINGS]]/Table13[[#This Row],[2020_BUILDINGS]])-1</f>
        <v>0</v>
      </c>
      <c r="U638" s="1">
        <f>(Table13[[#This Row],[2050_TOTAL_REPL_COST_USD]]/Table13[[#This Row],[2020_TOTAL_REPL_COST_USD]])-1</f>
        <v>0.17561790949437417</v>
      </c>
      <c r="V638"/>
      <c r="W638"/>
    </row>
    <row r="639" spans="1:23" x14ac:dyDescent="0.2">
      <c r="A639" t="s">
        <v>145</v>
      </c>
      <c r="B639" t="s">
        <v>313</v>
      </c>
      <c r="C639" t="s">
        <v>320</v>
      </c>
      <c r="D639" t="s">
        <v>2070</v>
      </c>
      <c r="E639" t="s">
        <v>1406</v>
      </c>
      <c r="F639" s="2">
        <v>21</v>
      </c>
      <c r="G639" s="2">
        <v>21</v>
      </c>
      <c r="H639" s="2">
        <v>21</v>
      </c>
      <c r="I639" s="2">
        <v>23</v>
      </c>
      <c r="J639" s="2">
        <v>28</v>
      </c>
      <c r="K639" s="2">
        <v>30</v>
      </c>
      <c r="L639" s="2">
        <v>30</v>
      </c>
      <c r="M639" s="2">
        <v>2793279</v>
      </c>
      <c r="N639" s="2">
        <v>2905102</v>
      </c>
      <c r="O639" s="2">
        <v>3001512</v>
      </c>
      <c r="P639" s="2">
        <v>3084496</v>
      </c>
      <c r="Q639" s="2">
        <v>3165612</v>
      </c>
      <c r="R639" s="2">
        <v>3224720</v>
      </c>
      <c r="S639" s="2">
        <v>3283823</v>
      </c>
      <c r="T639" s="1">
        <f>(Table13[[#This Row],[2050_BUILDINGS]]/Table13[[#This Row],[2020_BUILDINGS]])-1</f>
        <v>0.4285714285714286</v>
      </c>
      <c r="U639" s="1">
        <f>(Table13[[#This Row],[2050_TOTAL_REPL_COST_USD]]/Table13[[#This Row],[2020_TOTAL_REPL_COST_USD]])-1</f>
        <v>0.17561582641762596</v>
      </c>
      <c r="V639"/>
      <c r="W639"/>
    </row>
    <row r="640" spans="1:23" x14ac:dyDescent="0.2">
      <c r="A640" t="s">
        <v>145</v>
      </c>
      <c r="B640" t="s">
        <v>313</v>
      </c>
      <c r="C640" t="s">
        <v>321</v>
      </c>
      <c r="D640" t="s">
        <v>2071</v>
      </c>
      <c r="E640" t="s">
        <v>1406</v>
      </c>
      <c r="F640" s="2">
        <v>21</v>
      </c>
      <c r="G640" s="2">
        <v>21</v>
      </c>
      <c r="H640" s="2">
        <v>21</v>
      </c>
      <c r="I640" s="2">
        <v>23</v>
      </c>
      <c r="J640" s="2">
        <v>28</v>
      </c>
      <c r="K640" s="2">
        <v>30</v>
      </c>
      <c r="L640" s="2">
        <v>30</v>
      </c>
      <c r="M640" s="2">
        <v>2768158</v>
      </c>
      <c r="N640" s="2">
        <v>2878972</v>
      </c>
      <c r="O640" s="2">
        <v>2974512</v>
      </c>
      <c r="P640" s="2">
        <v>3056749</v>
      </c>
      <c r="Q640" s="2">
        <v>3137141</v>
      </c>
      <c r="R640" s="2">
        <v>3195716</v>
      </c>
      <c r="S640" s="2">
        <v>3254291</v>
      </c>
      <c r="T640" s="1">
        <f>(Table13[[#This Row],[2050_BUILDINGS]]/Table13[[#This Row],[2020_BUILDINGS]])-1</f>
        <v>0.4285714285714286</v>
      </c>
      <c r="U640" s="1">
        <f>(Table13[[#This Row],[2050_TOTAL_REPL_COST_USD]]/Table13[[#This Row],[2020_TOTAL_REPL_COST_USD]])-1</f>
        <v>0.17561605948793391</v>
      </c>
      <c r="V640"/>
      <c r="W640"/>
    </row>
    <row r="641" spans="1:23" x14ac:dyDescent="0.2">
      <c r="A641" t="s">
        <v>145</v>
      </c>
      <c r="B641" t="s">
        <v>313</v>
      </c>
      <c r="C641" t="s">
        <v>322</v>
      </c>
      <c r="D641" t="s">
        <v>2072</v>
      </c>
      <c r="E641" t="s">
        <v>1406</v>
      </c>
      <c r="F641" s="2">
        <v>23</v>
      </c>
      <c r="G641" s="2">
        <v>30</v>
      </c>
      <c r="H641" s="2">
        <v>30</v>
      </c>
      <c r="I641" s="2">
        <v>30</v>
      </c>
      <c r="J641" s="2">
        <v>30</v>
      </c>
      <c r="K641" s="2">
        <v>30</v>
      </c>
      <c r="L641" s="2">
        <v>30</v>
      </c>
      <c r="M641" s="2">
        <v>3257666</v>
      </c>
      <c r="N641" s="2">
        <v>3388083</v>
      </c>
      <c r="O641" s="2">
        <v>3500514</v>
      </c>
      <c r="P641" s="2">
        <v>3597289</v>
      </c>
      <c r="Q641" s="2">
        <v>3691900</v>
      </c>
      <c r="R641" s="2">
        <v>3760828</v>
      </c>
      <c r="S641" s="2">
        <v>3829766</v>
      </c>
      <c r="T641" s="1">
        <f>(Table13[[#This Row],[2050_BUILDINGS]]/Table13[[#This Row],[2020_BUILDINGS]])-1</f>
        <v>0.30434782608695654</v>
      </c>
      <c r="U641" s="1">
        <f>(Table13[[#This Row],[2050_TOTAL_REPL_COST_USD]]/Table13[[#This Row],[2020_TOTAL_REPL_COST_USD]])-1</f>
        <v>0.17561653036253566</v>
      </c>
      <c r="V641"/>
      <c r="W641"/>
    </row>
    <row r="642" spans="1:23" x14ac:dyDescent="0.2">
      <c r="A642" t="s">
        <v>145</v>
      </c>
      <c r="B642" t="s">
        <v>313</v>
      </c>
      <c r="C642" t="s">
        <v>323</v>
      </c>
      <c r="D642" t="s">
        <v>2073</v>
      </c>
      <c r="E642" t="s">
        <v>1406</v>
      </c>
      <c r="F642" s="2">
        <v>11</v>
      </c>
      <c r="G642" s="2">
        <v>14</v>
      </c>
      <c r="H642" s="2">
        <v>14</v>
      </c>
      <c r="I642" s="2">
        <v>14</v>
      </c>
      <c r="J642" s="2">
        <v>14</v>
      </c>
      <c r="K642" s="2">
        <v>14</v>
      </c>
      <c r="L642" s="2">
        <v>14</v>
      </c>
      <c r="M642" s="2">
        <v>2496234</v>
      </c>
      <c r="N642" s="2">
        <v>2596175</v>
      </c>
      <c r="O642" s="2">
        <v>2682324</v>
      </c>
      <c r="P642" s="2">
        <v>2756489</v>
      </c>
      <c r="Q642" s="2">
        <v>2828981</v>
      </c>
      <c r="R642" s="2">
        <v>2881800</v>
      </c>
      <c r="S642" s="2">
        <v>2934618</v>
      </c>
      <c r="T642" s="1">
        <f>(Table13[[#This Row],[2050_BUILDINGS]]/Table13[[#This Row],[2020_BUILDINGS]])-1</f>
        <v>0.27272727272727271</v>
      </c>
      <c r="U642" s="1">
        <f>(Table13[[#This Row],[2050_TOTAL_REPL_COST_USD]]/Table13[[#This Row],[2020_TOTAL_REPL_COST_USD]])-1</f>
        <v>0.175618151182942</v>
      </c>
      <c r="V642"/>
      <c r="W642"/>
    </row>
    <row r="643" spans="1:23" x14ac:dyDescent="0.2">
      <c r="A643" t="s">
        <v>145</v>
      </c>
      <c r="B643" t="s">
        <v>313</v>
      </c>
      <c r="C643" t="s">
        <v>324</v>
      </c>
      <c r="D643" t="s">
        <v>2074</v>
      </c>
      <c r="E643" t="s">
        <v>1406</v>
      </c>
      <c r="F643" s="2">
        <v>9</v>
      </c>
      <c r="G643" s="2">
        <v>9</v>
      </c>
      <c r="H643" s="2">
        <v>9</v>
      </c>
      <c r="I643" s="2">
        <v>9</v>
      </c>
      <c r="J643" s="2">
        <v>10</v>
      </c>
      <c r="K643" s="2">
        <v>12</v>
      </c>
      <c r="L643" s="2">
        <v>12</v>
      </c>
      <c r="M643" s="2">
        <v>2131920</v>
      </c>
      <c r="N643" s="2">
        <v>2217269</v>
      </c>
      <c r="O643" s="2">
        <v>2290851</v>
      </c>
      <c r="P643" s="2">
        <v>2354188</v>
      </c>
      <c r="Q643" s="2">
        <v>2416101</v>
      </c>
      <c r="R643" s="2">
        <v>2461210</v>
      </c>
      <c r="S643" s="2">
        <v>2506322</v>
      </c>
      <c r="T643" s="1">
        <f>(Table13[[#This Row],[2050_BUILDINGS]]/Table13[[#This Row],[2020_BUILDINGS]])-1</f>
        <v>0.33333333333333326</v>
      </c>
      <c r="U643" s="1">
        <f>(Table13[[#This Row],[2050_TOTAL_REPL_COST_USD]]/Table13[[#This Row],[2020_TOTAL_REPL_COST_USD]])-1</f>
        <v>0.17561728395061738</v>
      </c>
      <c r="V643"/>
      <c r="W643"/>
    </row>
    <row r="644" spans="1:23" x14ac:dyDescent="0.2">
      <c r="A644" t="s">
        <v>145</v>
      </c>
      <c r="B644" t="s">
        <v>313</v>
      </c>
      <c r="C644" t="s">
        <v>325</v>
      </c>
      <c r="D644" t="s">
        <v>2075</v>
      </c>
      <c r="E644" t="s">
        <v>1406</v>
      </c>
      <c r="F644" s="2">
        <v>30</v>
      </c>
      <c r="G644" s="2">
        <v>30</v>
      </c>
      <c r="H644" s="2">
        <v>30</v>
      </c>
      <c r="I644" s="2">
        <v>30</v>
      </c>
      <c r="J644" s="2">
        <v>33</v>
      </c>
      <c r="K644" s="2">
        <v>33</v>
      </c>
      <c r="L644" s="2">
        <v>35</v>
      </c>
      <c r="M644" s="2">
        <v>4545204</v>
      </c>
      <c r="N644" s="2">
        <v>4727171</v>
      </c>
      <c r="O644" s="2">
        <v>4884039</v>
      </c>
      <c r="P644" s="2">
        <v>5019069</v>
      </c>
      <c r="Q644" s="2">
        <v>5151067</v>
      </c>
      <c r="R644" s="2">
        <v>5247247</v>
      </c>
      <c r="S644" s="2">
        <v>5343419</v>
      </c>
      <c r="T644" s="1">
        <f>(Table13[[#This Row],[2050_BUILDINGS]]/Table13[[#This Row],[2020_BUILDINGS]])-1</f>
        <v>0.16666666666666674</v>
      </c>
      <c r="U644" s="1">
        <f>(Table13[[#This Row],[2050_TOTAL_REPL_COST_USD]]/Table13[[#This Row],[2020_TOTAL_REPL_COST_USD]])-1</f>
        <v>0.17561698000793813</v>
      </c>
      <c r="V644"/>
      <c r="W644"/>
    </row>
    <row r="645" spans="1:23" x14ac:dyDescent="0.2">
      <c r="A645" t="s">
        <v>145</v>
      </c>
      <c r="B645" t="s">
        <v>313</v>
      </c>
      <c r="C645" t="s">
        <v>326</v>
      </c>
      <c r="D645" t="s">
        <v>2076</v>
      </c>
      <c r="E645" t="s">
        <v>1406</v>
      </c>
      <c r="F645" s="2">
        <v>9</v>
      </c>
      <c r="G645" s="2">
        <v>9</v>
      </c>
      <c r="H645" s="2">
        <v>9</v>
      </c>
      <c r="I645" s="2">
        <v>9</v>
      </c>
      <c r="J645" s="2">
        <v>9</v>
      </c>
      <c r="K645" s="2">
        <v>10</v>
      </c>
      <c r="L645" s="2">
        <v>12</v>
      </c>
      <c r="M645" s="2">
        <v>2078392</v>
      </c>
      <c r="N645" s="2">
        <v>2161597</v>
      </c>
      <c r="O645" s="2">
        <v>2233332</v>
      </c>
      <c r="P645" s="2">
        <v>2295075</v>
      </c>
      <c r="Q645" s="2">
        <v>2355433</v>
      </c>
      <c r="R645" s="2">
        <v>2399415</v>
      </c>
      <c r="S645" s="2">
        <v>2443386</v>
      </c>
      <c r="T645" s="1">
        <f>(Table13[[#This Row],[2050_BUILDINGS]]/Table13[[#This Row],[2020_BUILDINGS]])-1</f>
        <v>0.33333333333333326</v>
      </c>
      <c r="U645" s="1">
        <f>(Table13[[#This Row],[2050_TOTAL_REPL_COST_USD]]/Table13[[#This Row],[2020_TOTAL_REPL_COST_USD]])-1</f>
        <v>0.17561364747362385</v>
      </c>
      <c r="V645"/>
      <c r="W645"/>
    </row>
    <row r="646" spans="1:23" x14ac:dyDescent="0.2">
      <c r="A646" t="s">
        <v>145</v>
      </c>
      <c r="B646" t="s">
        <v>313</v>
      </c>
      <c r="C646" t="s">
        <v>327</v>
      </c>
      <c r="D646" t="s">
        <v>2077</v>
      </c>
      <c r="E646" t="s">
        <v>1406</v>
      </c>
      <c r="F646" s="2">
        <v>21</v>
      </c>
      <c r="G646" s="2">
        <v>28</v>
      </c>
      <c r="H646" s="2">
        <v>30</v>
      </c>
      <c r="I646" s="2">
        <v>30</v>
      </c>
      <c r="J646" s="2">
        <v>30</v>
      </c>
      <c r="K646" s="2">
        <v>30</v>
      </c>
      <c r="L646" s="2">
        <v>30</v>
      </c>
      <c r="M646" s="2">
        <v>3189463</v>
      </c>
      <c r="N646" s="2">
        <v>3317150</v>
      </c>
      <c r="O646" s="2">
        <v>3427236</v>
      </c>
      <c r="P646" s="2">
        <v>3521989</v>
      </c>
      <c r="Q646" s="2">
        <v>3614610</v>
      </c>
      <c r="R646" s="2">
        <v>3682104</v>
      </c>
      <c r="S646" s="2">
        <v>3749593</v>
      </c>
      <c r="T646" s="1">
        <f>(Table13[[#This Row],[2050_BUILDINGS]]/Table13[[#This Row],[2020_BUILDINGS]])-1</f>
        <v>0.4285714285714286</v>
      </c>
      <c r="U646" s="1">
        <f>(Table13[[#This Row],[2050_TOTAL_REPL_COST_USD]]/Table13[[#This Row],[2020_TOTAL_REPL_COST_USD]])-1</f>
        <v>0.17561890512603529</v>
      </c>
      <c r="V646"/>
      <c r="W646"/>
    </row>
    <row r="647" spans="1:23" x14ac:dyDescent="0.2">
      <c r="A647" t="s">
        <v>145</v>
      </c>
      <c r="B647" t="s">
        <v>313</v>
      </c>
      <c r="C647" t="s">
        <v>328</v>
      </c>
      <c r="D647" t="s">
        <v>2078</v>
      </c>
      <c r="E647" t="s">
        <v>1406</v>
      </c>
      <c r="F647" s="2">
        <v>19</v>
      </c>
      <c r="G647" s="2">
        <v>19</v>
      </c>
      <c r="H647" s="2">
        <v>19</v>
      </c>
      <c r="I647" s="2">
        <v>19</v>
      </c>
      <c r="J647" s="2">
        <v>21</v>
      </c>
      <c r="K647" s="2">
        <v>26</v>
      </c>
      <c r="L647" s="2">
        <v>28</v>
      </c>
      <c r="M647" s="2">
        <v>2680574</v>
      </c>
      <c r="N647" s="2">
        <v>2787884</v>
      </c>
      <c r="O647" s="2">
        <v>2880398</v>
      </c>
      <c r="P647" s="2">
        <v>2960036</v>
      </c>
      <c r="Q647" s="2">
        <v>3037885</v>
      </c>
      <c r="R647" s="2">
        <v>3094603</v>
      </c>
      <c r="S647" s="2">
        <v>3151325</v>
      </c>
      <c r="T647" s="1">
        <f>(Table13[[#This Row],[2050_BUILDINGS]]/Table13[[#This Row],[2020_BUILDINGS]])-1</f>
        <v>0.47368421052631571</v>
      </c>
      <c r="U647" s="1">
        <f>(Table13[[#This Row],[2050_TOTAL_REPL_COST_USD]]/Table13[[#This Row],[2020_TOTAL_REPL_COST_USD]])-1</f>
        <v>0.17561574498596189</v>
      </c>
      <c r="V647"/>
      <c r="W647"/>
    </row>
    <row r="648" spans="1:23" x14ac:dyDescent="0.2">
      <c r="A648" t="s">
        <v>145</v>
      </c>
      <c r="B648" t="s">
        <v>313</v>
      </c>
      <c r="C648" t="s">
        <v>329</v>
      </c>
      <c r="D648" t="s">
        <v>2079</v>
      </c>
      <c r="E648" t="s">
        <v>1406</v>
      </c>
      <c r="F648" s="2">
        <v>9</v>
      </c>
      <c r="G648" s="2">
        <v>9</v>
      </c>
      <c r="H648" s="2">
        <v>9</v>
      </c>
      <c r="I648" s="2">
        <v>9</v>
      </c>
      <c r="J648" s="2">
        <v>9</v>
      </c>
      <c r="K648" s="2">
        <v>10</v>
      </c>
      <c r="L648" s="2">
        <v>12</v>
      </c>
      <c r="M648" s="2">
        <v>2079411</v>
      </c>
      <c r="N648" s="2">
        <v>2162659</v>
      </c>
      <c r="O648" s="2">
        <v>2234428</v>
      </c>
      <c r="P648" s="2">
        <v>2296202</v>
      </c>
      <c r="Q648" s="2">
        <v>2356594</v>
      </c>
      <c r="R648" s="2">
        <v>2400594</v>
      </c>
      <c r="S648" s="2">
        <v>2444587</v>
      </c>
      <c r="T648" s="1">
        <f>(Table13[[#This Row],[2050_BUILDINGS]]/Table13[[#This Row],[2020_BUILDINGS]])-1</f>
        <v>0.33333333333333326</v>
      </c>
      <c r="U648" s="1">
        <f>(Table13[[#This Row],[2050_TOTAL_REPL_COST_USD]]/Table13[[#This Row],[2020_TOTAL_REPL_COST_USD]])-1</f>
        <v>0.175615114087595</v>
      </c>
      <c r="V648"/>
      <c r="W648"/>
    </row>
    <row r="649" spans="1:23" x14ac:dyDescent="0.2">
      <c r="A649" t="s">
        <v>145</v>
      </c>
      <c r="B649" t="s">
        <v>313</v>
      </c>
      <c r="C649" t="s">
        <v>330</v>
      </c>
      <c r="D649" t="s">
        <v>2080</v>
      </c>
      <c r="E649" t="s">
        <v>1406</v>
      </c>
      <c r="F649" s="2">
        <v>6</v>
      </c>
      <c r="G649" s="2">
        <v>6</v>
      </c>
      <c r="H649" s="2">
        <v>6</v>
      </c>
      <c r="I649" s="2">
        <v>7</v>
      </c>
      <c r="J649" s="2">
        <v>9</v>
      </c>
      <c r="K649" s="2">
        <v>9</v>
      </c>
      <c r="L649" s="2">
        <v>9</v>
      </c>
      <c r="M649" s="2">
        <v>1672320</v>
      </c>
      <c r="N649" s="2">
        <v>1739275</v>
      </c>
      <c r="O649" s="2">
        <v>1796996</v>
      </c>
      <c r="P649" s="2">
        <v>1846675</v>
      </c>
      <c r="Q649" s="2">
        <v>1895238</v>
      </c>
      <c r="R649" s="2">
        <v>1930622</v>
      </c>
      <c r="S649" s="2">
        <v>1966011</v>
      </c>
      <c r="T649" s="1">
        <f>(Table13[[#This Row],[2050_BUILDINGS]]/Table13[[#This Row],[2020_BUILDINGS]])-1</f>
        <v>0.5</v>
      </c>
      <c r="U649" s="1">
        <f>(Table13[[#This Row],[2050_TOTAL_REPL_COST_USD]]/Table13[[#This Row],[2020_TOTAL_REPL_COST_USD]])-1</f>
        <v>0.17561890068886332</v>
      </c>
      <c r="V649"/>
      <c r="W649"/>
    </row>
    <row r="650" spans="1:23" x14ac:dyDescent="0.2">
      <c r="A650" t="s">
        <v>145</v>
      </c>
      <c r="B650" t="s">
        <v>313</v>
      </c>
      <c r="C650" t="s">
        <v>331</v>
      </c>
      <c r="D650" t="s">
        <v>2081</v>
      </c>
      <c r="E650" t="s">
        <v>1406</v>
      </c>
      <c r="F650" s="2">
        <v>3</v>
      </c>
      <c r="G650" s="2">
        <v>3</v>
      </c>
      <c r="H650" s="2">
        <v>3</v>
      </c>
      <c r="I650" s="2">
        <v>3</v>
      </c>
      <c r="J650" s="2">
        <v>3</v>
      </c>
      <c r="K650" s="2">
        <v>3</v>
      </c>
      <c r="L650" s="2">
        <v>3</v>
      </c>
      <c r="M650" s="2">
        <v>1367897</v>
      </c>
      <c r="N650" s="2">
        <v>1422661</v>
      </c>
      <c r="O650" s="2">
        <v>1469876</v>
      </c>
      <c r="P650" s="2">
        <v>1510511</v>
      </c>
      <c r="Q650" s="2">
        <v>1550234</v>
      </c>
      <c r="R650" s="2">
        <v>1579182</v>
      </c>
      <c r="S650" s="2">
        <v>1608125</v>
      </c>
      <c r="T650" s="1">
        <f>(Table13[[#This Row],[2050_BUILDINGS]]/Table13[[#This Row],[2020_BUILDINGS]])-1</f>
        <v>0</v>
      </c>
      <c r="U650" s="1">
        <f>(Table13[[#This Row],[2050_TOTAL_REPL_COST_USD]]/Table13[[#This Row],[2020_TOTAL_REPL_COST_USD]])-1</f>
        <v>0.17561848589477136</v>
      </c>
      <c r="V650"/>
      <c r="W650"/>
    </row>
    <row r="651" spans="1:23" x14ac:dyDescent="0.2">
      <c r="A651" t="s">
        <v>145</v>
      </c>
      <c r="B651" t="s">
        <v>313</v>
      </c>
      <c r="C651" t="s">
        <v>332</v>
      </c>
      <c r="D651" t="s">
        <v>2082</v>
      </c>
      <c r="E651" t="s">
        <v>1406</v>
      </c>
      <c r="F651" s="2">
        <v>9</v>
      </c>
      <c r="G651" s="2">
        <v>9</v>
      </c>
      <c r="H651" s="2">
        <v>9</v>
      </c>
      <c r="I651" s="2">
        <v>9</v>
      </c>
      <c r="J651" s="2">
        <v>10</v>
      </c>
      <c r="K651" s="2">
        <v>12</v>
      </c>
      <c r="L651" s="2">
        <v>12</v>
      </c>
      <c r="M651" s="2">
        <v>2141625</v>
      </c>
      <c r="N651" s="2">
        <v>2227363</v>
      </c>
      <c r="O651" s="2">
        <v>2301275</v>
      </c>
      <c r="P651" s="2">
        <v>2364907</v>
      </c>
      <c r="Q651" s="2">
        <v>2427098</v>
      </c>
      <c r="R651" s="2">
        <v>2472413</v>
      </c>
      <c r="S651" s="2">
        <v>2517730</v>
      </c>
      <c r="T651" s="1">
        <f>(Table13[[#This Row],[2050_BUILDINGS]]/Table13[[#This Row],[2020_BUILDINGS]])-1</f>
        <v>0.33333333333333326</v>
      </c>
      <c r="U651" s="1">
        <f>(Table13[[#This Row],[2050_TOTAL_REPL_COST_USD]]/Table13[[#This Row],[2020_TOTAL_REPL_COST_USD]])-1</f>
        <v>0.17561664623825357</v>
      </c>
      <c r="V651"/>
      <c r="W651"/>
    </row>
    <row r="652" spans="1:23" x14ac:dyDescent="0.2">
      <c r="A652" t="s">
        <v>145</v>
      </c>
      <c r="B652" t="s">
        <v>313</v>
      </c>
      <c r="C652" t="s">
        <v>333</v>
      </c>
      <c r="D652" t="s">
        <v>2083</v>
      </c>
      <c r="E652" t="s">
        <v>1406</v>
      </c>
      <c r="F652" s="2">
        <v>21</v>
      </c>
      <c r="G652" s="2">
        <v>21</v>
      </c>
      <c r="H652" s="2">
        <v>23</v>
      </c>
      <c r="I652" s="2">
        <v>28</v>
      </c>
      <c r="J652" s="2">
        <v>30</v>
      </c>
      <c r="K652" s="2">
        <v>30</v>
      </c>
      <c r="L652" s="2">
        <v>30</v>
      </c>
      <c r="M652" s="2">
        <v>2911195</v>
      </c>
      <c r="N652" s="2">
        <v>3027746</v>
      </c>
      <c r="O652" s="2">
        <v>3128223</v>
      </c>
      <c r="P652" s="2">
        <v>3214706</v>
      </c>
      <c r="Q652" s="2">
        <v>3299252</v>
      </c>
      <c r="R652" s="2">
        <v>3360853</v>
      </c>
      <c r="S652" s="2">
        <v>3422452</v>
      </c>
      <c r="T652" s="1">
        <f>(Table13[[#This Row],[2050_BUILDINGS]]/Table13[[#This Row],[2020_BUILDINGS]])-1</f>
        <v>0.4285714285714286</v>
      </c>
      <c r="U652" s="1">
        <f>(Table13[[#This Row],[2050_TOTAL_REPL_COST_USD]]/Table13[[#This Row],[2020_TOTAL_REPL_COST_USD]])-1</f>
        <v>0.17561757285238544</v>
      </c>
      <c r="V652"/>
      <c r="W652"/>
    </row>
    <row r="653" spans="1:23" x14ac:dyDescent="0.2">
      <c r="A653" t="s">
        <v>145</v>
      </c>
      <c r="B653" t="s">
        <v>313</v>
      </c>
      <c r="C653" t="s">
        <v>334</v>
      </c>
      <c r="D653" t="s">
        <v>2084</v>
      </c>
      <c r="E653" t="s">
        <v>1406</v>
      </c>
      <c r="F653" s="2">
        <v>21</v>
      </c>
      <c r="G653" s="2">
        <v>21</v>
      </c>
      <c r="H653" s="2">
        <v>23</v>
      </c>
      <c r="I653" s="2">
        <v>28</v>
      </c>
      <c r="J653" s="2">
        <v>30</v>
      </c>
      <c r="K653" s="2">
        <v>30</v>
      </c>
      <c r="L653" s="2">
        <v>30</v>
      </c>
      <c r="M653" s="2">
        <v>2883059</v>
      </c>
      <c r="N653" s="2">
        <v>2998474</v>
      </c>
      <c r="O653" s="2">
        <v>3097982</v>
      </c>
      <c r="P653" s="2">
        <v>3183634</v>
      </c>
      <c r="Q653" s="2">
        <v>3267360</v>
      </c>
      <c r="R653" s="2">
        <v>3328370</v>
      </c>
      <c r="S653" s="2">
        <v>3389373</v>
      </c>
      <c r="T653" s="1">
        <f>(Table13[[#This Row],[2050_BUILDINGS]]/Table13[[#This Row],[2020_BUILDINGS]])-1</f>
        <v>0.4285714285714286</v>
      </c>
      <c r="U653" s="1">
        <f>(Table13[[#This Row],[2050_TOTAL_REPL_COST_USD]]/Table13[[#This Row],[2020_TOTAL_REPL_COST_USD]])-1</f>
        <v>0.17561694020136254</v>
      </c>
      <c r="V653"/>
      <c r="W653"/>
    </row>
    <row r="654" spans="1:23" x14ac:dyDescent="0.2">
      <c r="A654" t="s">
        <v>145</v>
      </c>
      <c r="B654" t="s">
        <v>313</v>
      </c>
      <c r="C654" t="s">
        <v>335</v>
      </c>
      <c r="D654" t="s">
        <v>2085</v>
      </c>
      <c r="E654" t="s">
        <v>1406</v>
      </c>
      <c r="F654" s="2">
        <v>19</v>
      </c>
      <c r="G654" s="2">
        <v>19</v>
      </c>
      <c r="H654" s="2">
        <v>19</v>
      </c>
      <c r="I654" s="2">
        <v>19</v>
      </c>
      <c r="J654" s="2">
        <v>21</v>
      </c>
      <c r="K654" s="2">
        <v>26</v>
      </c>
      <c r="L654" s="2">
        <v>28</v>
      </c>
      <c r="M654" s="2">
        <v>2686938</v>
      </c>
      <c r="N654" s="2">
        <v>2794505</v>
      </c>
      <c r="O654" s="2">
        <v>2887242</v>
      </c>
      <c r="P654" s="2">
        <v>2967069</v>
      </c>
      <c r="Q654" s="2">
        <v>3045098</v>
      </c>
      <c r="R654" s="2">
        <v>3101951</v>
      </c>
      <c r="S654" s="2">
        <v>3158808</v>
      </c>
      <c r="T654" s="1">
        <f>(Table13[[#This Row],[2050_BUILDINGS]]/Table13[[#This Row],[2020_BUILDINGS]])-1</f>
        <v>0.47368421052631571</v>
      </c>
      <c r="U654" s="1">
        <f>(Table13[[#This Row],[2050_TOTAL_REPL_COST_USD]]/Table13[[#This Row],[2020_TOTAL_REPL_COST_USD]])-1</f>
        <v>0.17561625910236867</v>
      </c>
      <c r="V654"/>
      <c r="W654"/>
    </row>
    <row r="655" spans="1:23" x14ac:dyDescent="0.2">
      <c r="A655" t="s">
        <v>145</v>
      </c>
      <c r="B655" t="s">
        <v>313</v>
      </c>
      <c r="C655" t="s">
        <v>336</v>
      </c>
      <c r="D655" t="s">
        <v>2086</v>
      </c>
      <c r="E655" t="s">
        <v>1406</v>
      </c>
      <c r="F655" s="2">
        <v>21</v>
      </c>
      <c r="G655" s="2">
        <v>21</v>
      </c>
      <c r="H655" s="2">
        <v>21</v>
      </c>
      <c r="I655" s="2">
        <v>23</v>
      </c>
      <c r="J655" s="2">
        <v>28</v>
      </c>
      <c r="K655" s="2">
        <v>30</v>
      </c>
      <c r="L655" s="2">
        <v>30</v>
      </c>
      <c r="M655" s="2">
        <v>2757028</v>
      </c>
      <c r="N655" s="2">
        <v>2867403</v>
      </c>
      <c r="O655" s="2">
        <v>2962561</v>
      </c>
      <c r="P655" s="2">
        <v>3044469</v>
      </c>
      <c r="Q655" s="2">
        <v>3124533</v>
      </c>
      <c r="R655" s="2">
        <v>3182871</v>
      </c>
      <c r="S655" s="2">
        <v>3241210</v>
      </c>
      <c r="T655" s="1">
        <f>(Table13[[#This Row],[2050_BUILDINGS]]/Table13[[#This Row],[2020_BUILDINGS]])-1</f>
        <v>0.4285714285714286</v>
      </c>
      <c r="U655" s="1">
        <f>(Table13[[#This Row],[2050_TOTAL_REPL_COST_USD]]/Table13[[#This Row],[2020_TOTAL_REPL_COST_USD]])-1</f>
        <v>0.17561736768723413</v>
      </c>
      <c r="V655"/>
      <c r="W655"/>
    </row>
    <row r="656" spans="1:23" x14ac:dyDescent="0.2">
      <c r="A656" t="s">
        <v>145</v>
      </c>
      <c r="B656" t="s">
        <v>313</v>
      </c>
      <c r="C656" t="s">
        <v>337</v>
      </c>
      <c r="D656" t="s">
        <v>2087</v>
      </c>
      <c r="E656" t="s">
        <v>1406</v>
      </c>
      <c r="F656" s="2">
        <v>21</v>
      </c>
      <c r="G656" s="2">
        <v>23</v>
      </c>
      <c r="H656" s="2">
        <v>30</v>
      </c>
      <c r="I656" s="2">
        <v>30</v>
      </c>
      <c r="J656" s="2">
        <v>30</v>
      </c>
      <c r="K656" s="2">
        <v>30</v>
      </c>
      <c r="L656" s="2">
        <v>30</v>
      </c>
      <c r="M656" s="2">
        <v>3082527</v>
      </c>
      <c r="N656" s="2">
        <v>3205936</v>
      </c>
      <c r="O656" s="2">
        <v>3312321</v>
      </c>
      <c r="P656" s="2">
        <v>3403900</v>
      </c>
      <c r="Q656" s="2">
        <v>3493419</v>
      </c>
      <c r="R656" s="2">
        <v>3558645</v>
      </c>
      <c r="S656" s="2">
        <v>3623866</v>
      </c>
      <c r="T656" s="1">
        <f>(Table13[[#This Row],[2050_BUILDINGS]]/Table13[[#This Row],[2020_BUILDINGS]])-1</f>
        <v>0.4285714285714286</v>
      </c>
      <c r="U656" s="1">
        <f>(Table13[[#This Row],[2050_TOTAL_REPL_COST_USD]]/Table13[[#This Row],[2020_TOTAL_REPL_COST_USD]])-1</f>
        <v>0.17561533118769113</v>
      </c>
      <c r="V656"/>
      <c r="W656"/>
    </row>
    <row r="657" spans="1:23" x14ac:dyDescent="0.2">
      <c r="A657" t="s">
        <v>145</v>
      </c>
      <c r="B657" t="s">
        <v>313</v>
      </c>
      <c r="C657" t="s">
        <v>338</v>
      </c>
      <c r="D657" t="s">
        <v>2088</v>
      </c>
      <c r="E657" t="s">
        <v>1406</v>
      </c>
      <c r="F657" s="2">
        <v>23</v>
      </c>
      <c r="G657" s="2">
        <v>30</v>
      </c>
      <c r="H657" s="2">
        <v>30</v>
      </c>
      <c r="I657" s="2">
        <v>30</v>
      </c>
      <c r="J657" s="2">
        <v>30</v>
      </c>
      <c r="K657" s="2">
        <v>30</v>
      </c>
      <c r="L657" s="2">
        <v>30</v>
      </c>
      <c r="M657" s="2">
        <v>3262048</v>
      </c>
      <c r="N657" s="2">
        <v>3392641</v>
      </c>
      <c r="O657" s="2">
        <v>3505224</v>
      </c>
      <c r="P657" s="2">
        <v>3602139</v>
      </c>
      <c r="Q657" s="2">
        <v>3696873</v>
      </c>
      <c r="R657" s="2">
        <v>3765896</v>
      </c>
      <c r="S657" s="2">
        <v>3834919</v>
      </c>
      <c r="T657" s="1">
        <f>(Table13[[#This Row],[2050_BUILDINGS]]/Table13[[#This Row],[2020_BUILDINGS]])-1</f>
        <v>0.30434782608695654</v>
      </c>
      <c r="U657" s="1">
        <f>(Table13[[#This Row],[2050_TOTAL_REPL_COST_USD]]/Table13[[#This Row],[2020_TOTAL_REPL_COST_USD]])-1</f>
        <v>0.1756169743670235</v>
      </c>
      <c r="V657"/>
      <c r="W657"/>
    </row>
    <row r="658" spans="1:23" x14ac:dyDescent="0.2">
      <c r="A658" t="s">
        <v>145</v>
      </c>
      <c r="B658" t="s">
        <v>313</v>
      </c>
      <c r="C658" t="s">
        <v>339</v>
      </c>
      <c r="D658" t="s">
        <v>2089</v>
      </c>
      <c r="E658" t="s">
        <v>1406</v>
      </c>
      <c r="F658" s="2">
        <v>30</v>
      </c>
      <c r="G658" s="2">
        <v>30</v>
      </c>
      <c r="H658" s="2">
        <v>30</v>
      </c>
      <c r="I658" s="2">
        <v>30</v>
      </c>
      <c r="J658" s="2">
        <v>30</v>
      </c>
      <c r="K658" s="2">
        <v>30</v>
      </c>
      <c r="L658" s="2">
        <v>31</v>
      </c>
      <c r="M658" s="2">
        <v>4202095</v>
      </c>
      <c r="N658" s="2">
        <v>4370325</v>
      </c>
      <c r="O658" s="2">
        <v>4515349</v>
      </c>
      <c r="P658" s="2">
        <v>4640189</v>
      </c>
      <c r="Q658" s="2">
        <v>4762228</v>
      </c>
      <c r="R658" s="2">
        <v>4851142</v>
      </c>
      <c r="S658" s="2">
        <v>4940060</v>
      </c>
      <c r="T658" s="1">
        <f>(Table13[[#This Row],[2050_BUILDINGS]]/Table13[[#This Row],[2020_BUILDINGS]])-1</f>
        <v>3.3333333333333437E-2</v>
      </c>
      <c r="U658" s="1">
        <f>(Table13[[#This Row],[2050_TOTAL_REPL_COST_USD]]/Table13[[#This Row],[2020_TOTAL_REPL_COST_USD]])-1</f>
        <v>0.17561835227428224</v>
      </c>
      <c r="V658"/>
      <c r="W658"/>
    </row>
    <row r="659" spans="1:23" x14ac:dyDescent="0.2">
      <c r="A659" t="s">
        <v>12</v>
      </c>
      <c r="B659" t="s">
        <v>121</v>
      </c>
      <c r="C659" t="s">
        <v>122</v>
      </c>
      <c r="D659" t="s">
        <v>2090</v>
      </c>
      <c r="E659" t="s">
        <v>2091</v>
      </c>
      <c r="F659" s="2">
        <v>15</v>
      </c>
      <c r="G659" s="2">
        <v>17</v>
      </c>
      <c r="H659" s="2">
        <v>21</v>
      </c>
      <c r="I659" s="2">
        <v>22</v>
      </c>
      <c r="J659" s="2">
        <v>28</v>
      </c>
      <c r="K659" s="2">
        <v>33</v>
      </c>
      <c r="L659" s="2">
        <v>39</v>
      </c>
      <c r="M659" s="2">
        <v>1492251</v>
      </c>
      <c r="N659" s="2">
        <v>1733271</v>
      </c>
      <c r="O659" s="2">
        <v>1986682</v>
      </c>
      <c r="P659" s="2">
        <v>2262519</v>
      </c>
      <c r="Q659" s="2">
        <v>2551332</v>
      </c>
      <c r="R659" s="2">
        <v>2862491</v>
      </c>
      <c r="S659" s="2">
        <v>3177366</v>
      </c>
      <c r="T659" s="1">
        <f>(Table13[[#This Row],[2050_BUILDINGS]]/Table13[[#This Row],[2020_BUILDINGS]])-1</f>
        <v>1.6</v>
      </c>
      <c r="U659" s="1">
        <f>(Table13[[#This Row],[2050_TOTAL_REPL_COST_USD]]/Table13[[#This Row],[2020_TOTAL_REPL_COST_USD]])-1</f>
        <v>1.129243672813756</v>
      </c>
      <c r="V659"/>
      <c r="W659"/>
    </row>
    <row r="660" spans="1:23" x14ac:dyDescent="0.2">
      <c r="A660" t="s">
        <v>12</v>
      </c>
      <c r="B660" t="s">
        <v>121</v>
      </c>
      <c r="C660" t="s">
        <v>123</v>
      </c>
      <c r="D660" t="s">
        <v>2092</v>
      </c>
      <c r="E660" t="s">
        <v>2093</v>
      </c>
      <c r="F660" s="2">
        <v>252</v>
      </c>
      <c r="G660" s="2">
        <v>291</v>
      </c>
      <c r="H660" s="2">
        <v>330</v>
      </c>
      <c r="I660" s="2">
        <v>382</v>
      </c>
      <c r="J660" s="2">
        <v>437</v>
      </c>
      <c r="K660" s="2">
        <v>487</v>
      </c>
      <c r="L660" s="2">
        <v>529</v>
      </c>
      <c r="M660" s="2">
        <v>17481984</v>
      </c>
      <c r="N660" s="2">
        <v>20305520</v>
      </c>
      <c r="O660" s="2">
        <v>23274198</v>
      </c>
      <c r="P660" s="2">
        <v>26505765</v>
      </c>
      <c r="Q660" s="2">
        <v>29889244</v>
      </c>
      <c r="R660" s="2">
        <v>33534501</v>
      </c>
      <c r="S660" s="2">
        <v>37223337</v>
      </c>
      <c r="T660" s="1">
        <f>(Table13[[#This Row],[2050_BUILDINGS]]/Table13[[#This Row],[2020_BUILDINGS]])-1</f>
        <v>1.0992063492063493</v>
      </c>
      <c r="U660" s="1">
        <f>(Table13[[#This Row],[2050_TOTAL_REPL_COST_USD]]/Table13[[#This Row],[2020_TOTAL_REPL_COST_USD]])-1</f>
        <v>1.1292398505798884</v>
      </c>
      <c r="V660"/>
      <c r="W660"/>
    </row>
    <row r="661" spans="1:23" x14ac:dyDescent="0.2">
      <c r="A661" t="s">
        <v>12</v>
      </c>
      <c r="B661" t="s">
        <v>121</v>
      </c>
      <c r="C661" t="s">
        <v>124</v>
      </c>
      <c r="D661" t="s">
        <v>2094</v>
      </c>
      <c r="E661" t="s">
        <v>2095</v>
      </c>
      <c r="F661" s="2">
        <v>136</v>
      </c>
      <c r="G661" s="2">
        <v>163</v>
      </c>
      <c r="H661" s="2">
        <v>193</v>
      </c>
      <c r="I661" s="2">
        <v>213</v>
      </c>
      <c r="J661" s="2">
        <v>239</v>
      </c>
      <c r="K661" s="2">
        <v>270</v>
      </c>
      <c r="L661" s="2">
        <v>303</v>
      </c>
      <c r="M661" s="2">
        <v>9859287</v>
      </c>
      <c r="N661" s="2">
        <v>11451667</v>
      </c>
      <c r="O661" s="2">
        <v>13125909</v>
      </c>
      <c r="P661" s="2">
        <v>14948414</v>
      </c>
      <c r="Q661" s="2">
        <v>16856588</v>
      </c>
      <c r="R661" s="2">
        <v>18912400</v>
      </c>
      <c r="S661" s="2">
        <v>20992786</v>
      </c>
      <c r="T661" s="1">
        <f>(Table13[[#This Row],[2050_BUILDINGS]]/Table13[[#This Row],[2020_BUILDINGS]])-1</f>
        <v>1.2279411764705883</v>
      </c>
      <c r="U661" s="1">
        <f>(Table13[[#This Row],[2050_TOTAL_REPL_COST_USD]]/Table13[[#This Row],[2020_TOTAL_REPL_COST_USD]])-1</f>
        <v>1.1292397715980882</v>
      </c>
      <c r="V661"/>
      <c r="W661"/>
    </row>
    <row r="662" spans="1:23" x14ac:dyDescent="0.2">
      <c r="A662" t="s">
        <v>12</v>
      </c>
      <c r="B662" t="s">
        <v>121</v>
      </c>
      <c r="C662" t="s">
        <v>125</v>
      </c>
      <c r="D662" t="s">
        <v>2096</v>
      </c>
      <c r="E662" t="s">
        <v>2097</v>
      </c>
      <c r="F662" s="2">
        <v>179</v>
      </c>
      <c r="G662" s="2">
        <v>216</v>
      </c>
      <c r="H662" s="2">
        <v>239</v>
      </c>
      <c r="I662" s="2">
        <v>273</v>
      </c>
      <c r="J662" s="2">
        <v>309</v>
      </c>
      <c r="K662" s="2">
        <v>345</v>
      </c>
      <c r="L662" s="2">
        <v>380</v>
      </c>
      <c r="M662" s="2">
        <v>12740643</v>
      </c>
      <c r="N662" s="2">
        <v>14798395</v>
      </c>
      <c r="O662" s="2">
        <v>16961929</v>
      </c>
      <c r="P662" s="2">
        <v>19317052</v>
      </c>
      <c r="Q662" s="2">
        <v>21782894</v>
      </c>
      <c r="R662" s="2">
        <v>24439512</v>
      </c>
      <c r="S662" s="2">
        <v>27127878</v>
      </c>
      <c r="T662" s="1">
        <f>(Table13[[#This Row],[2050_BUILDINGS]]/Table13[[#This Row],[2020_BUILDINGS]])-1</f>
        <v>1.1229050279329611</v>
      </c>
      <c r="U662" s="1">
        <f>(Table13[[#This Row],[2050_TOTAL_REPL_COST_USD]]/Table13[[#This Row],[2020_TOTAL_REPL_COST_USD]])-1</f>
        <v>1.1292393170423187</v>
      </c>
      <c r="V662"/>
      <c r="W662"/>
    </row>
    <row r="663" spans="1:23" x14ac:dyDescent="0.2">
      <c r="A663" t="s">
        <v>12</v>
      </c>
      <c r="B663" t="s">
        <v>121</v>
      </c>
      <c r="C663" t="s">
        <v>126</v>
      </c>
      <c r="D663" t="s">
        <v>2098</v>
      </c>
      <c r="E663" t="s">
        <v>2099</v>
      </c>
      <c r="F663" s="2">
        <v>281</v>
      </c>
      <c r="G663" s="2">
        <v>323</v>
      </c>
      <c r="H663" s="2">
        <v>373</v>
      </c>
      <c r="I663" s="2">
        <v>427</v>
      </c>
      <c r="J663" s="2">
        <v>484</v>
      </c>
      <c r="K663" s="2">
        <v>536</v>
      </c>
      <c r="L663" s="2">
        <v>605</v>
      </c>
      <c r="M663" s="2">
        <v>19557114</v>
      </c>
      <c r="N663" s="2">
        <v>22715804</v>
      </c>
      <c r="O663" s="2">
        <v>26036861</v>
      </c>
      <c r="P663" s="2">
        <v>29652023</v>
      </c>
      <c r="Q663" s="2">
        <v>33437132</v>
      </c>
      <c r="R663" s="2">
        <v>37515084</v>
      </c>
      <c r="S663" s="2">
        <v>41641778</v>
      </c>
      <c r="T663" s="1">
        <f>(Table13[[#This Row],[2050_BUILDINGS]]/Table13[[#This Row],[2020_BUILDINGS]])-1</f>
        <v>1.1530249110320283</v>
      </c>
      <c r="U663" s="1">
        <f>(Table13[[#This Row],[2050_TOTAL_REPL_COST_USD]]/Table13[[#This Row],[2020_TOTAL_REPL_COST_USD]])-1</f>
        <v>1.1292394164087809</v>
      </c>
      <c r="V663"/>
      <c r="W663"/>
    </row>
    <row r="664" spans="1:23" x14ac:dyDescent="0.2">
      <c r="A664" t="s">
        <v>12</v>
      </c>
      <c r="B664" t="s">
        <v>121</v>
      </c>
      <c r="C664" t="s">
        <v>127</v>
      </c>
      <c r="D664" t="s">
        <v>2100</v>
      </c>
      <c r="E664" t="s">
        <v>2101</v>
      </c>
      <c r="F664" s="2">
        <v>211</v>
      </c>
      <c r="G664" s="2">
        <v>242</v>
      </c>
      <c r="H664" s="2">
        <v>273</v>
      </c>
      <c r="I664" s="2">
        <v>310</v>
      </c>
      <c r="J664" s="2">
        <v>351</v>
      </c>
      <c r="K664" s="2">
        <v>400</v>
      </c>
      <c r="L664" s="2">
        <v>436</v>
      </c>
      <c r="M664" s="2">
        <v>14385516</v>
      </c>
      <c r="N664" s="2">
        <v>16708935</v>
      </c>
      <c r="O664" s="2">
        <v>19151781</v>
      </c>
      <c r="P664" s="2">
        <v>21810969</v>
      </c>
      <c r="Q664" s="2">
        <v>24595157</v>
      </c>
      <c r="R664" s="2">
        <v>27594753</v>
      </c>
      <c r="S664" s="2">
        <v>30630205</v>
      </c>
      <c r="T664" s="1">
        <f>(Table13[[#This Row],[2050_BUILDINGS]]/Table13[[#This Row],[2020_BUILDINGS]])-1</f>
        <v>1.066350710900474</v>
      </c>
      <c r="U664" s="1">
        <f>(Table13[[#This Row],[2050_TOTAL_REPL_COST_USD]]/Table13[[#This Row],[2020_TOTAL_REPL_COST_USD]])-1</f>
        <v>1.1292392292358508</v>
      </c>
      <c r="V664"/>
      <c r="W664"/>
    </row>
    <row r="665" spans="1:23" x14ac:dyDescent="0.2">
      <c r="A665" t="s">
        <v>12</v>
      </c>
      <c r="B665" t="s">
        <v>121</v>
      </c>
      <c r="C665" t="s">
        <v>128</v>
      </c>
      <c r="D665" t="s">
        <v>2102</v>
      </c>
      <c r="E665" t="s">
        <v>2103</v>
      </c>
      <c r="F665" s="2">
        <v>295</v>
      </c>
      <c r="G665" s="2">
        <v>347</v>
      </c>
      <c r="H665" s="2">
        <v>409</v>
      </c>
      <c r="I665" s="2">
        <v>466</v>
      </c>
      <c r="J665" s="2">
        <v>519</v>
      </c>
      <c r="K665" s="2">
        <v>577</v>
      </c>
      <c r="L665" s="2">
        <v>644</v>
      </c>
      <c r="M665" s="2">
        <v>20974409</v>
      </c>
      <c r="N665" s="2">
        <v>24362018</v>
      </c>
      <c r="O665" s="2">
        <v>27923744</v>
      </c>
      <c r="P665" s="2">
        <v>31800895</v>
      </c>
      <c r="Q665" s="2">
        <v>35860310</v>
      </c>
      <c r="R665" s="2">
        <v>40233802</v>
      </c>
      <c r="S665" s="2">
        <v>44659550</v>
      </c>
      <c r="T665" s="1">
        <f>(Table13[[#This Row],[2050_BUILDINGS]]/Table13[[#This Row],[2020_BUILDINGS]])-1</f>
        <v>1.1830508474576269</v>
      </c>
      <c r="U665" s="1">
        <f>(Table13[[#This Row],[2050_TOTAL_REPL_COST_USD]]/Table13[[#This Row],[2020_TOTAL_REPL_COST_USD]])-1</f>
        <v>1.1292399704802172</v>
      </c>
      <c r="V665"/>
      <c r="W665"/>
    </row>
    <row r="666" spans="1:23" x14ac:dyDescent="0.2">
      <c r="A666" t="s">
        <v>12</v>
      </c>
      <c r="B666" t="s">
        <v>121</v>
      </c>
      <c r="C666" t="s">
        <v>129</v>
      </c>
      <c r="D666" t="s">
        <v>2104</v>
      </c>
      <c r="E666" t="s">
        <v>2105</v>
      </c>
      <c r="F666" s="2">
        <v>392</v>
      </c>
      <c r="G666" s="2">
        <v>461</v>
      </c>
      <c r="H666" s="2">
        <v>533</v>
      </c>
      <c r="I666" s="2">
        <v>594</v>
      </c>
      <c r="J666" s="2">
        <v>662</v>
      </c>
      <c r="K666" s="2">
        <v>741</v>
      </c>
      <c r="L666" s="2">
        <v>816</v>
      </c>
      <c r="M666" s="2">
        <v>26933202</v>
      </c>
      <c r="N666" s="2">
        <v>31283222</v>
      </c>
      <c r="O666" s="2">
        <v>35856828</v>
      </c>
      <c r="P666" s="2">
        <v>40835467</v>
      </c>
      <c r="Q666" s="2">
        <v>46048157</v>
      </c>
      <c r="R666" s="2">
        <v>51664136</v>
      </c>
      <c r="S666" s="2">
        <v>57347235</v>
      </c>
      <c r="T666" s="1">
        <f>(Table13[[#This Row],[2050_BUILDINGS]]/Table13[[#This Row],[2020_BUILDINGS]])-1</f>
        <v>1.0816326530612246</v>
      </c>
      <c r="U666" s="1">
        <f>(Table13[[#This Row],[2050_TOTAL_REPL_COST_USD]]/Table13[[#This Row],[2020_TOTAL_REPL_COST_USD]])-1</f>
        <v>1.1292394049545242</v>
      </c>
      <c r="V666"/>
      <c r="W666"/>
    </row>
    <row r="667" spans="1:23" x14ac:dyDescent="0.2">
      <c r="A667" t="s">
        <v>12</v>
      </c>
      <c r="B667" t="s">
        <v>121</v>
      </c>
      <c r="C667" t="s">
        <v>130</v>
      </c>
      <c r="D667" t="s">
        <v>2106</v>
      </c>
      <c r="E667" t="s">
        <v>2107</v>
      </c>
      <c r="F667" s="2">
        <v>287</v>
      </c>
      <c r="G667" s="2">
        <v>336</v>
      </c>
      <c r="H667" s="2">
        <v>392</v>
      </c>
      <c r="I667" s="2">
        <v>442</v>
      </c>
      <c r="J667" s="2">
        <v>501</v>
      </c>
      <c r="K667" s="2">
        <v>549</v>
      </c>
      <c r="L667" s="2">
        <v>621</v>
      </c>
      <c r="M667" s="2">
        <v>20126773</v>
      </c>
      <c r="N667" s="2">
        <v>23377466</v>
      </c>
      <c r="O667" s="2">
        <v>26795253</v>
      </c>
      <c r="P667" s="2">
        <v>30515711</v>
      </c>
      <c r="Q667" s="2">
        <v>34411075</v>
      </c>
      <c r="R667" s="2">
        <v>38607812</v>
      </c>
      <c r="S667" s="2">
        <v>42854709</v>
      </c>
      <c r="T667" s="1">
        <f>(Table13[[#This Row],[2050_BUILDINGS]]/Table13[[#This Row],[2020_BUILDINGS]])-1</f>
        <v>1.1637630662020908</v>
      </c>
      <c r="U667" s="1">
        <f>(Table13[[#This Row],[2050_TOTAL_REPL_COST_USD]]/Table13[[#This Row],[2020_TOTAL_REPL_COST_USD]])-1</f>
        <v>1.1292389495325454</v>
      </c>
      <c r="V667"/>
      <c r="W667"/>
    </row>
    <row r="668" spans="1:23" x14ac:dyDescent="0.2">
      <c r="A668" t="s">
        <v>12</v>
      </c>
      <c r="B668" t="s">
        <v>121</v>
      </c>
      <c r="C668" t="s">
        <v>131</v>
      </c>
      <c r="D668" t="s">
        <v>2108</v>
      </c>
      <c r="E668" t="s">
        <v>2109</v>
      </c>
      <c r="F668" s="2">
        <v>356</v>
      </c>
      <c r="G668" s="2">
        <v>421</v>
      </c>
      <c r="H668" s="2">
        <v>477</v>
      </c>
      <c r="I668" s="2">
        <v>550</v>
      </c>
      <c r="J668" s="2">
        <v>606</v>
      </c>
      <c r="K668" s="2">
        <v>688</v>
      </c>
      <c r="L668" s="2">
        <v>751</v>
      </c>
      <c r="M668" s="2">
        <v>24679329</v>
      </c>
      <c r="N668" s="2">
        <v>28665318</v>
      </c>
      <c r="O668" s="2">
        <v>32856186</v>
      </c>
      <c r="P668" s="2">
        <v>37418195</v>
      </c>
      <c r="Q668" s="2">
        <v>42194669</v>
      </c>
      <c r="R668" s="2">
        <v>47340681</v>
      </c>
      <c r="S668" s="2">
        <v>52548205</v>
      </c>
      <c r="T668" s="1">
        <f>(Table13[[#This Row],[2050_BUILDINGS]]/Table13[[#This Row],[2020_BUILDINGS]])-1</f>
        <v>1.1095505617977528</v>
      </c>
      <c r="U668" s="1">
        <f>(Table13[[#This Row],[2050_TOTAL_REPL_COST_USD]]/Table13[[#This Row],[2020_TOTAL_REPL_COST_USD]])-1</f>
        <v>1.1292396158744835</v>
      </c>
      <c r="V668"/>
      <c r="W668"/>
    </row>
    <row r="669" spans="1:23" x14ac:dyDescent="0.2">
      <c r="A669" t="s">
        <v>12</v>
      </c>
      <c r="B669" t="s">
        <v>121</v>
      </c>
      <c r="C669" t="s">
        <v>132</v>
      </c>
      <c r="D669" t="s">
        <v>2110</v>
      </c>
      <c r="E669" t="s">
        <v>2111</v>
      </c>
      <c r="F669" s="2">
        <v>255</v>
      </c>
      <c r="G669" s="2">
        <v>300</v>
      </c>
      <c r="H669" s="2">
        <v>339</v>
      </c>
      <c r="I669" s="2">
        <v>392</v>
      </c>
      <c r="J669" s="2">
        <v>445</v>
      </c>
      <c r="K669" s="2">
        <v>490</v>
      </c>
      <c r="L669" s="2">
        <v>540</v>
      </c>
      <c r="M669" s="2">
        <v>17760709</v>
      </c>
      <c r="N669" s="2">
        <v>20629262</v>
      </c>
      <c r="O669" s="2">
        <v>23645256</v>
      </c>
      <c r="P669" s="2">
        <v>26928350</v>
      </c>
      <c r="Q669" s="2">
        <v>30365789</v>
      </c>
      <c r="R669" s="2">
        <v>34069162</v>
      </c>
      <c r="S669" s="2">
        <v>37816799</v>
      </c>
      <c r="T669" s="1">
        <f>(Table13[[#This Row],[2050_BUILDINGS]]/Table13[[#This Row],[2020_BUILDINGS]])-1</f>
        <v>1.1176470588235294</v>
      </c>
      <c r="U669" s="1">
        <f>(Table13[[#This Row],[2050_TOTAL_REPL_COST_USD]]/Table13[[#This Row],[2020_TOTAL_REPL_COST_USD]])-1</f>
        <v>1.1292392662928039</v>
      </c>
      <c r="V669"/>
      <c r="W669"/>
    </row>
    <row r="670" spans="1:23" x14ac:dyDescent="0.2">
      <c r="A670" t="s">
        <v>12</v>
      </c>
      <c r="B670" t="s">
        <v>121</v>
      </c>
      <c r="C670" t="s">
        <v>133</v>
      </c>
      <c r="D670" t="s">
        <v>2112</v>
      </c>
      <c r="E670" t="s">
        <v>2113</v>
      </c>
      <c r="F670" s="2">
        <v>78</v>
      </c>
      <c r="G670" s="2">
        <v>85</v>
      </c>
      <c r="H670" s="2">
        <v>87</v>
      </c>
      <c r="I670" s="2">
        <v>113</v>
      </c>
      <c r="J670" s="2">
        <v>133</v>
      </c>
      <c r="K670" s="2">
        <v>154</v>
      </c>
      <c r="L670" s="2">
        <v>160</v>
      </c>
      <c r="M670" s="2">
        <v>5557479</v>
      </c>
      <c r="N670" s="2">
        <v>6455078</v>
      </c>
      <c r="O670" s="2">
        <v>7398812</v>
      </c>
      <c r="P670" s="2">
        <v>8426122</v>
      </c>
      <c r="Q670" s="2">
        <v>9501726</v>
      </c>
      <c r="R670" s="2">
        <v>10660546</v>
      </c>
      <c r="S670" s="2">
        <v>11833216</v>
      </c>
      <c r="T670" s="1">
        <f>(Table13[[#This Row],[2050_BUILDINGS]]/Table13[[#This Row],[2020_BUILDINGS]])-1</f>
        <v>1.0512820512820511</v>
      </c>
      <c r="U670" s="1">
        <f>(Table13[[#This Row],[2050_TOTAL_REPL_COST_USD]]/Table13[[#This Row],[2020_TOTAL_REPL_COST_USD]])-1</f>
        <v>1.1292416939407239</v>
      </c>
      <c r="V670"/>
      <c r="W670"/>
    </row>
    <row r="671" spans="1:23" x14ac:dyDescent="0.2">
      <c r="A671" t="s">
        <v>12</v>
      </c>
      <c r="B671" t="s">
        <v>121</v>
      </c>
      <c r="C671" t="s">
        <v>134</v>
      </c>
      <c r="D671" t="s">
        <v>2114</v>
      </c>
      <c r="E671" t="s">
        <v>2115</v>
      </c>
      <c r="F671" s="2">
        <v>275</v>
      </c>
      <c r="G671" s="2">
        <v>314</v>
      </c>
      <c r="H671" s="2">
        <v>357</v>
      </c>
      <c r="I671" s="2">
        <v>420</v>
      </c>
      <c r="J671" s="2">
        <v>471</v>
      </c>
      <c r="K671" s="2">
        <v>523</v>
      </c>
      <c r="L671" s="2">
        <v>582</v>
      </c>
      <c r="M671" s="2">
        <v>18940513</v>
      </c>
      <c r="N671" s="2">
        <v>21999615</v>
      </c>
      <c r="O671" s="2">
        <v>25215968</v>
      </c>
      <c r="P671" s="2">
        <v>28717150</v>
      </c>
      <c r="Q671" s="2">
        <v>32382927</v>
      </c>
      <c r="R671" s="2">
        <v>36332306</v>
      </c>
      <c r="S671" s="2">
        <v>40328895</v>
      </c>
      <c r="T671" s="1">
        <f>(Table13[[#This Row],[2050_BUILDINGS]]/Table13[[#This Row],[2020_BUILDINGS]])-1</f>
        <v>1.1163636363636362</v>
      </c>
      <c r="U671" s="1">
        <f>(Table13[[#This Row],[2050_TOTAL_REPL_COST_USD]]/Table13[[#This Row],[2020_TOTAL_REPL_COST_USD]])-1</f>
        <v>1.1292398468827112</v>
      </c>
      <c r="V671"/>
      <c r="W671"/>
    </row>
    <row r="672" spans="1:23" x14ac:dyDescent="0.2">
      <c r="A672" t="s">
        <v>12</v>
      </c>
      <c r="B672" t="s">
        <v>121</v>
      </c>
      <c r="C672" t="s">
        <v>135</v>
      </c>
      <c r="D672" t="s">
        <v>2116</v>
      </c>
      <c r="E672" t="s">
        <v>2117</v>
      </c>
      <c r="F672" s="2">
        <v>280</v>
      </c>
      <c r="G672" s="2">
        <v>323</v>
      </c>
      <c r="H672" s="2">
        <v>371</v>
      </c>
      <c r="I672" s="2">
        <v>425</v>
      </c>
      <c r="J672" s="2">
        <v>484</v>
      </c>
      <c r="K672" s="2">
        <v>535</v>
      </c>
      <c r="L672" s="2">
        <v>603</v>
      </c>
      <c r="M672" s="2">
        <v>19487794</v>
      </c>
      <c r="N672" s="2">
        <v>22635301</v>
      </c>
      <c r="O672" s="2">
        <v>25944585</v>
      </c>
      <c r="P672" s="2">
        <v>29546932</v>
      </c>
      <c r="Q672" s="2">
        <v>33318626</v>
      </c>
      <c r="R672" s="2">
        <v>37382131</v>
      </c>
      <c r="S672" s="2">
        <v>41494203</v>
      </c>
      <c r="T672" s="1">
        <f>(Table13[[#This Row],[2050_BUILDINGS]]/Table13[[#This Row],[2020_BUILDINGS]])-1</f>
        <v>1.1535714285714285</v>
      </c>
      <c r="U672" s="1">
        <f>(Table13[[#This Row],[2050_TOTAL_REPL_COST_USD]]/Table13[[#This Row],[2020_TOTAL_REPL_COST_USD]])-1</f>
        <v>1.1292406416036624</v>
      </c>
      <c r="V672"/>
      <c r="W672"/>
    </row>
    <row r="673" spans="1:23" x14ac:dyDescent="0.2">
      <c r="A673" t="s">
        <v>12</v>
      </c>
      <c r="B673" t="s">
        <v>121</v>
      </c>
      <c r="C673" t="s">
        <v>136</v>
      </c>
      <c r="D673" t="s">
        <v>2118</v>
      </c>
      <c r="E673" t="s">
        <v>2119</v>
      </c>
      <c r="F673" s="2">
        <v>466</v>
      </c>
      <c r="G673" s="2">
        <v>543</v>
      </c>
      <c r="H673" s="2">
        <v>616</v>
      </c>
      <c r="I673" s="2">
        <v>693</v>
      </c>
      <c r="J673" s="2">
        <v>787</v>
      </c>
      <c r="K673" s="2">
        <v>865</v>
      </c>
      <c r="L673" s="2">
        <v>962</v>
      </c>
      <c r="M673" s="2">
        <v>31557995</v>
      </c>
      <c r="N673" s="2">
        <v>36656846</v>
      </c>
      <c r="O673" s="2">
        <v>42019077</v>
      </c>
      <c r="P673" s="2">
        <v>47857675</v>
      </c>
      <c r="Q673" s="2">
        <v>53972167</v>
      </c>
      <c r="R673" s="2">
        <v>60560940</v>
      </c>
      <c r="S673" s="2">
        <v>67229936</v>
      </c>
      <c r="T673" s="1">
        <f>(Table13[[#This Row],[2050_BUILDINGS]]/Table13[[#This Row],[2020_BUILDINGS]])-1</f>
        <v>1.0643776824034337</v>
      </c>
      <c r="U673" s="1">
        <f>(Table13[[#This Row],[2050_TOTAL_REPL_COST_USD]]/Table13[[#This Row],[2020_TOTAL_REPL_COST_USD]])-1</f>
        <v>1.1303614504026633</v>
      </c>
      <c r="V673"/>
      <c r="W673"/>
    </row>
    <row r="674" spans="1:23" x14ac:dyDescent="0.2">
      <c r="A674" t="s">
        <v>12</v>
      </c>
      <c r="B674" t="s">
        <v>121</v>
      </c>
      <c r="C674" t="s">
        <v>137</v>
      </c>
      <c r="D674" t="s">
        <v>2120</v>
      </c>
      <c r="E674" t="s">
        <v>2121</v>
      </c>
      <c r="F674" s="2">
        <v>71</v>
      </c>
      <c r="G674" s="2">
        <v>78</v>
      </c>
      <c r="H674" s="2">
        <v>87</v>
      </c>
      <c r="I674" s="2">
        <v>100</v>
      </c>
      <c r="J674" s="2">
        <v>120</v>
      </c>
      <c r="K674" s="2">
        <v>142</v>
      </c>
      <c r="L674" s="2">
        <v>152</v>
      </c>
      <c r="M674" s="2">
        <v>5147271</v>
      </c>
      <c r="N674" s="2">
        <v>5978609</v>
      </c>
      <c r="O674" s="2">
        <v>6852682</v>
      </c>
      <c r="P674" s="2">
        <v>7804163</v>
      </c>
      <c r="Q674" s="2">
        <v>8800376</v>
      </c>
      <c r="R674" s="2">
        <v>9873658</v>
      </c>
      <c r="S674" s="2">
        <v>10959765</v>
      </c>
      <c r="T674" s="1">
        <f>(Table13[[#This Row],[2050_BUILDINGS]]/Table13[[#This Row],[2020_BUILDINGS]])-1</f>
        <v>1.140845070422535</v>
      </c>
      <c r="U674" s="1">
        <f>(Table13[[#This Row],[2050_TOTAL_REPL_COST_USD]]/Table13[[#This Row],[2020_TOTAL_REPL_COST_USD]])-1</f>
        <v>1.1292379981547502</v>
      </c>
      <c r="V674"/>
      <c r="W674"/>
    </row>
    <row r="675" spans="1:23" x14ac:dyDescent="0.2">
      <c r="A675" t="s">
        <v>12</v>
      </c>
      <c r="B675" t="s">
        <v>121</v>
      </c>
      <c r="C675" t="s">
        <v>138</v>
      </c>
      <c r="D675" t="s">
        <v>2122</v>
      </c>
      <c r="E675" t="s">
        <v>2123</v>
      </c>
      <c r="F675" s="2">
        <v>37</v>
      </c>
      <c r="G675" s="2">
        <v>45</v>
      </c>
      <c r="H675" s="2">
        <v>54</v>
      </c>
      <c r="I675" s="2">
        <v>57</v>
      </c>
      <c r="J675" s="2">
        <v>66</v>
      </c>
      <c r="K675" s="2">
        <v>72</v>
      </c>
      <c r="L675" s="2">
        <v>88</v>
      </c>
      <c r="M675" s="2">
        <v>3047466</v>
      </c>
      <c r="N675" s="2">
        <v>3539672</v>
      </c>
      <c r="O675" s="2">
        <v>4057172</v>
      </c>
      <c r="P675" s="2">
        <v>4620497</v>
      </c>
      <c r="Q675" s="2">
        <v>5210315</v>
      </c>
      <c r="R675" s="2">
        <v>5845757</v>
      </c>
      <c r="S675" s="2">
        <v>6488790</v>
      </c>
      <c r="T675" s="1">
        <f>(Table13[[#This Row],[2050_BUILDINGS]]/Table13[[#This Row],[2020_BUILDINGS]])-1</f>
        <v>1.3783783783783785</v>
      </c>
      <c r="U675" s="1">
        <f>(Table13[[#This Row],[2050_TOTAL_REPL_COST_USD]]/Table13[[#This Row],[2020_TOTAL_REPL_COST_USD]])-1</f>
        <v>1.1292411465788299</v>
      </c>
      <c r="V675"/>
      <c r="W675"/>
    </row>
    <row r="676" spans="1:23" x14ac:dyDescent="0.2">
      <c r="A676" t="s">
        <v>12</v>
      </c>
      <c r="B676" t="s">
        <v>121</v>
      </c>
      <c r="C676" t="s">
        <v>139</v>
      </c>
      <c r="D676" t="s">
        <v>2124</v>
      </c>
      <c r="E676" t="s">
        <v>2125</v>
      </c>
      <c r="F676" s="2">
        <v>356</v>
      </c>
      <c r="G676" s="2">
        <v>425</v>
      </c>
      <c r="H676" s="2">
        <v>479</v>
      </c>
      <c r="I676" s="2">
        <v>552</v>
      </c>
      <c r="J676" s="2">
        <v>611</v>
      </c>
      <c r="K676" s="2">
        <v>688</v>
      </c>
      <c r="L676" s="2">
        <v>757</v>
      </c>
      <c r="M676" s="2">
        <v>24853509</v>
      </c>
      <c r="N676" s="2">
        <v>28867635</v>
      </c>
      <c r="O676" s="2">
        <v>33088084</v>
      </c>
      <c r="P676" s="2">
        <v>37682298</v>
      </c>
      <c r="Q676" s="2">
        <v>42492478</v>
      </c>
      <c r="R676" s="2">
        <v>47674813</v>
      </c>
      <c r="S676" s="2">
        <v>52919086</v>
      </c>
      <c r="T676" s="1">
        <f>(Table13[[#This Row],[2050_BUILDINGS]]/Table13[[#This Row],[2020_BUILDINGS]])-1</f>
        <v>1.1264044943820224</v>
      </c>
      <c r="U676" s="1">
        <f>(Table13[[#This Row],[2050_TOTAL_REPL_COST_USD]]/Table13[[#This Row],[2020_TOTAL_REPL_COST_USD]])-1</f>
        <v>1.1292400199907386</v>
      </c>
      <c r="V676"/>
      <c r="W676"/>
    </row>
    <row r="677" spans="1:23" x14ac:dyDescent="0.2">
      <c r="A677" t="s">
        <v>12</v>
      </c>
      <c r="B677" t="s">
        <v>121</v>
      </c>
      <c r="C677" t="s">
        <v>140</v>
      </c>
      <c r="D677" t="s">
        <v>2126</v>
      </c>
      <c r="E677" t="s">
        <v>2127</v>
      </c>
      <c r="F677" s="2">
        <v>130</v>
      </c>
      <c r="G677" s="2">
        <v>160</v>
      </c>
      <c r="H677" s="2">
        <v>190</v>
      </c>
      <c r="I677" s="2">
        <v>203</v>
      </c>
      <c r="J677" s="2">
        <v>231</v>
      </c>
      <c r="K677" s="2">
        <v>262</v>
      </c>
      <c r="L677" s="2">
        <v>294</v>
      </c>
      <c r="M677" s="2">
        <v>9566980</v>
      </c>
      <c r="N677" s="2">
        <v>11112146</v>
      </c>
      <c r="O677" s="2">
        <v>12736745</v>
      </c>
      <c r="P677" s="2">
        <v>14505211</v>
      </c>
      <c r="Q677" s="2">
        <v>16356818</v>
      </c>
      <c r="R677" s="2">
        <v>18351675</v>
      </c>
      <c r="S677" s="2">
        <v>20370379</v>
      </c>
      <c r="T677" s="1">
        <f>(Table13[[#This Row],[2050_BUILDINGS]]/Table13[[#This Row],[2020_BUILDINGS]])-1</f>
        <v>1.2615384615384615</v>
      </c>
      <c r="U677" s="1">
        <f>(Table13[[#This Row],[2050_TOTAL_REPL_COST_USD]]/Table13[[#This Row],[2020_TOTAL_REPL_COST_USD]])-1</f>
        <v>1.1292381712933444</v>
      </c>
      <c r="V677"/>
      <c r="W677"/>
    </row>
    <row r="678" spans="1:23" x14ac:dyDescent="0.2">
      <c r="A678" t="s">
        <v>12</v>
      </c>
      <c r="B678" t="s">
        <v>121</v>
      </c>
      <c r="C678" t="s">
        <v>141</v>
      </c>
      <c r="D678" t="s">
        <v>2128</v>
      </c>
      <c r="E678" t="s">
        <v>2129</v>
      </c>
      <c r="F678" s="2">
        <v>211</v>
      </c>
      <c r="G678" s="2">
        <v>242</v>
      </c>
      <c r="H678" s="2">
        <v>273</v>
      </c>
      <c r="I678" s="2">
        <v>310</v>
      </c>
      <c r="J678" s="2">
        <v>351</v>
      </c>
      <c r="K678" s="2">
        <v>400</v>
      </c>
      <c r="L678" s="2">
        <v>436</v>
      </c>
      <c r="M678" s="2">
        <v>14398228</v>
      </c>
      <c r="N678" s="2">
        <v>16723700</v>
      </c>
      <c r="O678" s="2">
        <v>19168707</v>
      </c>
      <c r="P678" s="2">
        <v>21830229</v>
      </c>
      <c r="Q678" s="2">
        <v>24616888</v>
      </c>
      <c r="R678" s="2">
        <v>27619137</v>
      </c>
      <c r="S678" s="2">
        <v>30657261</v>
      </c>
      <c r="T678" s="1">
        <f>(Table13[[#This Row],[2050_BUILDINGS]]/Table13[[#This Row],[2020_BUILDINGS]])-1</f>
        <v>1.066350710900474</v>
      </c>
      <c r="U678" s="1">
        <f>(Table13[[#This Row],[2050_TOTAL_REPL_COST_USD]]/Table13[[#This Row],[2020_TOTAL_REPL_COST_USD]])-1</f>
        <v>1.1292384729565335</v>
      </c>
      <c r="V678"/>
      <c r="W678"/>
    </row>
    <row r="679" spans="1:23" x14ac:dyDescent="0.2">
      <c r="A679" t="s">
        <v>12</v>
      </c>
      <c r="B679" t="s">
        <v>121</v>
      </c>
      <c r="C679" t="s">
        <v>142</v>
      </c>
      <c r="D679" t="s">
        <v>2130</v>
      </c>
      <c r="E679" t="s">
        <v>2131</v>
      </c>
      <c r="F679" s="2">
        <v>399</v>
      </c>
      <c r="G679" s="2">
        <v>461</v>
      </c>
      <c r="H679" s="2">
        <v>533</v>
      </c>
      <c r="I679" s="2">
        <v>597</v>
      </c>
      <c r="J679" s="2">
        <v>664</v>
      </c>
      <c r="K679" s="2">
        <v>742</v>
      </c>
      <c r="L679" s="2">
        <v>820</v>
      </c>
      <c r="M679" s="2">
        <v>27063086</v>
      </c>
      <c r="N679" s="2">
        <v>31434084</v>
      </c>
      <c r="O679" s="2">
        <v>36029744</v>
      </c>
      <c r="P679" s="2">
        <v>41032393</v>
      </c>
      <c r="Q679" s="2">
        <v>46270227</v>
      </c>
      <c r="R679" s="2">
        <v>51913282</v>
      </c>
      <c r="S679" s="2">
        <v>57623797</v>
      </c>
      <c r="T679" s="1">
        <f>(Table13[[#This Row],[2050_BUILDINGS]]/Table13[[#This Row],[2020_BUILDINGS]])-1</f>
        <v>1.0551378446115289</v>
      </c>
      <c r="U679" s="1">
        <f>(Table13[[#This Row],[2050_TOTAL_REPL_COST_USD]]/Table13[[#This Row],[2020_TOTAL_REPL_COST_USD]])-1</f>
        <v>1.1292396957242792</v>
      </c>
      <c r="V679"/>
      <c r="W679"/>
    </row>
    <row r="680" spans="1:23" x14ac:dyDescent="0.2">
      <c r="A680" t="s">
        <v>12</v>
      </c>
      <c r="B680" t="s">
        <v>121</v>
      </c>
      <c r="C680" t="s">
        <v>143</v>
      </c>
      <c r="D680" t="s">
        <v>2132</v>
      </c>
      <c r="E680" t="s">
        <v>2133</v>
      </c>
      <c r="F680" s="2">
        <v>261</v>
      </c>
      <c r="G680" s="2">
        <v>304</v>
      </c>
      <c r="H680" s="2">
        <v>350</v>
      </c>
      <c r="I680" s="2">
        <v>398</v>
      </c>
      <c r="J680" s="2">
        <v>447</v>
      </c>
      <c r="K680" s="2">
        <v>503</v>
      </c>
      <c r="L680" s="2">
        <v>549</v>
      </c>
      <c r="M680" s="2">
        <v>18163056</v>
      </c>
      <c r="N680" s="2">
        <v>21096593</v>
      </c>
      <c r="O680" s="2">
        <v>24180916</v>
      </c>
      <c r="P680" s="2">
        <v>27538383</v>
      </c>
      <c r="Q680" s="2">
        <v>31053692</v>
      </c>
      <c r="R680" s="2">
        <v>34840958</v>
      </c>
      <c r="S680" s="2">
        <v>38673499</v>
      </c>
      <c r="T680" s="1">
        <f>(Table13[[#This Row],[2050_BUILDINGS]]/Table13[[#This Row],[2020_BUILDINGS]])-1</f>
        <v>1.103448275862069</v>
      </c>
      <c r="U680" s="1">
        <f>(Table13[[#This Row],[2050_TOTAL_REPL_COST_USD]]/Table13[[#This Row],[2020_TOTAL_REPL_COST_USD]])-1</f>
        <v>1.1292396499796071</v>
      </c>
      <c r="V680"/>
      <c r="W680"/>
    </row>
    <row r="681" spans="1:23" x14ac:dyDescent="0.2">
      <c r="A681" t="s">
        <v>12</v>
      </c>
      <c r="B681" t="s">
        <v>121</v>
      </c>
      <c r="C681" t="s">
        <v>144</v>
      </c>
      <c r="D681" t="s">
        <v>2134</v>
      </c>
      <c r="E681" t="s">
        <v>2135</v>
      </c>
      <c r="F681" s="2">
        <v>236</v>
      </c>
      <c r="G681" s="2">
        <v>261</v>
      </c>
      <c r="H681" s="2">
        <v>305</v>
      </c>
      <c r="I681" s="2">
        <v>347</v>
      </c>
      <c r="J681" s="2">
        <v>390</v>
      </c>
      <c r="K681" s="2">
        <v>446</v>
      </c>
      <c r="L681" s="2">
        <v>490</v>
      </c>
      <c r="M681" s="2">
        <v>16057211</v>
      </c>
      <c r="N681" s="2">
        <v>18650623</v>
      </c>
      <c r="O681" s="2">
        <v>21377353</v>
      </c>
      <c r="P681" s="2">
        <v>24345548</v>
      </c>
      <c r="Q681" s="2">
        <v>27453285</v>
      </c>
      <c r="R681" s="2">
        <v>30801446</v>
      </c>
      <c r="S681" s="2">
        <v>34189636</v>
      </c>
      <c r="T681" s="1">
        <f>(Table13[[#This Row],[2050_BUILDINGS]]/Table13[[#This Row],[2020_BUILDINGS]])-1</f>
        <v>1.0762711864406778</v>
      </c>
      <c r="U681" s="1">
        <f>(Table13[[#This Row],[2050_TOTAL_REPL_COST_USD]]/Table13[[#This Row],[2020_TOTAL_REPL_COST_USD]])-1</f>
        <v>1.1292387575899698</v>
      </c>
      <c r="V681"/>
      <c r="W681"/>
    </row>
    <row r="682" spans="1:23" x14ac:dyDescent="0.2">
      <c r="A682" t="s">
        <v>638</v>
      </c>
      <c r="B682" t="s">
        <v>836</v>
      </c>
      <c r="C682" t="s">
        <v>837</v>
      </c>
      <c r="D682" t="s">
        <v>2136</v>
      </c>
      <c r="E682" t="s">
        <v>2137</v>
      </c>
      <c r="F682" s="2">
        <v>3984</v>
      </c>
      <c r="G682" s="2">
        <v>4478</v>
      </c>
      <c r="H682" s="2">
        <v>5000</v>
      </c>
      <c r="I682" s="2">
        <v>5574</v>
      </c>
      <c r="J682" s="2">
        <v>6159</v>
      </c>
      <c r="K682" s="2">
        <v>6778</v>
      </c>
      <c r="L682" s="2">
        <v>7402</v>
      </c>
      <c r="M682" s="2">
        <v>194978664</v>
      </c>
      <c r="N682" s="2">
        <v>219659851</v>
      </c>
      <c r="O682" s="2">
        <v>245887855</v>
      </c>
      <c r="P682" s="2">
        <v>274829023</v>
      </c>
      <c r="Q682" s="2">
        <v>303908970</v>
      </c>
      <c r="R682" s="2">
        <v>335443868</v>
      </c>
      <c r="S682" s="2">
        <v>367127373</v>
      </c>
      <c r="T682" s="1">
        <f>(Table13[[#This Row],[2050_BUILDINGS]]/Table13[[#This Row],[2020_BUILDINGS]])-1</f>
        <v>0.85793172690763053</v>
      </c>
      <c r="U682" s="1">
        <f>(Table13[[#This Row],[2050_TOTAL_REPL_COST_USD]]/Table13[[#This Row],[2020_TOTAL_REPL_COST_USD]])-1</f>
        <v>0.8829104962992258</v>
      </c>
      <c r="V682"/>
      <c r="W682"/>
    </row>
    <row r="683" spans="1:23" x14ac:dyDescent="0.2">
      <c r="A683" t="s">
        <v>638</v>
      </c>
      <c r="B683" t="s">
        <v>836</v>
      </c>
      <c r="C683" t="s">
        <v>838</v>
      </c>
      <c r="D683" t="s">
        <v>2138</v>
      </c>
      <c r="E683" t="s">
        <v>2139</v>
      </c>
      <c r="F683" s="2">
        <v>3135</v>
      </c>
      <c r="G683" s="2">
        <v>3522</v>
      </c>
      <c r="H683" s="2">
        <v>3925</v>
      </c>
      <c r="I683" s="2">
        <v>4382</v>
      </c>
      <c r="J683" s="2">
        <v>4839</v>
      </c>
      <c r="K683" s="2">
        <v>5332</v>
      </c>
      <c r="L683" s="2">
        <v>5824</v>
      </c>
      <c r="M683" s="2">
        <v>153243908</v>
      </c>
      <c r="N683" s="2">
        <v>172642140</v>
      </c>
      <c r="O683" s="2">
        <v>193256102</v>
      </c>
      <c r="P683" s="2">
        <v>216002480</v>
      </c>
      <c r="Q683" s="2">
        <v>238857919</v>
      </c>
      <c r="R683" s="2">
        <v>263642846</v>
      </c>
      <c r="S683" s="2">
        <v>288544567</v>
      </c>
      <c r="T683" s="1">
        <f>(Table13[[#This Row],[2050_BUILDINGS]]/Table13[[#This Row],[2020_BUILDINGS]])-1</f>
        <v>0.85773524720893146</v>
      </c>
      <c r="U683" s="1">
        <f>(Table13[[#This Row],[2050_TOTAL_REPL_COST_USD]]/Table13[[#This Row],[2020_TOTAL_REPL_COST_USD]])-1</f>
        <v>0.88291052326856612</v>
      </c>
      <c r="V683"/>
      <c r="W683"/>
    </row>
    <row r="684" spans="1:23" x14ac:dyDescent="0.2">
      <c r="A684" t="s">
        <v>638</v>
      </c>
      <c r="B684" t="s">
        <v>836</v>
      </c>
      <c r="C684" t="s">
        <v>839</v>
      </c>
      <c r="D684" t="s">
        <v>2140</v>
      </c>
      <c r="E684" t="s">
        <v>2141</v>
      </c>
      <c r="F684" s="2">
        <v>2801</v>
      </c>
      <c r="G684" s="2">
        <v>3144</v>
      </c>
      <c r="H684" s="2">
        <v>3516</v>
      </c>
      <c r="I684" s="2">
        <v>3920</v>
      </c>
      <c r="J684" s="2">
        <v>4323</v>
      </c>
      <c r="K684" s="2">
        <v>4765</v>
      </c>
      <c r="L684" s="2">
        <v>5203</v>
      </c>
      <c r="M684" s="2">
        <v>137072277</v>
      </c>
      <c r="N684" s="2">
        <v>154423446</v>
      </c>
      <c r="O684" s="2">
        <v>172862036</v>
      </c>
      <c r="P684" s="2">
        <v>193208015</v>
      </c>
      <c r="Q684" s="2">
        <v>213651549</v>
      </c>
      <c r="R684" s="2">
        <v>235820961</v>
      </c>
      <c r="S684" s="2">
        <v>258094829</v>
      </c>
      <c r="T684" s="1">
        <f>(Table13[[#This Row],[2050_BUILDINGS]]/Table13[[#This Row],[2020_BUILDINGS]])-1</f>
        <v>0.85755087468761149</v>
      </c>
      <c r="U684" s="1">
        <f>(Table13[[#This Row],[2050_TOTAL_REPL_COST_USD]]/Table13[[#This Row],[2020_TOTAL_REPL_COST_USD]])-1</f>
        <v>0.88291049546072697</v>
      </c>
      <c r="V684"/>
      <c r="W684"/>
    </row>
    <row r="685" spans="1:23" x14ac:dyDescent="0.2">
      <c r="A685" t="s">
        <v>638</v>
      </c>
      <c r="B685" t="s">
        <v>836</v>
      </c>
      <c r="C685" t="s">
        <v>840</v>
      </c>
      <c r="D685" t="s">
        <v>2142</v>
      </c>
      <c r="E685" t="s">
        <v>2143</v>
      </c>
      <c r="F685" s="2">
        <v>5897</v>
      </c>
      <c r="G685" s="2">
        <v>6630</v>
      </c>
      <c r="H685" s="2">
        <v>7410</v>
      </c>
      <c r="I685" s="2">
        <v>8263</v>
      </c>
      <c r="J685" s="2">
        <v>9117</v>
      </c>
      <c r="K685" s="2">
        <v>10037</v>
      </c>
      <c r="L685" s="2">
        <v>10967</v>
      </c>
      <c r="M685" s="2">
        <v>288793428</v>
      </c>
      <c r="N685" s="2">
        <v>325350059</v>
      </c>
      <c r="O685" s="2">
        <v>364197779</v>
      </c>
      <c r="P685" s="2">
        <v>407064103</v>
      </c>
      <c r="Q685" s="2">
        <v>450135970</v>
      </c>
      <c r="R685" s="2">
        <v>496844025</v>
      </c>
      <c r="S685" s="2">
        <v>543772162</v>
      </c>
      <c r="T685" s="1">
        <f>(Table13[[#This Row],[2050_BUILDINGS]]/Table13[[#This Row],[2020_BUILDINGS]])-1</f>
        <v>0.85975919959301339</v>
      </c>
      <c r="U685" s="1">
        <f>(Table13[[#This Row],[2050_TOTAL_REPL_COST_USD]]/Table13[[#This Row],[2020_TOTAL_REPL_COST_USD]])-1</f>
        <v>0.88291044490112158</v>
      </c>
      <c r="V685"/>
      <c r="W685"/>
    </row>
    <row r="686" spans="1:23" x14ac:dyDescent="0.2">
      <c r="A686" t="s">
        <v>638</v>
      </c>
      <c r="B686" t="s">
        <v>836</v>
      </c>
      <c r="C686" t="s">
        <v>841</v>
      </c>
      <c r="D686" t="s">
        <v>2144</v>
      </c>
      <c r="E686" t="s">
        <v>2145</v>
      </c>
      <c r="F686" s="2">
        <v>12974</v>
      </c>
      <c r="G686" s="2">
        <v>14583</v>
      </c>
      <c r="H686" s="2">
        <v>16291</v>
      </c>
      <c r="I686" s="2">
        <v>18169</v>
      </c>
      <c r="J686" s="2">
        <v>20050</v>
      </c>
      <c r="K686" s="2">
        <v>22087</v>
      </c>
      <c r="L686" s="2">
        <v>24122</v>
      </c>
      <c r="M686" s="2">
        <v>635056952</v>
      </c>
      <c r="N686" s="2">
        <v>715445026</v>
      </c>
      <c r="O686" s="2">
        <v>800871176</v>
      </c>
      <c r="P686" s="2">
        <v>895134261</v>
      </c>
      <c r="Q686" s="2">
        <v>989849329</v>
      </c>
      <c r="R686" s="2">
        <v>1092560369</v>
      </c>
      <c r="S686" s="2">
        <v>1195755384</v>
      </c>
      <c r="T686" s="1">
        <f>(Table13[[#This Row],[2050_BUILDINGS]]/Table13[[#This Row],[2020_BUILDINGS]])-1</f>
        <v>0.85925697548944036</v>
      </c>
      <c r="U686" s="1">
        <f>(Table13[[#This Row],[2050_TOTAL_REPL_COST_USD]]/Table13[[#This Row],[2020_TOTAL_REPL_COST_USD]])-1</f>
        <v>0.88291047005182621</v>
      </c>
      <c r="V686"/>
      <c r="W686"/>
    </row>
    <row r="687" spans="1:23" x14ac:dyDescent="0.2">
      <c r="A687" t="s">
        <v>376</v>
      </c>
      <c r="B687" t="s">
        <v>504</v>
      </c>
      <c r="C687" t="s">
        <v>505</v>
      </c>
      <c r="D687" t="s">
        <v>2146</v>
      </c>
      <c r="E687" t="s">
        <v>2147</v>
      </c>
      <c r="F687" s="2">
        <v>8399</v>
      </c>
      <c r="G687" s="2">
        <v>8787</v>
      </c>
      <c r="H687" s="2">
        <v>9200</v>
      </c>
      <c r="I687" s="2">
        <v>9527</v>
      </c>
      <c r="J687" s="2">
        <v>9863</v>
      </c>
      <c r="K687" s="2">
        <v>10155</v>
      </c>
      <c r="L687" s="2">
        <v>10433</v>
      </c>
      <c r="M687" s="2">
        <v>812927051</v>
      </c>
      <c r="N687" s="2">
        <v>853084924</v>
      </c>
      <c r="O687" s="2">
        <v>896309172</v>
      </c>
      <c r="P687" s="2">
        <v>929833038</v>
      </c>
      <c r="Q687" s="2">
        <v>965140704</v>
      </c>
      <c r="R687" s="2">
        <v>994492509</v>
      </c>
      <c r="S687" s="2">
        <v>1023357820</v>
      </c>
      <c r="T687" s="1">
        <f>(Table13[[#This Row],[2050_BUILDINGS]]/Table13[[#This Row],[2020_BUILDINGS]])-1</f>
        <v>0.24217168710560788</v>
      </c>
      <c r="U687" s="1">
        <f>(Table13[[#This Row],[2050_TOTAL_REPL_COST_USD]]/Table13[[#This Row],[2020_TOTAL_REPL_COST_USD]])-1</f>
        <v>0.25885566083837941</v>
      </c>
      <c r="V687"/>
      <c r="W687"/>
    </row>
    <row r="688" spans="1:23" x14ac:dyDescent="0.2">
      <c r="A688" t="s">
        <v>376</v>
      </c>
      <c r="B688" t="s">
        <v>504</v>
      </c>
      <c r="C688" t="s">
        <v>506</v>
      </c>
      <c r="D688" t="s">
        <v>2148</v>
      </c>
      <c r="E688" t="s">
        <v>2149</v>
      </c>
      <c r="F688" s="2">
        <v>4008</v>
      </c>
      <c r="G688" s="2">
        <v>4193</v>
      </c>
      <c r="H688" s="2">
        <v>4394</v>
      </c>
      <c r="I688" s="2">
        <v>4549</v>
      </c>
      <c r="J688" s="2">
        <v>4713</v>
      </c>
      <c r="K688" s="2">
        <v>4852</v>
      </c>
      <c r="L688" s="2">
        <v>4977</v>
      </c>
      <c r="M688" s="2">
        <v>388246607</v>
      </c>
      <c r="N688" s="2">
        <v>407425644</v>
      </c>
      <c r="O688" s="2">
        <v>428069159</v>
      </c>
      <c r="P688" s="2">
        <v>444079850</v>
      </c>
      <c r="Q688" s="2">
        <v>460942476</v>
      </c>
      <c r="R688" s="2">
        <v>474960627</v>
      </c>
      <c r="S688" s="2">
        <v>488746445</v>
      </c>
      <c r="T688" s="1">
        <f>(Table13[[#This Row],[2050_BUILDINGS]]/Table13[[#This Row],[2020_BUILDINGS]])-1</f>
        <v>0.24176646706586835</v>
      </c>
      <c r="U688" s="1">
        <f>(Table13[[#This Row],[2050_TOTAL_REPL_COST_USD]]/Table13[[#This Row],[2020_TOTAL_REPL_COST_USD]])-1</f>
        <v>0.25885567623260641</v>
      </c>
      <c r="V688"/>
      <c r="W688"/>
    </row>
    <row r="689" spans="1:23" x14ac:dyDescent="0.2">
      <c r="A689" t="s">
        <v>376</v>
      </c>
      <c r="B689" t="s">
        <v>504</v>
      </c>
      <c r="C689" t="s">
        <v>507</v>
      </c>
      <c r="D689" t="s">
        <v>2150</v>
      </c>
      <c r="E689" t="s">
        <v>2151</v>
      </c>
      <c r="F689" s="2">
        <v>3812</v>
      </c>
      <c r="G689" s="2">
        <v>3993</v>
      </c>
      <c r="H689" s="2">
        <v>4172</v>
      </c>
      <c r="I689" s="2">
        <v>4326</v>
      </c>
      <c r="J689" s="2">
        <v>4475</v>
      </c>
      <c r="K689" s="2">
        <v>4613</v>
      </c>
      <c r="L689" s="2">
        <v>4740</v>
      </c>
      <c r="M689" s="2">
        <v>368751626</v>
      </c>
      <c r="N689" s="2">
        <v>386967631</v>
      </c>
      <c r="O689" s="2">
        <v>406574572</v>
      </c>
      <c r="P689" s="2">
        <v>421781324</v>
      </c>
      <c r="Q689" s="2">
        <v>437797220</v>
      </c>
      <c r="R689" s="2">
        <v>451111490</v>
      </c>
      <c r="S689" s="2">
        <v>464205075</v>
      </c>
      <c r="T689" s="1">
        <f>(Table13[[#This Row],[2050_BUILDINGS]]/Table13[[#This Row],[2020_BUILDINGS]])-1</f>
        <v>0.24344176285414476</v>
      </c>
      <c r="U689" s="1">
        <f>(Table13[[#This Row],[2050_TOTAL_REPL_COST_USD]]/Table13[[#This Row],[2020_TOTAL_REPL_COST_USD]])-1</f>
        <v>0.25885566942557703</v>
      </c>
      <c r="V689"/>
      <c r="W689"/>
    </row>
    <row r="690" spans="1:23" x14ac:dyDescent="0.2">
      <c r="A690" t="s">
        <v>376</v>
      </c>
      <c r="B690" t="s">
        <v>504</v>
      </c>
      <c r="C690" t="s">
        <v>508</v>
      </c>
      <c r="D690" t="s">
        <v>2152</v>
      </c>
      <c r="E690" t="s">
        <v>2153</v>
      </c>
      <c r="F690" s="2">
        <v>1397</v>
      </c>
      <c r="G690" s="2">
        <v>1466</v>
      </c>
      <c r="H690" s="2">
        <v>1533</v>
      </c>
      <c r="I690" s="2">
        <v>1588</v>
      </c>
      <c r="J690" s="2">
        <v>1645</v>
      </c>
      <c r="K690" s="2">
        <v>1693</v>
      </c>
      <c r="L690" s="2">
        <v>1742</v>
      </c>
      <c r="M690" s="2">
        <v>135287868</v>
      </c>
      <c r="N690" s="2">
        <v>141970966</v>
      </c>
      <c r="O690" s="2">
        <v>149164380</v>
      </c>
      <c r="P690" s="2">
        <v>154743443</v>
      </c>
      <c r="Q690" s="2">
        <v>160619369</v>
      </c>
      <c r="R690" s="2">
        <v>165504115</v>
      </c>
      <c r="S690" s="2">
        <v>170307897</v>
      </c>
      <c r="T690" s="1">
        <f>(Table13[[#This Row],[2050_BUILDINGS]]/Table13[[#This Row],[2020_BUILDINGS]])-1</f>
        <v>0.246957766642806</v>
      </c>
      <c r="U690" s="1">
        <f>(Table13[[#This Row],[2050_TOTAL_REPL_COST_USD]]/Table13[[#This Row],[2020_TOTAL_REPL_COST_USD]])-1</f>
        <v>0.2588556499389878</v>
      </c>
      <c r="V690"/>
      <c r="W690"/>
    </row>
    <row r="691" spans="1:23" x14ac:dyDescent="0.2">
      <c r="A691" t="s">
        <v>376</v>
      </c>
      <c r="B691" t="s">
        <v>504</v>
      </c>
      <c r="C691" t="s">
        <v>509</v>
      </c>
      <c r="D691" t="s">
        <v>2154</v>
      </c>
      <c r="E691" t="s">
        <v>2155</v>
      </c>
      <c r="F691" s="2">
        <v>2578</v>
      </c>
      <c r="G691" s="2">
        <v>2695</v>
      </c>
      <c r="H691" s="2">
        <v>2821</v>
      </c>
      <c r="I691" s="2">
        <v>2922</v>
      </c>
      <c r="J691" s="2">
        <v>3027</v>
      </c>
      <c r="K691" s="2">
        <v>3114</v>
      </c>
      <c r="L691" s="2">
        <v>3203</v>
      </c>
      <c r="M691" s="2">
        <v>249256143</v>
      </c>
      <c r="N691" s="2">
        <v>261569174</v>
      </c>
      <c r="O691" s="2">
        <v>274822407</v>
      </c>
      <c r="P691" s="2">
        <v>285101346</v>
      </c>
      <c r="Q691" s="2">
        <v>295927233</v>
      </c>
      <c r="R691" s="2">
        <v>304926953</v>
      </c>
      <c r="S691" s="2">
        <v>313777504</v>
      </c>
      <c r="T691" s="1">
        <f>(Table13[[#This Row],[2050_BUILDINGS]]/Table13[[#This Row],[2020_BUILDINGS]])-1</f>
        <v>0.24243599689681927</v>
      </c>
      <c r="U691" s="1">
        <f>(Table13[[#This Row],[2050_TOTAL_REPL_COST_USD]]/Table13[[#This Row],[2020_TOTAL_REPL_COST_USD]])-1</f>
        <v>0.25885565035000968</v>
      </c>
      <c r="V691"/>
      <c r="W691"/>
    </row>
    <row r="692" spans="1:23" x14ac:dyDescent="0.2">
      <c r="A692" t="s">
        <v>376</v>
      </c>
      <c r="B692" t="s">
        <v>504</v>
      </c>
      <c r="C692" t="s">
        <v>510</v>
      </c>
      <c r="D692" t="s">
        <v>2156</v>
      </c>
      <c r="E692" t="s">
        <v>2157</v>
      </c>
      <c r="F692" s="2">
        <v>1293</v>
      </c>
      <c r="G692" s="2">
        <v>1355</v>
      </c>
      <c r="H692" s="2">
        <v>1407</v>
      </c>
      <c r="I692" s="2">
        <v>1462</v>
      </c>
      <c r="J692" s="2">
        <v>1521</v>
      </c>
      <c r="K692" s="2">
        <v>1560</v>
      </c>
      <c r="L692" s="2">
        <v>1603</v>
      </c>
      <c r="M692" s="2">
        <v>125225985</v>
      </c>
      <c r="N692" s="2">
        <v>131412040</v>
      </c>
      <c r="O692" s="2">
        <v>138070446</v>
      </c>
      <c r="P692" s="2">
        <v>143234571</v>
      </c>
      <c r="Q692" s="2">
        <v>148673483</v>
      </c>
      <c r="R692" s="2">
        <v>153194929</v>
      </c>
      <c r="S692" s="2">
        <v>157641444</v>
      </c>
      <c r="T692" s="1">
        <f>(Table13[[#This Row],[2050_BUILDINGS]]/Table13[[#This Row],[2020_BUILDINGS]])-1</f>
        <v>0.23975251353441607</v>
      </c>
      <c r="U692" s="1">
        <f>(Table13[[#This Row],[2050_TOTAL_REPL_COST_USD]]/Table13[[#This Row],[2020_TOTAL_REPL_COST_USD]])-1</f>
        <v>0.2588556919715983</v>
      </c>
      <c r="V692"/>
      <c r="W692"/>
    </row>
    <row r="693" spans="1:23" x14ac:dyDescent="0.2">
      <c r="A693" t="s">
        <v>376</v>
      </c>
      <c r="B693" t="s">
        <v>504</v>
      </c>
      <c r="C693" t="s">
        <v>511</v>
      </c>
      <c r="D693" t="s">
        <v>2158</v>
      </c>
      <c r="E693" t="s">
        <v>2159</v>
      </c>
      <c r="F693" s="2">
        <v>3330</v>
      </c>
      <c r="G693" s="2">
        <v>3484</v>
      </c>
      <c r="H693" s="2">
        <v>3649</v>
      </c>
      <c r="I693" s="2">
        <v>3770</v>
      </c>
      <c r="J693" s="2">
        <v>3907</v>
      </c>
      <c r="K693" s="2">
        <v>4022</v>
      </c>
      <c r="L693" s="2">
        <v>4137</v>
      </c>
      <c r="M693" s="2">
        <v>322053459</v>
      </c>
      <c r="N693" s="2">
        <v>337962612</v>
      </c>
      <c r="O693" s="2">
        <v>355086555</v>
      </c>
      <c r="P693" s="2">
        <v>368367547</v>
      </c>
      <c r="Q693" s="2">
        <v>382355220</v>
      </c>
      <c r="R693" s="2">
        <v>393983387</v>
      </c>
      <c r="S693" s="2">
        <v>405418816</v>
      </c>
      <c r="T693" s="1">
        <f>(Table13[[#This Row],[2050_BUILDINGS]]/Table13[[#This Row],[2020_BUILDINGS]])-1</f>
        <v>0.24234234234234231</v>
      </c>
      <c r="U693" s="1">
        <f>(Table13[[#This Row],[2050_TOTAL_REPL_COST_USD]]/Table13[[#This Row],[2020_TOTAL_REPL_COST_USD]])-1</f>
        <v>0.25885564855864507</v>
      </c>
      <c r="V693"/>
      <c r="W693"/>
    </row>
    <row r="694" spans="1:23" x14ac:dyDescent="0.2">
      <c r="A694" t="s">
        <v>376</v>
      </c>
      <c r="B694" t="s">
        <v>504</v>
      </c>
      <c r="C694" t="s">
        <v>512</v>
      </c>
      <c r="D694" t="s">
        <v>2160</v>
      </c>
      <c r="E694" t="s">
        <v>2161</v>
      </c>
      <c r="F694" s="2">
        <v>5026</v>
      </c>
      <c r="G694" s="2">
        <v>5253</v>
      </c>
      <c r="H694" s="2">
        <v>5505</v>
      </c>
      <c r="I694" s="2">
        <v>5699</v>
      </c>
      <c r="J694" s="2">
        <v>5906</v>
      </c>
      <c r="K694" s="2">
        <v>6072</v>
      </c>
      <c r="L694" s="2">
        <v>6238</v>
      </c>
      <c r="M694" s="2">
        <v>486288304</v>
      </c>
      <c r="N694" s="2">
        <v>510310506</v>
      </c>
      <c r="O694" s="2">
        <v>536167006</v>
      </c>
      <c r="P694" s="2">
        <v>556220790</v>
      </c>
      <c r="Q694" s="2">
        <v>577341634</v>
      </c>
      <c r="R694" s="2">
        <v>594899715</v>
      </c>
      <c r="S694" s="2">
        <v>612166779</v>
      </c>
      <c r="T694" s="1">
        <f>(Table13[[#This Row],[2050_BUILDINGS]]/Table13[[#This Row],[2020_BUILDINGS]])-1</f>
        <v>0.24114604058893763</v>
      </c>
      <c r="U694" s="1">
        <f>(Table13[[#This Row],[2050_TOTAL_REPL_COST_USD]]/Table13[[#This Row],[2020_TOTAL_REPL_COST_USD]])-1</f>
        <v>0.25885564996027544</v>
      </c>
      <c r="V694"/>
      <c r="W694"/>
    </row>
    <row r="695" spans="1:23" x14ac:dyDescent="0.2">
      <c r="A695" t="s">
        <v>376</v>
      </c>
      <c r="B695" t="s">
        <v>504</v>
      </c>
      <c r="C695" t="s">
        <v>513</v>
      </c>
      <c r="D695" t="s">
        <v>2162</v>
      </c>
      <c r="E695" t="s">
        <v>2163</v>
      </c>
      <c r="F695" s="2">
        <v>6699</v>
      </c>
      <c r="G695" s="2">
        <v>7008</v>
      </c>
      <c r="H695" s="2">
        <v>7347</v>
      </c>
      <c r="I695" s="2">
        <v>7604</v>
      </c>
      <c r="J695" s="2">
        <v>7882</v>
      </c>
      <c r="K695" s="2">
        <v>8106</v>
      </c>
      <c r="L695" s="2">
        <v>8327</v>
      </c>
      <c r="M695" s="2">
        <v>648278431</v>
      </c>
      <c r="N695" s="2">
        <v>680302803</v>
      </c>
      <c r="O695" s="2">
        <v>714772501</v>
      </c>
      <c r="P695" s="2">
        <v>741506506</v>
      </c>
      <c r="Q695" s="2">
        <v>769663032</v>
      </c>
      <c r="R695" s="2">
        <v>793069980</v>
      </c>
      <c r="S695" s="2">
        <v>816088968</v>
      </c>
      <c r="T695" s="1">
        <f>(Table13[[#This Row],[2050_BUILDINGS]]/Table13[[#This Row],[2020_BUILDINGS]])-1</f>
        <v>0.24302134646962226</v>
      </c>
      <c r="U695" s="1">
        <f>(Table13[[#This Row],[2050_TOTAL_REPL_COST_USD]]/Table13[[#This Row],[2020_TOTAL_REPL_COST_USD]])-1</f>
        <v>0.25885565364429031</v>
      </c>
      <c r="V695"/>
      <c r="W695"/>
    </row>
    <row r="696" spans="1:23" x14ac:dyDescent="0.2">
      <c r="A696" t="s">
        <v>376</v>
      </c>
      <c r="B696" t="s">
        <v>504</v>
      </c>
      <c r="C696" t="s">
        <v>514</v>
      </c>
      <c r="D696" t="s">
        <v>2164</v>
      </c>
      <c r="E696" t="s">
        <v>2165</v>
      </c>
      <c r="F696" s="2">
        <v>7107</v>
      </c>
      <c r="G696" s="2">
        <v>7433</v>
      </c>
      <c r="H696" s="2">
        <v>7787</v>
      </c>
      <c r="I696" s="2">
        <v>8051</v>
      </c>
      <c r="J696" s="2">
        <v>8343</v>
      </c>
      <c r="K696" s="2">
        <v>8586</v>
      </c>
      <c r="L696" s="2">
        <v>8823</v>
      </c>
      <c r="M696" s="2">
        <v>687172697</v>
      </c>
      <c r="N696" s="2">
        <v>721118412</v>
      </c>
      <c r="O696" s="2">
        <v>757656170</v>
      </c>
      <c r="P696" s="2">
        <v>785994111</v>
      </c>
      <c r="Q696" s="2">
        <v>815839922</v>
      </c>
      <c r="R696" s="2">
        <v>840651197</v>
      </c>
      <c r="S696" s="2">
        <v>865051242</v>
      </c>
      <c r="T696" s="1">
        <f>(Table13[[#This Row],[2050_BUILDINGS]]/Table13[[#This Row],[2020_BUILDINGS]])-1</f>
        <v>0.24145208948923602</v>
      </c>
      <c r="U696" s="1">
        <f>(Table13[[#This Row],[2050_TOTAL_REPL_COST_USD]]/Table13[[#This Row],[2020_TOTAL_REPL_COST_USD]])-1</f>
        <v>0.25885566434255458</v>
      </c>
      <c r="V696"/>
      <c r="W696"/>
    </row>
    <row r="697" spans="1:23" x14ac:dyDescent="0.2">
      <c r="A697" t="s">
        <v>376</v>
      </c>
      <c r="B697" t="s">
        <v>504</v>
      </c>
      <c r="C697" t="s">
        <v>515</v>
      </c>
      <c r="D697" t="s">
        <v>2166</v>
      </c>
      <c r="E697" t="s">
        <v>2167</v>
      </c>
      <c r="F697" s="2">
        <v>5135</v>
      </c>
      <c r="G697" s="2">
        <v>5367</v>
      </c>
      <c r="H697" s="2">
        <v>5618</v>
      </c>
      <c r="I697" s="2">
        <v>5822</v>
      </c>
      <c r="J697" s="2">
        <v>6030</v>
      </c>
      <c r="K697" s="2">
        <v>6199</v>
      </c>
      <c r="L697" s="2">
        <v>6374</v>
      </c>
      <c r="M697" s="2">
        <v>496778532</v>
      </c>
      <c r="N697" s="2">
        <v>521318951</v>
      </c>
      <c r="O697" s="2">
        <v>547733233</v>
      </c>
      <c r="P697" s="2">
        <v>568219606</v>
      </c>
      <c r="Q697" s="2">
        <v>589796074</v>
      </c>
      <c r="R697" s="2">
        <v>607732919</v>
      </c>
      <c r="S697" s="2">
        <v>625372465</v>
      </c>
      <c r="T697" s="1">
        <f>(Table13[[#This Row],[2050_BUILDINGS]]/Table13[[#This Row],[2020_BUILDINGS]])-1</f>
        <v>0.24128529698149959</v>
      </c>
      <c r="U697" s="1">
        <f>(Table13[[#This Row],[2050_TOTAL_REPL_COST_USD]]/Table13[[#This Row],[2020_TOTAL_REPL_COST_USD]])-1</f>
        <v>0.258855656427601</v>
      </c>
      <c r="V697"/>
      <c r="W697"/>
    </row>
    <row r="698" spans="1:23" x14ac:dyDescent="0.2">
      <c r="A698" t="s">
        <v>376</v>
      </c>
      <c r="B698" t="s">
        <v>504</v>
      </c>
      <c r="C698" t="s">
        <v>516</v>
      </c>
      <c r="D698" t="s">
        <v>2168</v>
      </c>
      <c r="E698" t="s">
        <v>2169</v>
      </c>
      <c r="F698" s="2">
        <v>5725</v>
      </c>
      <c r="G698" s="2">
        <v>5987</v>
      </c>
      <c r="H698" s="2">
        <v>6268</v>
      </c>
      <c r="I698" s="2">
        <v>6488</v>
      </c>
      <c r="J698" s="2">
        <v>6722</v>
      </c>
      <c r="K698" s="2">
        <v>6921</v>
      </c>
      <c r="L698" s="2">
        <v>7110</v>
      </c>
      <c r="M698" s="2">
        <v>553923451</v>
      </c>
      <c r="N698" s="2">
        <v>581286775</v>
      </c>
      <c r="O698" s="2">
        <v>610739513</v>
      </c>
      <c r="P698" s="2">
        <v>633582461</v>
      </c>
      <c r="Q698" s="2">
        <v>657640891</v>
      </c>
      <c r="R698" s="2">
        <v>677641029</v>
      </c>
      <c r="S698" s="2">
        <v>697309671</v>
      </c>
      <c r="T698" s="1">
        <f>(Table13[[#This Row],[2050_BUILDINGS]]/Table13[[#This Row],[2020_BUILDINGS]])-1</f>
        <v>0.24192139737991258</v>
      </c>
      <c r="U698" s="1">
        <f>(Table13[[#This Row],[2050_TOTAL_REPL_COST_USD]]/Table13[[#This Row],[2020_TOTAL_REPL_COST_USD]])-1</f>
        <v>0.25885565910080954</v>
      </c>
      <c r="V698"/>
      <c r="W698"/>
    </row>
    <row r="699" spans="1:23" x14ac:dyDescent="0.2">
      <c r="A699" t="s">
        <v>376</v>
      </c>
      <c r="B699" t="s">
        <v>504</v>
      </c>
      <c r="C699" t="s">
        <v>517</v>
      </c>
      <c r="D699" t="s">
        <v>2170</v>
      </c>
      <c r="E699" t="s">
        <v>2171</v>
      </c>
      <c r="F699" s="2">
        <v>1828</v>
      </c>
      <c r="G699" s="2">
        <v>1911</v>
      </c>
      <c r="H699" s="2">
        <v>2010</v>
      </c>
      <c r="I699" s="2">
        <v>2077</v>
      </c>
      <c r="J699" s="2">
        <v>2155</v>
      </c>
      <c r="K699" s="2">
        <v>2211</v>
      </c>
      <c r="L699" s="2">
        <v>2273</v>
      </c>
      <c r="M699" s="2">
        <v>177792342</v>
      </c>
      <c r="N699" s="2">
        <v>186575122</v>
      </c>
      <c r="O699" s="2">
        <v>196028541</v>
      </c>
      <c r="P699" s="2">
        <v>203360423</v>
      </c>
      <c r="Q699" s="2">
        <v>211082439</v>
      </c>
      <c r="R699" s="2">
        <v>217501868</v>
      </c>
      <c r="S699" s="2">
        <v>223814895</v>
      </c>
      <c r="T699" s="1">
        <f>(Table13[[#This Row],[2050_BUILDINGS]]/Table13[[#This Row],[2020_BUILDINGS]])-1</f>
        <v>0.24343544857768062</v>
      </c>
      <c r="U699" s="1">
        <f>(Table13[[#This Row],[2050_TOTAL_REPL_COST_USD]]/Table13[[#This Row],[2020_TOTAL_REPL_COST_USD]])-1</f>
        <v>0.25885565419909939</v>
      </c>
      <c r="V699"/>
      <c r="W699"/>
    </row>
    <row r="700" spans="1:23" x14ac:dyDescent="0.2">
      <c r="A700" t="s">
        <v>376</v>
      </c>
      <c r="B700" t="s">
        <v>504</v>
      </c>
      <c r="C700" t="s">
        <v>518</v>
      </c>
      <c r="D700" t="s">
        <v>2172</v>
      </c>
      <c r="E700" t="s">
        <v>2173</v>
      </c>
      <c r="F700" s="2">
        <v>1652</v>
      </c>
      <c r="G700" s="2">
        <v>1720</v>
      </c>
      <c r="H700" s="2">
        <v>1808</v>
      </c>
      <c r="I700" s="2">
        <v>1875</v>
      </c>
      <c r="J700" s="2">
        <v>1933</v>
      </c>
      <c r="K700" s="2">
        <v>1995</v>
      </c>
      <c r="L700" s="2">
        <v>2048</v>
      </c>
      <c r="M700" s="2">
        <v>159489645</v>
      </c>
      <c r="N700" s="2">
        <v>167368290</v>
      </c>
      <c r="O700" s="2">
        <v>175848532</v>
      </c>
      <c r="P700" s="2">
        <v>182425643</v>
      </c>
      <c r="Q700" s="2">
        <v>189352721</v>
      </c>
      <c r="R700" s="2">
        <v>195111306</v>
      </c>
      <c r="S700" s="2">
        <v>200774441</v>
      </c>
      <c r="T700" s="1">
        <f>(Table13[[#This Row],[2050_BUILDINGS]]/Table13[[#This Row],[2020_BUILDINGS]])-1</f>
        <v>0.23970944309927367</v>
      </c>
      <c r="U700" s="1">
        <f>(Table13[[#This Row],[2050_TOTAL_REPL_COST_USD]]/Table13[[#This Row],[2020_TOTAL_REPL_COST_USD]])-1</f>
        <v>0.25885565172585334</v>
      </c>
      <c r="V700"/>
      <c r="W700"/>
    </row>
    <row r="701" spans="1:23" x14ac:dyDescent="0.2">
      <c r="A701" t="s">
        <v>376</v>
      </c>
      <c r="B701" t="s">
        <v>504</v>
      </c>
      <c r="C701" t="s">
        <v>519</v>
      </c>
      <c r="D701" t="s">
        <v>2174</v>
      </c>
      <c r="E701" t="s">
        <v>2175</v>
      </c>
      <c r="F701" s="2">
        <v>2930</v>
      </c>
      <c r="G701" s="2">
        <v>3063</v>
      </c>
      <c r="H701" s="2">
        <v>3207</v>
      </c>
      <c r="I701" s="2">
        <v>3316</v>
      </c>
      <c r="J701" s="2">
        <v>3435</v>
      </c>
      <c r="K701" s="2">
        <v>3540</v>
      </c>
      <c r="L701" s="2">
        <v>3630</v>
      </c>
      <c r="M701" s="2">
        <v>282793942</v>
      </c>
      <c r="N701" s="2">
        <v>296763709</v>
      </c>
      <c r="O701" s="2">
        <v>311800180</v>
      </c>
      <c r="P701" s="2">
        <v>323462168</v>
      </c>
      <c r="Q701" s="2">
        <v>335744698</v>
      </c>
      <c r="R701" s="2">
        <v>345955342</v>
      </c>
      <c r="S701" s="2">
        <v>355996746</v>
      </c>
      <c r="T701" s="1">
        <f>(Table13[[#This Row],[2050_BUILDINGS]]/Table13[[#This Row],[2020_BUILDINGS]])-1</f>
        <v>0.23890784982935154</v>
      </c>
      <c r="U701" s="1">
        <f>(Table13[[#This Row],[2050_TOTAL_REPL_COST_USD]]/Table13[[#This Row],[2020_TOTAL_REPL_COST_USD]])-1</f>
        <v>0.25885562994132316</v>
      </c>
      <c r="V701"/>
      <c r="W701"/>
    </row>
    <row r="702" spans="1:23" x14ac:dyDescent="0.2">
      <c r="A702" t="s">
        <v>376</v>
      </c>
      <c r="B702" t="s">
        <v>504</v>
      </c>
      <c r="C702" t="s">
        <v>520</v>
      </c>
      <c r="D702" t="s">
        <v>2176</v>
      </c>
      <c r="E702" t="s">
        <v>2177</v>
      </c>
      <c r="F702" s="2">
        <v>4294</v>
      </c>
      <c r="G702" s="2">
        <v>4507</v>
      </c>
      <c r="H702" s="2">
        <v>4705</v>
      </c>
      <c r="I702" s="2">
        <v>4872</v>
      </c>
      <c r="J702" s="2">
        <v>5051</v>
      </c>
      <c r="K702" s="2">
        <v>5192</v>
      </c>
      <c r="L702" s="2">
        <v>5334</v>
      </c>
      <c r="M702" s="2">
        <v>415233202</v>
      </c>
      <c r="N702" s="2">
        <v>435745346</v>
      </c>
      <c r="O702" s="2">
        <v>457823767</v>
      </c>
      <c r="P702" s="2">
        <v>474947347</v>
      </c>
      <c r="Q702" s="2">
        <v>492982072</v>
      </c>
      <c r="R702" s="2">
        <v>507974616</v>
      </c>
      <c r="S702" s="2">
        <v>522718660</v>
      </c>
      <c r="T702" s="1">
        <f>(Table13[[#This Row],[2050_BUILDINGS]]/Table13[[#This Row],[2020_BUILDINGS]])-1</f>
        <v>0.24219841639496975</v>
      </c>
      <c r="U702" s="1">
        <f>(Table13[[#This Row],[2050_TOTAL_REPL_COST_USD]]/Table13[[#This Row],[2020_TOTAL_REPL_COST_USD]])-1</f>
        <v>0.25885564420737239</v>
      </c>
      <c r="V702"/>
      <c r="W702"/>
    </row>
    <row r="703" spans="1:23" x14ac:dyDescent="0.2">
      <c r="A703" t="s">
        <v>376</v>
      </c>
      <c r="B703" t="s">
        <v>504</v>
      </c>
      <c r="C703" t="s">
        <v>521</v>
      </c>
      <c r="D703" t="s">
        <v>2178</v>
      </c>
      <c r="E703" t="s">
        <v>2179</v>
      </c>
      <c r="F703" s="2">
        <v>960</v>
      </c>
      <c r="G703" s="2">
        <v>1016</v>
      </c>
      <c r="H703" s="2">
        <v>1062</v>
      </c>
      <c r="I703" s="2">
        <v>1097</v>
      </c>
      <c r="J703" s="2">
        <v>1142</v>
      </c>
      <c r="K703" s="2">
        <v>1175</v>
      </c>
      <c r="L703" s="2">
        <v>1199</v>
      </c>
      <c r="M703" s="2">
        <v>93735896</v>
      </c>
      <c r="N703" s="2">
        <v>98366363</v>
      </c>
      <c r="O703" s="2">
        <v>103350410</v>
      </c>
      <c r="P703" s="2">
        <v>107215928</v>
      </c>
      <c r="Q703" s="2">
        <v>111287138</v>
      </c>
      <c r="R703" s="2">
        <v>114671599</v>
      </c>
      <c r="S703" s="2">
        <v>117999963</v>
      </c>
      <c r="T703" s="1">
        <f>(Table13[[#This Row],[2050_BUILDINGS]]/Table13[[#This Row],[2020_BUILDINGS]])-1</f>
        <v>0.24895833333333339</v>
      </c>
      <c r="U703" s="1">
        <f>(Table13[[#This Row],[2050_TOTAL_REPL_COST_USD]]/Table13[[#This Row],[2020_TOTAL_REPL_COST_USD]])-1</f>
        <v>0.25885565760207818</v>
      </c>
      <c r="V703"/>
      <c r="W703"/>
    </row>
    <row r="704" spans="1:23" x14ac:dyDescent="0.2">
      <c r="A704" t="s">
        <v>376</v>
      </c>
      <c r="B704" t="s">
        <v>504</v>
      </c>
      <c r="C704" t="s">
        <v>522</v>
      </c>
      <c r="D704" t="s">
        <v>2180</v>
      </c>
      <c r="E704" t="s">
        <v>2181</v>
      </c>
      <c r="F704" s="2">
        <v>1993</v>
      </c>
      <c r="G704" s="2">
        <v>2080</v>
      </c>
      <c r="H704" s="2">
        <v>2182</v>
      </c>
      <c r="I704" s="2">
        <v>2258</v>
      </c>
      <c r="J704" s="2">
        <v>2336</v>
      </c>
      <c r="K704" s="2">
        <v>2406</v>
      </c>
      <c r="L704" s="2">
        <v>2479</v>
      </c>
      <c r="M704" s="2">
        <v>192353180</v>
      </c>
      <c r="N704" s="2">
        <v>201855257</v>
      </c>
      <c r="O704" s="2">
        <v>212082895</v>
      </c>
      <c r="P704" s="2">
        <v>220015240</v>
      </c>
      <c r="Q704" s="2">
        <v>228369670</v>
      </c>
      <c r="R704" s="2">
        <v>235314841</v>
      </c>
      <c r="S704" s="2">
        <v>242144893</v>
      </c>
      <c r="T704" s="1">
        <f>(Table13[[#This Row],[2050_BUILDINGS]]/Table13[[#This Row],[2020_BUILDINGS]])-1</f>
        <v>0.24385348720521827</v>
      </c>
      <c r="U704" s="1">
        <f>(Table13[[#This Row],[2050_TOTAL_REPL_COST_USD]]/Table13[[#This Row],[2020_TOTAL_REPL_COST_USD]])-1</f>
        <v>0.25885567891313266</v>
      </c>
      <c r="V704"/>
      <c r="W704"/>
    </row>
    <row r="705" spans="1:23" x14ac:dyDescent="0.2">
      <c r="A705" t="s">
        <v>376</v>
      </c>
      <c r="B705" t="s">
        <v>504</v>
      </c>
      <c r="C705" t="s">
        <v>523</v>
      </c>
      <c r="D705" t="s">
        <v>2182</v>
      </c>
      <c r="E705" t="s">
        <v>2183</v>
      </c>
      <c r="F705" s="2">
        <v>6618</v>
      </c>
      <c r="G705" s="2">
        <v>6916</v>
      </c>
      <c r="H705" s="2">
        <v>7243</v>
      </c>
      <c r="I705" s="2">
        <v>7498</v>
      </c>
      <c r="J705" s="2">
        <v>7769</v>
      </c>
      <c r="K705" s="2">
        <v>7993</v>
      </c>
      <c r="L705" s="2">
        <v>8209</v>
      </c>
      <c r="M705" s="2">
        <v>639954653</v>
      </c>
      <c r="N705" s="2">
        <v>671567836</v>
      </c>
      <c r="O705" s="2">
        <v>705594953</v>
      </c>
      <c r="P705" s="2">
        <v>731985696</v>
      </c>
      <c r="Q705" s="2">
        <v>759780696</v>
      </c>
      <c r="R705" s="2">
        <v>782887106</v>
      </c>
      <c r="S705" s="2">
        <v>805610535</v>
      </c>
      <c r="T705" s="1">
        <f>(Table13[[#This Row],[2050_BUILDINGS]]/Table13[[#This Row],[2020_BUILDINGS]])-1</f>
        <v>0.24040495618011493</v>
      </c>
      <c r="U705" s="1">
        <f>(Table13[[#This Row],[2050_TOTAL_REPL_COST_USD]]/Table13[[#This Row],[2020_TOTAL_REPL_COST_USD]])-1</f>
        <v>0.25885565676166755</v>
      </c>
      <c r="V705"/>
      <c r="W705"/>
    </row>
    <row r="706" spans="1:23" x14ac:dyDescent="0.2">
      <c r="A706" t="s">
        <v>376</v>
      </c>
      <c r="B706" t="s">
        <v>504</v>
      </c>
      <c r="C706" t="s">
        <v>524</v>
      </c>
      <c r="D706" t="s">
        <v>2184</v>
      </c>
      <c r="E706" t="s">
        <v>2185</v>
      </c>
      <c r="F706" s="2">
        <v>8553</v>
      </c>
      <c r="G706" s="2">
        <v>8949</v>
      </c>
      <c r="H706" s="2">
        <v>9372</v>
      </c>
      <c r="I706" s="2">
        <v>9693</v>
      </c>
      <c r="J706" s="2">
        <v>10054</v>
      </c>
      <c r="K706" s="2">
        <v>10340</v>
      </c>
      <c r="L706" s="2">
        <v>10619</v>
      </c>
      <c r="M706" s="2">
        <v>827205807</v>
      </c>
      <c r="N706" s="2">
        <v>868069033</v>
      </c>
      <c r="O706" s="2">
        <v>912052503</v>
      </c>
      <c r="P706" s="2">
        <v>946165193</v>
      </c>
      <c r="Q706" s="2">
        <v>982093029</v>
      </c>
      <c r="R706" s="2">
        <v>1011960388</v>
      </c>
      <c r="S706" s="2">
        <v>1041332707</v>
      </c>
      <c r="T706" s="1">
        <f>(Table13[[#This Row],[2050_BUILDINGS]]/Table13[[#This Row],[2020_BUILDINGS]])-1</f>
        <v>0.24155267157722426</v>
      </c>
      <c r="U706" s="1">
        <f>(Table13[[#This Row],[2050_TOTAL_REPL_COST_USD]]/Table13[[#This Row],[2020_TOTAL_REPL_COST_USD]])-1</f>
        <v>0.25885565380224662</v>
      </c>
      <c r="V706"/>
      <c r="W706"/>
    </row>
    <row r="707" spans="1:23" x14ac:dyDescent="0.2">
      <c r="A707" t="s">
        <v>376</v>
      </c>
      <c r="B707" t="s">
        <v>504</v>
      </c>
      <c r="C707" t="s">
        <v>525</v>
      </c>
      <c r="D707" t="s">
        <v>2186</v>
      </c>
      <c r="E707" t="s">
        <v>2187</v>
      </c>
      <c r="F707" s="2">
        <v>3320</v>
      </c>
      <c r="G707" s="2">
        <v>3465</v>
      </c>
      <c r="H707" s="2">
        <v>3636</v>
      </c>
      <c r="I707" s="2">
        <v>3759</v>
      </c>
      <c r="J707" s="2">
        <v>3898</v>
      </c>
      <c r="K707" s="2">
        <v>4000</v>
      </c>
      <c r="L707" s="2">
        <v>4117</v>
      </c>
      <c r="M707" s="2">
        <v>320475883</v>
      </c>
      <c r="N707" s="2">
        <v>336307105</v>
      </c>
      <c r="O707" s="2">
        <v>353347173</v>
      </c>
      <c r="P707" s="2">
        <v>366563106</v>
      </c>
      <c r="Q707" s="2">
        <v>380482262</v>
      </c>
      <c r="R707" s="2">
        <v>392053467</v>
      </c>
      <c r="S707" s="2">
        <v>403432881</v>
      </c>
      <c r="T707" s="1">
        <f>(Table13[[#This Row],[2050_BUILDINGS]]/Table13[[#This Row],[2020_BUILDINGS]])-1</f>
        <v>0.24006024096385548</v>
      </c>
      <c r="U707" s="1">
        <f>(Table13[[#This Row],[2050_TOTAL_REPL_COST_USD]]/Table13[[#This Row],[2020_TOTAL_REPL_COST_USD]])-1</f>
        <v>0.25885566559153528</v>
      </c>
      <c r="V707"/>
      <c r="W707"/>
    </row>
    <row r="708" spans="1:23" x14ac:dyDescent="0.2">
      <c r="A708" t="s">
        <v>376</v>
      </c>
      <c r="B708" t="s">
        <v>504</v>
      </c>
      <c r="C708" t="s">
        <v>526</v>
      </c>
      <c r="D708" t="s">
        <v>2188</v>
      </c>
      <c r="E708" t="s">
        <v>2189</v>
      </c>
      <c r="F708" s="2">
        <v>4848</v>
      </c>
      <c r="G708" s="2">
        <v>5079</v>
      </c>
      <c r="H708" s="2">
        <v>5312</v>
      </c>
      <c r="I708" s="2">
        <v>5504</v>
      </c>
      <c r="J708" s="2">
        <v>5699</v>
      </c>
      <c r="K708" s="2">
        <v>5861</v>
      </c>
      <c r="L708" s="2">
        <v>6024</v>
      </c>
      <c r="M708" s="2">
        <v>469406844</v>
      </c>
      <c r="N708" s="2">
        <v>492595124</v>
      </c>
      <c r="O708" s="2">
        <v>517554021</v>
      </c>
      <c r="P708" s="2">
        <v>536911634</v>
      </c>
      <c r="Q708" s="2">
        <v>557299273</v>
      </c>
      <c r="R708" s="2">
        <v>574247827</v>
      </c>
      <c r="S708" s="2">
        <v>590915465</v>
      </c>
      <c r="T708" s="1">
        <f>(Table13[[#This Row],[2050_BUILDINGS]]/Table13[[#This Row],[2020_BUILDINGS]])-1</f>
        <v>0.24257425742574257</v>
      </c>
      <c r="U708" s="1">
        <f>(Table13[[#This Row],[2050_TOTAL_REPL_COST_USD]]/Table13[[#This Row],[2020_TOTAL_REPL_COST_USD]])-1</f>
        <v>0.25885566551304895</v>
      </c>
      <c r="V708"/>
      <c r="W708"/>
    </row>
    <row r="709" spans="1:23" x14ac:dyDescent="0.2">
      <c r="A709" t="s">
        <v>376</v>
      </c>
      <c r="B709" t="s">
        <v>504</v>
      </c>
      <c r="C709" t="s">
        <v>527</v>
      </c>
      <c r="D709" t="s">
        <v>2190</v>
      </c>
      <c r="E709" t="s">
        <v>2191</v>
      </c>
      <c r="F709" s="2">
        <v>3831</v>
      </c>
      <c r="G709" s="2">
        <v>4006</v>
      </c>
      <c r="H709" s="2">
        <v>4205</v>
      </c>
      <c r="I709" s="2">
        <v>4362</v>
      </c>
      <c r="J709" s="2">
        <v>4504</v>
      </c>
      <c r="K709" s="2">
        <v>4633</v>
      </c>
      <c r="L709" s="2">
        <v>4770</v>
      </c>
      <c r="M709" s="2">
        <v>371365287</v>
      </c>
      <c r="N709" s="2">
        <v>389710406</v>
      </c>
      <c r="O709" s="2">
        <v>409456316</v>
      </c>
      <c r="P709" s="2">
        <v>424770848</v>
      </c>
      <c r="Q709" s="2">
        <v>440900272</v>
      </c>
      <c r="R709" s="2">
        <v>454308899</v>
      </c>
      <c r="S709" s="2">
        <v>467495296</v>
      </c>
      <c r="T709" s="1">
        <f>(Table13[[#This Row],[2050_BUILDINGS]]/Table13[[#This Row],[2020_BUILDINGS]])-1</f>
        <v>0.24510571652310098</v>
      </c>
      <c r="U709" s="1">
        <f>(Table13[[#This Row],[2050_TOTAL_REPL_COST_USD]]/Table13[[#This Row],[2020_TOTAL_REPL_COST_USD]])-1</f>
        <v>0.25885566681950012</v>
      </c>
      <c r="V709"/>
      <c r="W709"/>
    </row>
    <row r="710" spans="1:23" x14ac:dyDescent="0.2">
      <c r="A710" t="s">
        <v>376</v>
      </c>
      <c r="B710" t="s">
        <v>504</v>
      </c>
      <c r="C710" t="s">
        <v>528</v>
      </c>
      <c r="D710" t="s">
        <v>2192</v>
      </c>
      <c r="E710" t="s">
        <v>2193</v>
      </c>
      <c r="F710" s="2">
        <v>3492</v>
      </c>
      <c r="G710" s="2">
        <v>3658</v>
      </c>
      <c r="H710" s="2">
        <v>3830</v>
      </c>
      <c r="I710" s="2">
        <v>3967</v>
      </c>
      <c r="J710" s="2">
        <v>4112</v>
      </c>
      <c r="K710" s="2">
        <v>4230</v>
      </c>
      <c r="L710" s="2">
        <v>4352</v>
      </c>
      <c r="M710" s="2">
        <v>338592863</v>
      </c>
      <c r="N710" s="2">
        <v>355319050</v>
      </c>
      <c r="O710" s="2">
        <v>373322414</v>
      </c>
      <c r="P710" s="2">
        <v>387285463</v>
      </c>
      <c r="Q710" s="2">
        <v>401991486</v>
      </c>
      <c r="R710" s="2">
        <v>414216825</v>
      </c>
      <c r="S710" s="2">
        <v>426239547</v>
      </c>
      <c r="T710" s="1">
        <f>(Table13[[#This Row],[2050_BUILDINGS]]/Table13[[#This Row],[2020_BUILDINGS]])-1</f>
        <v>0.24627720504009165</v>
      </c>
      <c r="U710" s="1">
        <f>(Table13[[#This Row],[2050_TOTAL_REPL_COST_USD]]/Table13[[#This Row],[2020_TOTAL_REPL_COST_USD]])-1</f>
        <v>0.25885567469861281</v>
      </c>
      <c r="V710"/>
      <c r="W710"/>
    </row>
    <row r="711" spans="1:23" x14ac:dyDescent="0.2">
      <c r="A711" t="s">
        <v>145</v>
      </c>
      <c r="B711" t="s">
        <v>340</v>
      </c>
      <c r="C711" t="s">
        <v>341</v>
      </c>
      <c r="D711" t="s">
        <v>2194</v>
      </c>
      <c r="E711" t="s">
        <v>2195</v>
      </c>
      <c r="F711" s="2">
        <v>3914</v>
      </c>
      <c r="G711" s="2">
        <v>4510</v>
      </c>
      <c r="H711" s="2">
        <v>5186</v>
      </c>
      <c r="I711" s="2">
        <v>5922</v>
      </c>
      <c r="J711" s="2">
        <v>6746</v>
      </c>
      <c r="K711" s="2">
        <v>7596</v>
      </c>
      <c r="L711" s="2">
        <v>8450</v>
      </c>
      <c r="M711" s="2">
        <v>308374876</v>
      </c>
      <c r="N711" s="2">
        <v>357827929</v>
      </c>
      <c r="O711" s="2">
        <v>413420355</v>
      </c>
      <c r="P711" s="2">
        <v>474280826</v>
      </c>
      <c r="Q711" s="2">
        <v>542883312</v>
      </c>
      <c r="R711" s="2">
        <v>614214707</v>
      </c>
      <c r="S711" s="2">
        <v>686078669</v>
      </c>
      <c r="T711" s="1">
        <f>(Table13[[#This Row],[2050_BUILDINGS]]/Table13[[#This Row],[2020_BUILDINGS]])-1</f>
        <v>1.1589167092488504</v>
      </c>
      <c r="U711" s="1">
        <f>(Table13[[#This Row],[2050_TOTAL_REPL_COST_USD]]/Table13[[#This Row],[2020_TOTAL_REPL_COST_USD]])-1</f>
        <v>1.2248202509208306</v>
      </c>
      <c r="V711"/>
      <c r="W711"/>
    </row>
    <row r="712" spans="1:23" x14ac:dyDescent="0.2">
      <c r="A712" t="s">
        <v>145</v>
      </c>
      <c r="B712" t="s">
        <v>340</v>
      </c>
      <c r="C712" t="s">
        <v>342</v>
      </c>
      <c r="D712" t="s">
        <v>2196</v>
      </c>
      <c r="E712" t="s">
        <v>2197</v>
      </c>
      <c r="F712" s="2">
        <v>14520</v>
      </c>
      <c r="G712" s="2">
        <v>16756</v>
      </c>
      <c r="H712" s="2">
        <v>19252</v>
      </c>
      <c r="I712" s="2">
        <v>21985</v>
      </c>
      <c r="J712" s="2">
        <v>25046</v>
      </c>
      <c r="K712" s="2">
        <v>28213</v>
      </c>
      <c r="L712" s="2">
        <v>31363</v>
      </c>
      <c r="M712" s="2">
        <v>1145386723</v>
      </c>
      <c r="N712" s="2">
        <v>1329068586</v>
      </c>
      <c r="O712" s="2">
        <v>1535553727</v>
      </c>
      <c r="P712" s="2">
        <v>1761605768</v>
      </c>
      <c r="Q712" s="2">
        <v>2016413770</v>
      </c>
      <c r="R712" s="2">
        <v>2281357615</v>
      </c>
      <c r="S712" s="2">
        <v>2548279595</v>
      </c>
      <c r="T712" s="1">
        <f>(Table13[[#This Row],[2050_BUILDINGS]]/Table13[[#This Row],[2020_BUILDINGS]])-1</f>
        <v>1.1599862258953166</v>
      </c>
      <c r="U712" s="1">
        <f>(Table13[[#This Row],[2050_TOTAL_REPL_COST_USD]]/Table13[[#This Row],[2020_TOTAL_REPL_COST_USD]])-1</f>
        <v>1.2248202671020483</v>
      </c>
      <c r="V712"/>
      <c r="W712"/>
    </row>
    <row r="713" spans="1:23" x14ac:dyDescent="0.2">
      <c r="A713" t="s">
        <v>145</v>
      </c>
      <c r="B713" t="s">
        <v>340</v>
      </c>
      <c r="C713" t="s">
        <v>343</v>
      </c>
      <c r="D713" t="s">
        <v>2198</v>
      </c>
      <c r="E713" t="s">
        <v>2199</v>
      </c>
      <c r="F713" s="2">
        <v>1964</v>
      </c>
      <c r="G713" s="2">
        <v>2269</v>
      </c>
      <c r="H713" s="2">
        <v>2609</v>
      </c>
      <c r="I713" s="2">
        <v>2988</v>
      </c>
      <c r="J713" s="2">
        <v>3396</v>
      </c>
      <c r="K713" s="2">
        <v>3822</v>
      </c>
      <c r="L713" s="2">
        <v>4252</v>
      </c>
      <c r="M713" s="2">
        <v>155226643</v>
      </c>
      <c r="N713" s="2">
        <v>180119831</v>
      </c>
      <c r="O713" s="2">
        <v>208103390</v>
      </c>
      <c r="P713" s="2">
        <v>238738711</v>
      </c>
      <c r="Q713" s="2">
        <v>273271153</v>
      </c>
      <c r="R713" s="2">
        <v>309177227</v>
      </c>
      <c r="S713" s="2">
        <v>345351388</v>
      </c>
      <c r="T713" s="1">
        <f>(Table13[[#This Row],[2050_BUILDINGS]]/Table13[[#This Row],[2020_BUILDINGS]])-1</f>
        <v>1.1649694501018328</v>
      </c>
      <c r="U713" s="1">
        <f>(Table13[[#This Row],[2050_TOTAL_REPL_COST_USD]]/Table13[[#This Row],[2020_TOTAL_REPL_COST_USD]])-1</f>
        <v>1.2248203100030968</v>
      </c>
      <c r="V713"/>
      <c r="W713"/>
    </row>
    <row r="714" spans="1:23" x14ac:dyDescent="0.2">
      <c r="A714" t="s">
        <v>145</v>
      </c>
      <c r="B714" t="s">
        <v>340</v>
      </c>
      <c r="C714" t="s">
        <v>344</v>
      </c>
      <c r="D714" t="s">
        <v>2200</v>
      </c>
      <c r="E714" t="s">
        <v>2201</v>
      </c>
      <c r="F714" s="2">
        <v>6278</v>
      </c>
      <c r="G714" s="2">
        <v>7260</v>
      </c>
      <c r="H714" s="2">
        <v>8339</v>
      </c>
      <c r="I714" s="2">
        <v>9515</v>
      </c>
      <c r="J714" s="2">
        <v>10832</v>
      </c>
      <c r="K714" s="2">
        <v>12213</v>
      </c>
      <c r="L714" s="2">
        <v>13576</v>
      </c>
      <c r="M714" s="2">
        <v>495680706</v>
      </c>
      <c r="N714" s="2">
        <v>575171370</v>
      </c>
      <c r="O714" s="2">
        <v>664530453</v>
      </c>
      <c r="P714" s="2">
        <v>762357352</v>
      </c>
      <c r="Q714" s="2">
        <v>872628762</v>
      </c>
      <c r="R714" s="2">
        <v>987286588</v>
      </c>
      <c r="S714" s="2">
        <v>1102800482</v>
      </c>
      <c r="T714" s="1">
        <f>(Table13[[#This Row],[2050_BUILDINGS]]/Table13[[#This Row],[2020_BUILDINGS]])-1</f>
        <v>1.1624721248805354</v>
      </c>
      <c r="U714" s="1">
        <f>(Table13[[#This Row],[2050_TOTAL_REPL_COST_USD]]/Table13[[#This Row],[2020_TOTAL_REPL_COST_USD]])-1</f>
        <v>1.2248202696838475</v>
      </c>
      <c r="V714"/>
      <c r="W714"/>
    </row>
    <row r="715" spans="1:23" x14ac:dyDescent="0.2">
      <c r="A715" t="s">
        <v>145</v>
      </c>
      <c r="B715" t="s">
        <v>340</v>
      </c>
      <c r="C715" t="s">
        <v>345</v>
      </c>
      <c r="D715" t="s">
        <v>2202</v>
      </c>
      <c r="E715" t="s">
        <v>2203</v>
      </c>
      <c r="F715" s="2">
        <v>2954</v>
      </c>
      <c r="G715" s="2">
        <v>3411</v>
      </c>
      <c r="H715" s="2">
        <v>3916</v>
      </c>
      <c r="I715" s="2">
        <v>4476</v>
      </c>
      <c r="J715" s="2">
        <v>5101</v>
      </c>
      <c r="K715" s="2">
        <v>5746</v>
      </c>
      <c r="L715" s="2">
        <v>6385</v>
      </c>
      <c r="M715" s="2">
        <v>233113647</v>
      </c>
      <c r="N715" s="2">
        <v>270497302</v>
      </c>
      <c r="O715" s="2">
        <v>312521974</v>
      </c>
      <c r="P715" s="2">
        <v>358528977</v>
      </c>
      <c r="Q715" s="2">
        <v>410388516</v>
      </c>
      <c r="R715" s="2">
        <v>464310934</v>
      </c>
      <c r="S715" s="2">
        <v>518635952</v>
      </c>
      <c r="T715" s="1">
        <f>(Table13[[#This Row],[2050_BUILDINGS]]/Table13[[#This Row],[2020_BUILDINGS]])-1</f>
        <v>1.1614759647935005</v>
      </c>
      <c r="U715" s="1">
        <f>(Table13[[#This Row],[2050_TOTAL_REPL_COST_USD]]/Table13[[#This Row],[2020_TOTAL_REPL_COST_USD]])-1</f>
        <v>1.2248202053996438</v>
      </c>
      <c r="V715"/>
      <c r="W715"/>
    </row>
    <row r="716" spans="1:23" x14ac:dyDescent="0.2">
      <c r="A716" t="s">
        <v>145</v>
      </c>
      <c r="B716" t="s">
        <v>340</v>
      </c>
      <c r="C716" t="s">
        <v>346</v>
      </c>
      <c r="D716" t="s">
        <v>2204</v>
      </c>
      <c r="E716" t="s">
        <v>2205</v>
      </c>
      <c r="F716" s="2">
        <v>3510</v>
      </c>
      <c r="G716" s="2">
        <v>4050</v>
      </c>
      <c r="H716" s="2">
        <v>4656</v>
      </c>
      <c r="I716" s="2">
        <v>5313</v>
      </c>
      <c r="J716" s="2">
        <v>6053</v>
      </c>
      <c r="K716" s="2">
        <v>6820</v>
      </c>
      <c r="L716" s="2">
        <v>7582</v>
      </c>
      <c r="M716" s="2">
        <v>276901176</v>
      </c>
      <c r="N716" s="2">
        <v>321306891</v>
      </c>
      <c r="O716" s="2">
        <v>371225384</v>
      </c>
      <c r="P716" s="2">
        <v>425874243</v>
      </c>
      <c r="Q716" s="2">
        <v>487474954</v>
      </c>
      <c r="R716" s="2">
        <v>551526038</v>
      </c>
      <c r="S716" s="2">
        <v>616055339</v>
      </c>
      <c r="T716" s="1">
        <f>(Table13[[#This Row],[2050_BUILDINGS]]/Table13[[#This Row],[2020_BUILDINGS]])-1</f>
        <v>1.1601139601139603</v>
      </c>
      <c r="U716" s="1">
        <f>(Table13[[#This Row],[2050_TOTAL_REPL_COST_USD]]/Table13[[#This Row],[2020_TOTAL_REPL_COST_USD]])-1</f>
        <v>1.2248202333384097</v>
      </c>
      <c r="V716"/>
      <c r="W716"/>
    </row>
    <row r="717" spans="1:23" x14ac:dyDescent="0.2">
      <c r="A717" t="s">
        <v>145</v>
      </c>
      <c r="B717" t="s">
        <v>340</v>
      </c>
      <c r="C717" t="s">
        <v>347</v>
      </c>
      <c r="D717" t="s">
        <v>2206</v>
      </c>
      <c r="E717" t="s">
        <v>2207</v>
      </c>
      <c r="F717" s="2">
        <v>5739</v>
      </c>
      <c r="G717" s="2">
        <v>6628</v>
      </c>
      <c r="H717" s="2">
        <v>7612</v>
      </c>
      <c r="I717" s="2">
        <v>8686</v>
      </c>
      <c r="J717" s="2">
        <v>9901</v>
      </c>
      <c r="K717" s="2">
        <v>11144</v>
      </c>
      <c r="L717" s="2">
        <v>12398</v>
      </c>
      <c r="M717" s="2">
        <v>452800535</v>
      </c>
      <c r="N717" s="2">
        <v>525414647</v>
      </c>
      <c r="O717" s="2">
        <v>607043486</v>
      </c>
      <c r="P717" s="2">
        <v>696407613</v>
      </c>
      <c r="Q717" s="2">
        <v>797139701</v>
      </c>
      <c r="R717" s="2">
        <v>901878755</v>
      </c>
      <c r="S717" s="2">
        <v>1007399804</v>
      </c>
      <c r="T717" s="1">
        <f>(Table13[[#This Row],[2050_BUILDINGS]]/Table13[[#This Row],[2020_BUILDINGS]])-1</f>
        <v>1.160306673636522</v>
      </c>
      <c r="U717" s="1">
        <f>(Table13[[#This Row],[2050_TOTAL_REPL_COST_USD]]/Table13[[#This Row],[2020_TOTAL_REPL_COST_USD]])-1</f>
        <v>1.2248202599848961</v>
      </c>
      <c r="V717"/>
      <c r="W717"/>
    </row>
    <row r="718" spans="1:23" x14ac:dyDescent="0.2">
      <c r="A718" t="s">
        <v>145</v>
      </c>
      <c r="B718" t="s">
        <v>340</v>
      </c>
      <c r="C718" t="s">
        <v>348</v>
      </c>
      <c r="D718" t="s">
        <v>2208</v>
      </c>
      <c r="E718" t="s">
        <v>2209</v>
      </c>
      <c r="F718" s="2">
        <v>2736</v>
      </c>
      <c r="G718" s="2">
        <v>3160</v>
      </c>
      <c r="H718" s="2">
        <v>3629</v>
      </c>
      <c r="I718" s="2">
        <v>4139</v>
      </c>
      <c r="J718" s="2">
        <v>4724</v>
      </c>
      <c r="K718" s="2">
        <v>5309</v>
      </c>
      <c r="L718" s="2">
        <v>5910</v>
      </c>
      <c r="M718" s="2">
        <v>215776137</v>
      </c>
      <c r="N718" s="2">
        <v>250379438</v>
      </c>
      <c r="O718" s="2">
        <v>289278586</v>
      </c>
      <c r="P718" s="2">
        <v>331863881</v>
      </c>
      <c r="Q718" s="2">
        <v>379866434</v>
      </c>
      <c r="R718" s="2">
        <v>429778452</v>
      </c>
      <c r="S718" s="2">
        <v>480063118</v>
      </c>
      <c r="T718" s="1">
        <f>(Table13[[#This Row],[2050_BUILDINGS]]/Table13[[#This Row],[2020_BUILDINGS]])-1</f>
        <v>1.1600877192982457</v>
      </c>
      <c r="U718" s="1">
        <f>(Table13[[#This Row],[2050_TOTAL_REPL_COST_USD]]/Table13[[#This Row],[2020_TOTAL_REPL_COST_USD]])-1</f>
        <v>1.224820245067229</v>
      </c>
      <c r="V718"/>
      <c r="W718"/>
    </row>
    <row r="719" spans="1:23" x14ac:dyDescent="0.2">
      <c r="A719" t="s">
        <v>145</v>
      </c>
      <c r="B719" t="s">
        <v>340</v>
      </c>
      <c r="C719" t="s">
        <v>349</v>
      </c>
      <c r="D719" t="s">
        <v>2210</v>
      </c>
      <c r="E719" t="s">
        <v>2211</v>
      </c>
      <c r="F719" s="2">
        <v>5505</v>
      </c>
      <c r="G719" s="2">
        <v>6359</v>
      </c>
      <c r="H719" s="2">
        <v>7304</v>
      </c>
      <c r="I719" s="2">
        <v>8336</v>
      </c>
      <c r="J719" s="2">
        <v>9504</v>
      </c>
      <c r="K719" s="2">
        <v>10703</v>
      </c>
      <c r="L719" s="2">
        <v>11902</v>
      </c>
      <c r="M719" s="2">
        <v>434469288</v>
      </c>
      <c r="N719" s="2">
        <v>504143678</v>
      </c>
      <c r="O719" s="2">
        <v>582467837</v>
      </c>
      <c r="P719" s="2">
        <v>668214127</v>
      </c>
      <c r="Q719" s="2">
        <v>764868164</v>
      </c>
      <c r="R719" s="2">
        <v>865366941</v>
      </c>
      <c r="S719" s="2">
        <v>966616065</v>
      </c>
      <c r="T719" s="1">
        <f>(Table13[[#This Row],[2050_BUILDINGS]]/Table13[[#This Row],[2020_BUILDINGS]])-1</f>
        <v>1.162034514078111</v>
      </c>
      <c r="U719" s="1">
        <f>(Table13[[#This Row],[2050_TOTAL_REPL_COST_USD]]/Table13[[#This Row],[2020_TOTAL_REPL_COST_USD]])-1</f>
        <v>1.2248202386171885</v>
      </c>
      <c r="V719"/>
      <c r="W719"/>
    </row>
    <row r="720" spans="1:23" x14ac:dyDescent="0.2">
      <c r="A720" t="s">
        <v>145</v>
      </c>
      <c r="B720" t="s">
        <v>340</v>
      </c>
      <c r="C720" t="s">
        <v>350</v>
      </c>
      <c r="D720" t="s">
        <v>2212</v>
      </c>
      <c r="E720" t="s">
        <v>2213</v>
      </c>
      <c r="F720" s="2">
        <v>5184</v>
      </c>
      <c r="G720" s="2">
        <v>5988</v>
      </c>
      <c r="H720" s="2">
        <v>6879</v>
      </c>
      <c r="I720" s="2">
        <v>7851</v>
      </c>
      <c r="J720" s="2">
        <v>8948</v>
      </c>
      <c r="K720" s="2">
        <v>10078</v>
      </c>
      <c r="L720" s="2">
        <v>11217</v>
      </c>
      <c r="M720" s="2">
        <v>409303871</v>
      </c>
      <c r="N720" s="2">
        <v>474942577</v>
      </c>
      <c r="O720" s="2">
        <v>548730027</v>
      </c>
      <c r="P720" s="2">
        <v>629509706</v>
      </c>
      <c r="Q720" s="2">
        <v>720565334</v>
      </c>
      <c r="R720" s="2">
        <v>815242994</v>
      </c>
      <c r="S720" s="2">
        <v>910627552</v>
      </c>
      <c r="T720" s="1">
        <f>(Table13[[#This Row],[2050_BUILDINGS]]/Table13[[#This Row],[2020_BUILDINGS]])-1</f>
        <v>1.1637731481481484</v>
      </c>
      <c r="U720" s="1">
        <f>(Table13[[#This Row],[2050_TOTAL_REPL_COST_USD]]/Table13[[#This Row],[2020_TOTAL_REPL_COST_USD]])-1</f>
        <v>1.2248202778419364</v>
      </c>
      <c r="V720"/>
      <c r="W720"/>
    </row>
    <row r="721" spans="1:23" x14ac:dyDescent="0.2">
      <c r="A721" t="s">
        <v>145</v>
      </c>
      <c r="B721" t="s">
        <v>340</v>
      </c>
      <c r="C721" t="s">
        <v>351</v>
      </c>
      <c r="D721" t="s">
        <v>2214</v>
      </c>
      <c r="E721" t="s">
        <v>2215</v>
      </c>
      <c r="F721" s="2">
        <v>5174</v>
      </c>
      <c r="G721" s="2">
        <v>5969</v>
      </c>
      <c r="H721" s="2">
        <v>6862</v>
      </c>
      <c r="I721" s="2">
        <v>7821</v>
      </c>
      <c r="J721" s="2">
        <v>8922</v>
      </c>
      <c r="K721" s="2">
        <v>10044</v>
      </c>
      <c r="L721" s="2">
        <v>11172</v>
      </c>
      <c r="M721" s="2">
        <v>407944654</v>
      </c>
      <c r="N721" s="2">
        <v>473365384</v>
      </c>
      <c r="O721" s="2">
        <v>546907801</v>
      </c>
      <c r="P721" s="2">
        <v>627419230</v>
      </c>
      <c r="Q721" s="2">
        <v>718172475</v>
      </c>
      <c r="R721" s="2">
        <v>812535733</v>
      </c>
      <c r="S721" s="2">
        <v>907603535</v>
      </c>
      <c r="T721" s="1">
        <f>(Table13[[#This Row],[2050_BUILDINGS]]/Table13[[#This Row],[2020_BUILDINGS]])-1</f>
        <v>1.1592578275995362</v>
      </c>
      <c r="U721" s="1">
        <f>(Table13[[#This Row],[2050_TOTAL_REPL_COST_USD]]/Table13[[#This Row],[2020_TOTAL_REPL_COST_USD]])-1</f>
        <v>1.2248202693691876</v>
      </c>
      <c r="V721"/>
      <c r="W721"/>
    </row>
    <row r="722" spans="1:23" x14ac:dyDescent="0.2">
      <c r="A722" t="s">
        <v>145</v>
      </c>
      <c r="B722" t="s">
        <v>340</v>
      </c>
      <c r="C722" t="s">
        <v>352</v>
      </c>
      <c r="D722" t="s">
        <v>2216</v>
      </c>
      <c r="E722" t="s">
        <v>2217</v>
      </c>
      <c r="F722" s="2">
        <v>4539</v>
      </c>
      <c r="G722" s="2">
        <v>5245</v>
      </c>
      <c r="H722" s="2">
        <v>6021</v>
      </c>
      <c r="I722" s="2">
        <v>6876</v>
      </c>
      <c r="J722" s="2">
        <v>7834</v>
      </c>
      <c r="K722" s="2">
        <v>8828</v>
      </c>
      <c r="L722" s="2">
        <v>9817</v>
      </c>
      <c r="M722" s="2">
        <v>358294102</v>
      </c>
      <c r="N722" s="2">
        <v>415752535</v>
      </c>
      <c r="O722" s="2">
        <v>480344172</v>
      </c>
      <c r="P722" s="2">
        <v>551056633</v>
      </c>
      <c r="Q722" s="2">
        <v>630764392</v>
      </c>
      <c r="R722" s="2">
        <v>713642787</v>
      </c>
      <c r="S722" s="2">
        <v>797139982</v>
      </c>
      <c r="T722" s="1">
        <f>(Table13[[#This Row],[2050_BUILDINGS]]/Table13[[#This Row],[2020_BUILDINGS]])-1</f>
        <v>1.1628111918924873</v>
      </c>
      <c r="U722" s="1">
        <f>(Table13[[#This Row],[2050_TOTAL_REPL_COST_USD]]/Table13[[#This Row],[2020_TOTAL_REPL_COST_USD]])-1</f>
        <v>1.2248202734858302</v>
      </c>
      <c r="V722"/>
      <c r="W722"/>
    </row>
    <row r="723" spans="1:23" x14ac:dyDescent="0.2">
      <c r="A723" t="s">
        <v>145</v>
      </c>
      <c r="B723" t="s">
        <v>340</v>
      </c>
      <c r="C723" t="s">
        <v>353</v>
      </c>
      <c r="D723" t="s">
        <v>2218</v>
      </c>
      <c r="E723" t="s">
        <v>2219</v>
      </c>
      <c r="F723" s="2">
        <v>273</v>
      </c>
      <c r="G723" s="2">
        <v>309</v>
      </c>
      <c r="H723" s="2">
        <v>367</v>
      </c>
      <c r="I723" s="2">
        <v>414</v>
      </c>
      <c r="J723" s="2">
        <v>464</v>
      </c>
      <c r="K723" s="2">
        <v>527</v>
      </c>
      <c r="L723" s="2">
        <v>581</v>
      </c>
      <c r="M723" s="2">
        <v>21569767</v>
      </c>
      <c r="N723" s="2">
        <v>25028841</v>
      </c>
      <c r="O723" s="2">
        <v>28917340</v>
      </c>
      <c r="P723" s="2">
        <v>33174319</v>
      </c>
      <c r="Q723" s="2">
        <v>37972829</v>
      </c>
      <c r="R723" s="2">
        <v>42962217</v>
      </c>
      <c r="S723" s="2">
        <v>47988859</v>
      </c>
      <c r="T723" s="1">
        <f>(Table13[[#This Row],[2050_BUILDINGS]]/Table13[[#This Row],[2020_BUILDINGS]])-1</f>
        <v>1.1282051282051282</v>
      </c>
      <c r="U723" s="1">
        <f>(Table13[[#This Row],[2050_TOTAL_REPL_COST_USD]]/Table13[[#This Row],[2020_TOTAL_REPL_COST_USD]])-1</f>
        <v>1.2248204628265107</v>
      </c>
      <c r="V723"/>
      <c r="W723"/>
    </row>
    <row r="724" spans="1:23" x14ac:dyDescent="0.2">
      <c r="A724" t="s">
        <v>145</v>
      </c>
      <c r="B724" t="s">
        <v>340</v>
      </c>
      <c r="C724" t="s">
        <v>354</v>
      </c>
      <c r="D724" t="s">
        <v>2220</v>
      </c>
      <c r="E724" t="s">
        <v>2221</v>
      </c>
      <c r="F724" s="2">
        <v>508</v>
      </c>
      <c r="G724" s="2">
        <v>589</v>
      </c>
      <c r="H724" s="2">
        <v>676</v>
      </c>
      <c r="I724" s="2">
        <v>773</v>
      </c>
      <c r="J724" s="2">
        <v>885</v>
      </c>
      <c r="K724" s="2">
        <v>994</v>
      </c>
      <c r="L724" s="2">
        <v>1102</v>
      </c>
      <c r="M724" s="2">
        <v>40357646</v>
      </c>
      <c r="N724" s="2">
        <v>46829662</v>
      </c>
      <c r="O724" s="2">
        <v>54105158</v>
      </c>
      <c r="P724" s="2">
        <v>62070094</v>
      </c>
      <c r="Q724" s="2">
        <v>71048242</v>
      </c>
      <c r="R724" s="2">
        <v>80383521</v>
      </c>
      <c r="S724" s="2">
        <v>89788501</v>
      </c>
      <c r="T724" s="1">
        <f>(Table13[[#This Row],[2050_BUILDINGS]]/Table13[[#This Row],[2020_BUILDINGS]])-1</f>
        <v>1.1692913385826773</v>
      </c>
      <c r="U724" s="1">
        <f>(Table13[[#This Row],[2050_TOTAL_REPL_COST_USD]]/Table13[[#This Row],[2020_TOTAL_REPL_COST_USD]])-1</f>
        <v>1.2248200749865341</v>
      </c>
      <c r="V724"/>
      <c r="W724"/>
    </row>
    <row r="725" spans="1:23" x14ac:dyDescent="0.2">
      <c r="A725" t="s">
        <v>145</v>
      </c>
      <c r="B725" t="s">
        <v>340</v>
      </c>
      <c r="C725" t="s">
        <v>355</v>
      </c>
      <c r="D725" t="s">
        <v>2222</v>
      </c>
      <c r="E725" t="s">
        <v>2223</v>
      </c>
      <c r="F725" s="2">
        <v>601</v>
      </c>
      <c r="G725" s="2">
        <v>695</v>
      </c>
      <c r="H725" s="2">
        <v>799</v>
      </c>
      <c r="I725" s="2">
        <v>916</v>
      </c>
      <c r="J725" s="2">
        <v>1041</v>
      </c>
      <c r="K725" s="2">
        <v>1169</v>
      </c>
      <c r="L725" s="2">
        <v>1302</v>
      </c>
      <c r="M725" s="2">
        <v>47519977</v>
      </c>
      <c r="N725" s="2">
        <v>55140603</v>
      </c>
      <c r="O725" s="2">
        <v>63707288</v>
      </c>
      <c r="P725" s="2">
        <v>73085773</v>
      </c>
      <c r="Q725" s="2">
        <v>83657288</v>
      </c>
      <c r="R725" s="2">
        <v>94649319</v>
      </c>
      <c r="S725" s="2">
        <v>105723413</v>
      </c>
      <c r="T725" s="1">
        <f>(Table13[[#This Row],[2050_BUILDINGS]]/Table13[[#This Row],[2020_BUILDINGS]])-1</f>
        <v>1.1663893510815306</v>
      </c>
      <c r="U725" s="1">
        <f>(Table13[[#This Row],[2050_TOTAL_REPL_COST_USD]]/Table13[[#This Row],[2020_TOTAL_REPL_COST_USD]])-1</f>
        <v>1.2248203739660899</v>
      </c>
      <c r="V725"/>
      <c r="W725"/>
    </row>
    <row r="726" spans="1:23" x14ac:dyDescent="0.2">
      <c r="A726" t="s">
        <v>145</v>
      </c>
      <c r="B726" t="s">
        <v>340</v>
      </c>
      <c r="C726" t="s">
        <v>356</v>
      </c>
      <c r="D726" t="s">
        <v>2224</v>
      </c>
      <c r="E726" t="s">
        <v>2225</v>
      </c>
      <c r="F726" s="2">
        <v>1707</v>
      </c>
      <c r="G726" s="2">
        <v>1969</v>
      </c>
      <c r="H726" s="2">
        <v>2260</v>
      </c>
      <c r="I726" s="2">
        <v>2578</v>
      </c>
      <c r="J726" s="2">
        <v>2945</v>
      </c>
      <c r="K726" s="2">
        <v>3311</v>
      </c>
      <c r="L726" s="2">
        <v>3682</v>
      </c>
      <c r="M726" s="2">
        <v>134444061</v>
      </c>
      <c r="N726" s="2">
        <v>156004405</v>
      </c>
      <c r="O726" s="2">
        <v>180241367</v>
      </c>
      <c r="P726" s="2">
        <v>206775076</v>
      </c>
      <c r="Q726" s="2">
        <v>236684115</v>
      </c>
      <c r="R726" s="2">
        <v>267782899</v>
      </c>
      <c r="S726" s="2">
        <v>299113868</v>
      </c>
      <c r="T726" s="1">
        <f>(Table13[[#This Row],[2050_BUILDINGS]]/Table13[[#This Row],[2020_BUILDINGS]])-1</f>
        <v>1.1570005858230816</v>
      </c>
      <c r="U726" s="1">
        <f>(Table13[[#This Row],[2050_TOTAL_REPL_COST_USD]]/Table13[[#This Row],[2020_TOTAL_REPL_COST_USD]])-1</f>
        <v>1.2248202395492949</v>
      </c>
      <c r="V726"/>
      <c r="W726"/>
    </row>
    <row r="727" spans="1:23" x14ac:dyDescent="0.2">
      <c r="A727" t="s">
        <v>145</v>
      </c>
      <c r="B727" t="s">
        <v>340</v>
      </c>
      <c r="C727" t="s">
        <v>357</v>
      </c>
      <c r="D727" t="s">
        <v>2226</v>
      </c>
      <c r="E727" t="s">
        <v>2227</v>
      </c>
      <c r="F727" s="2">
        <v>449</v>
      </c>
      <c r="G727" s="2">
        <v>500</v>
      </c>
      <c r="H727" s="2">
        <v>592</v>
      </c>
      <c r="I727" s="2">
        <v>674</v>
      </c>
      <c r="J727" s="2">
        <v>760</v>
      </c>
      <c r="K727" s="2">
        <v>863</v>
      </c>
      <c r="L727" s="2">
        <v>953</v>
      </c>
      <c r="M727" s="2">
        <v>34835087</v>
      </c>
      <c r="N727" s="2">
        <v>40421466</v>
      </c>
      <c r="O727" s="2">
        <v>46701377</v>
      </c>
      <c r="P727" s="2">
        <v>53576383</v>
      </c>
      <c r="Q727" s="2">
        <v>61325957</v>
      </c>
      <c r="R727" s="2">
        <v>69383795</v>
      </c>
      <c r="S727" s="2">
        <v>77501788</v>
      </c>
      <c r="T727" s="1">
        <f>(Table13[[#This Row],[2050_BUILDINGS]]/Table13[[#This Row],[2020_BUILDINGS]])-1</f>
        <v>1.1224944320712695</v>
      </c>
      <c r="U727" s="1">
        <f>(Table13[[#This Row],[2050_TOTAL_REPL_COST_USD]]/Table13[[#This Row],[2020_TOTAL_REPL_COST_USD]])-1</f>
        <v>1.2248197054883199</v>
      </c>
      <c r="V727"/>
      <c r="W727"/>
    </row>
    <row r="728" spans="1:23" x14ac:dyDescent="0.2">
      <c r="A728" t="s">
        <v>145</v>
      </c>
      <c r="B728" t="s">
        <v>340</v>
      </c>
      <c r="C728" t="s">
        <v>358</v>
      </c>
      <c r="D728" t="s">
        <v>2228</v>
      </c>
      <c r="E728" t="s">
        <v>2229</v>
      </c>
      <c r="F728" s="2">
        <v>1564</v>
      </c>
      <c r="G728" s="2">
        <v>1805</v>
      </c>
      <c r="H728" s="2">
        <v>2068</v>
      </c>
      <c r="I728" s="2">
        <v>2365</v>
      </c>
      <c r="J728" s="2">
        <v>2695</v>
      </c>
      <c r="K728" s="2">
        <v>3037</v>
      </c>
      <c r="L728" s="2">
        <v>3382</v>
      </c>
      <c r="M728" s="2">
        <v>123236617</v>
      </c>
      <c r="N728" s="2">
        <v>142999662</v>
      </c>
      <c r="O728" s="2">
        <v>165216198</v>
      </c>
      <c r="P728" s="2">
        <v>189538022</v>
      </c>
      <c r="Q728" s="2">
        <v>216953803</v>
      </c>
      <c r="R728" s="2">
        <v>245460147</v>
      </c>
      <c r="S728" s="2">
        <v>274179320</v>
      </c>
      <c r="T728" s="1">
        <f>(Table13[[#This Row],[2050_BUILDINGS]]/Table13[[#This Row],[2020_BUILDINGS]])-1</f>
        <v>1.1624040920716112</v>
      </c>
      <c r="U728" s="1">
        <f>(Table13[[#This Row],[2050_TOTAL_REPL_COST_USD]]/Table13[[#This Row],[2020_TOTAL_REPL_COST_USD]])-1</f>
        <v>1.2248202415358418</v>
      </c>
      <c r="V728"/>
      <c r="W728"/>
    </row>
    <row r="729" spans="1:23" x14ac:dyDescent="0.2">
      <c r="A729" t="s">
        <v>145</v>
      </c>
      <c r="B729" t="s">
        <v>340</v>
      </c>
      <c r="C729" t="s">
        <v>359</v>
      </c>
      <c r="D729" t="s">
        <v>2230</v>
      </c>
      <c r="E729" t="s">
        <v>2231</v>
      </c>
      <c r="F729" s="2">
        <v>1592</v>
      </c>
      <c r="G729" s="2">
        <v>1850</v>
      </c>
      <c r="H729" s="2">
        <v>2118</v>
      </c>
      <c r="I729" s="2">
        <v>2417</v>
      </c>
      <c r="J729" s="2">
        <v>2757</v>
      </c>
      <c r="K729" s="2">
        <v>3100</v>
      </c>
      <c r="L729" s="2">
        <v>3454</v>
      </c>
      <c r="M729" s="2">
        <v>126047572</v>
      </c>
      <c r="N729" s="2">
        <v>146261402</v>
      </c>
      <c r="O729" s="2">
        <v>168984689</v>
      </c>
      <c r="P729" s="2">
        <v>193861275</v>
      </c>
      <c r="Q729" s="2">
        <v>221902400</v>
      </c>
      <c r="R729" s="2">
        <v>251058954</v>
      </c>
      <c r="S729" s="2">
        <v>280433189</v>
      </c>
      <c r="T729" s="1">
        <f>(Table13[[#This Row],[2050_BUILDINGS]]/Table13[[#This Row],[2020_BUILDINGS]])-1</f>
        <v>1.1695979899497488</v>
      </c>
      <c r="U729" s="1">
        <f>(Table13[[#This Row],[2050_TOTAL_REPL_COST_USD]]/Table13[[#This Row],[2020_TOTAL_REPL_COST_USD]])-1</f>
        <v>1.2248202369181693</v>
      </c>
      <c r="V729"/>
      <c r="W729"/>
    </row>
    <row r="730" spans="1:23" x14ac:dyDescent="0.2">
      <c r="A730" t="s">
        <v>145</v>
      </c>
      <c r="B730" t="s">
        <v>340</v>
      </c>
      <c r="C730" t="s">
        <v>360</v>
      </c>
      <c r="D730" t="s">
        <v>2232</v>
      </c>
      <c r="E730" t="s">
        <v>2233</v>
      </c>
      <c r="F730" s="2">
        <v>5377</v>
      </c>
      <c r="G730" s="2">
        <v>6212</v>
      </c>
      <c r="H730" s="2">
        <v>7135</v>
      </c>
      <c r="I730" s="2">
        <v>8143</v>
      </c>
      <c r="J730" s="2">
        <v>9274</v>
      </c>
      <c r="K730" s="2">
        <v>10454</v>
      </c>
      <c r="L730" s="2">
        <v>11620</v>
      </c>
      <c r="M730" s="2">
        <v>424348048</v>
      </c>
      <c r="N730" s="2">
        <v>492399329</v>
      </c>
      <c r="O730" s="2">
        <v>568898883</v>
      </c>
      <c r="P730" s="2">
        <v>652647659</v>
      </c>
      <c r="Q730" s="2">
        <v>747050080</v>
      </c>
      <c r="R730" s="2">
        <v>845207673</v>
      </c>
      <c r="S730" s="2">
        <v>944098132</v>
      </c>
      <c r="T730" s="1">
        <f>(Table13[[#This Row],[2050_BUILDINGS]]/Table13[[#This Row],[2020_BUILDINGS]])-1</f>
        <v>1.1610563511251626</v>
      </c>
      <c r="U730" s="1">
        <f>(Table13[[#This Row],[2050_TOTAL_REPL_COST_USD]]/Table13[[#This Row],[2020_TOTAL_REPL_COST_USD]])-1</f>
        <v>1.2248202541513753</v>
      </c>
      <c r="V730"/>
      <c r="W730"/>
    </row>
    <row r="731" spans="1:23" x14ac:dyDescent="0.2">
      <c r="A731" t="s">
        <v>145</v>
      </c>
      <c r="B731" t="s">
        <v>340</v>
      </c>
      <c r="C731" t="s">
        <v>361</v>
      </c>
      <c r="D731" t="s">
        <v>2234</v>
      </c>
      <c r="E731" t="s">
        <v>2235</v>
      </c>
      <c r="F731" s="2">
        <v>4415</v>
      </c>
      <c r="G731" s="2">
        <v>5102</v>
      </c>
      <c r="H731" s="2">
        <v>5860</v>
      </c>
      <c r="I731" s="2">
        <v>6686</v>
      </c>
      <c r="J731" s="2">
        <v>7613</v>
      </c>
      <c r="K731" s="2">
        <v>8586</v>
      </c>
      <c r="L731" s="2">
        <v>9547</v>
      </c>
      <c r="M731" s="2">
        <v>348516459</v>
      </c>
      <c r="N731" s="2">
        <v>404406885</v>
      </c>
      <c r="O731" s="2">
        <v>467235862</v>
      </c>
      <c r="P731" s="2">
        <v>536018621</v>
      </c>
      <c r="Q731" s="2">
        <v>613551195</v>
      </c>
      <c r="R731" s="2">
        <v>694167886</v>
      </c>
      <c r="S731" s="2">
        <v>775386488</v>
      </c>
      <c r="T731" s="1">
        <f>(Table13[[#This Row],[2050_BUILDINGS]]/Table13[[#This Row],[2020_BUILDINGS]])-1</f>
        <v>1.1624009060022651</v>
      </c>
      <c r="U731" s="1">
        <f>(Table13[[#This Row],[2050_TOTAL_REPL_COST_USD]]/Table13[[#This Row],[2020_TOTAL_REPL_COST_USD]])-1</f>
        <v>1.224820286034181</v>
      </c>
      <c r="V731"/>
      <c r="W731"/>
    </row>
    <row r="732" spans="1:23" x14ac:dyDescent="0.2">
      <c r="A732" t="s">
        <v>145</v>
      </c>
      <c r="B732" t="s">
        <v>340</v>
      </c>
      <c r="C732" t="s">
        <v>362</v>
      </c>
      <c r="D732" t="s">
        <v>2236</v>
      </c>
      <c r="E732" t="s">
        <v>2237</v>
      </c>
      <c r="F732" s="2">
        <v>7237</v>
      </c>
      <c r="G732" s="2">
        <v>8353</v>
      </c>
      <c r="H732" s="2">
        <v>9603</v>
      </c>
      <c r="I732" s="2">
        <v>10966</v>
      </c>
      <c r="J732" s="2">
        <v>12494</v>
      </c>
      <c r="K732" s="2">
        <v>14065</v>
      </c>
      <c r="L732" s="2">
        <v>15651</v>
      </c>
      <c r="M732" s="2">
        <v>571360973</v>
      </c>
      <c r="N732" s="2">
        <v>662988237</v>
      </c>
      <c r="O732" s="2">
        <v>765990610</v>
      </c>
      <c r="P732" s="2">
        <v>878753667</v>
      </c>
      <c r="Q732" s="2">
        <v>1005861264</v>
      </c>
      <c r="R732" s="2">
        <v>1138024982</v>
      </c>
      <c r="S732" s="2">
        <v>1271175472</v>
      </c>
      <c r="T732" s="1">
        <f>(Table13[[#This Row],[2050_BUILDINGS]]/Table13[[#This Row],[2020_BUILDINGS]])-1</f>
        <v>1.1626364515683294</v>
      </c>
      <c r="U732" s="1">
        <f>(Table13[[#This Row],[2050_TOTAL_REPL_COST_USD]]/Table13[[#This Row],[2020_TOTAL_REPL_COST_USD]])-1</f>
        <v>1.224820266119226</v>
      </c>
      <c r="V732"/>
      <c r="W732"/>
    </row>
    <row r="733" spans="1:23" x14ac:dyDescent="0.2">
      <c r="A733" t="s">
        <v>145</v>
      </c>
      <c r="B733" t="s">
        <v>340</v>
      </c>
      <c r="C733" t="s">
        <v>363</v>
      </c>
      <c r="D733" t="s">
        <v>2238</v>
      </c>
      <c r="E733" t="s">
        <v>2239</v>
      </c>
      <c r="F733" s="2">
        <v>4052</v>
      </c>
      <c r="G733" s="2">
        <v>4678</v>
      </c>
      <c r="H733" s="2">
        <v>5378</v>
      </c>
      <c r="I733" s="2">
        <v>6133</v>
      </c>
      <c r="J733" s="2">
        <v>6993</v>
      </c>
      <c r="K733" s="2">
        <v>7877</v>
      </c>
      <c r="L733" s="2">
        <v>8759</v>
      </c>
      <c r="M733" s="2">
        <v>319796851</v>
      </c>
      <c r="N733" s="2">
        <v>371081609</v>
      </c>
      <c r="O733" s="2">
        <v>428733139</v>
      </c>
      <c r="P733" s="2">
        <v>491847827</v>
      </c>
      <c r="Q733" s="2">
        <v>562991314</v>
      </c>
      <c r="R733" s="2">
        <v>636964759</v>
      </c>
      <c r="S733" s="2">
        <v>711490512</v>
      </c>
      <c r="T733" s="1">
        <f>(Table13[[#This Row],[2050_BUILDINGS]]/Table13[[#This Row],[2020_BUILDINGS]])-1</f>
        <v>1.1616485686080948</v>
      </c>
      <c r="U733" s="1">
        <f>(Table13[[#This Row],[2050_TOTAL_REPL_COST_USD]]/Table13[[#This Row],[2020_TOTAL_REPL_COST_USD]])-1</f>
        <v>1.2248202562820105</v>
      </c>
      <c r="V733"/>
      <c r="W733"/>
    </row>
    <row r="734" spans="1:23" x14ac:dyDescent="0.2">
      <c r="A734" t="s">
        <v>145</v>
      </c>
      <c r="B734" t="s">
        <v>340</v>
      </c>
      <c r="C734" t="s">
        <v>364</v>
      </c>
      <c r="D734" t="s">
        <v>2240</v>
      </c>
      <c r="E734" t="s">
        <v>2241</v>
      </c>
      <c r="F734" s="2">
        <v>3877</v>
      </c>
      <c r="G734" s="2">
        <v>4478</v>
      </c>
      <c r="H734" s="2">
        <v>5149</v>
      </c>
      <c r="I734" s="2">
        <v>5875</v>
      </c>
      <c r="J734" s="2">
        <v>6695</v>
      </c>
      <c r="K734" s="2">
        <v>7542</v>
      </c>
      <c r="L734" s="2">
        <v>8394</v>
      </c>
      <c r="M734" s="2">
        <v>306194460</v>
      </c>
      <c r="N734" s="2">
        <v>355297849</v>
      </c>
      <c r="O734" s="2">
        <v>410497201</v>
      </c>
      <c r="P734" s="2">
        <v>470927341</v>
      </c>
      <c r="Q734" s="2">
        <v>539044778</v>
      </c>
      <c r="R734" s="2">
        <v>609871802</v>
      </c>
      <c r="S734" s="2">
        <v>681227641</v>
      </c>
      <c r="T734" s="1">
        <f>(Table13[[#This Row],[2050_BUILDINGS]]/Table13[[#This Row],[2020_BUILDINGS]])-1</f>
        <v>1.1650760897601238</v>
      </c>
      <c r="U734" s="1">
        <f>(Table13[[#This Row],[2050_TOTAL_REPL_COST_USD]]/Table13[[#This Row],[2020_TOTAL_REPL_COST_USD]])-1</f>
        <v>1.2248202694457633</v>
      </c>
      <c r="V734"/>
      <c r="W734"/>
    </row>
    <row r="735" spans="1:23" x14ac:dyDescent="0.2">
      <c r="A735" t="s">
        <v>145</v>
      </c>
      <c r="B735" t="s">
        <v>340</v>
      </c>
      <c r="C735" t="s">
        <v>365</v>
      </c>
      <c r="D735" t="s">
        <v>2242</v>
      </c>
      <c r="E735" t="s">
        <v>2243</v>
      </c>
      <c r="F735" s="2">
        <v>4676</v>
      </c>
      <c r="G735" s="2">
        <v>5395</v>
      </c>
      <c r="H735" s="2">
        <v>6196</v>
      </c>
      <c r="I735" s="2">
        <v>7079</v>
      </c>
      <c r="J735" s="2">
        <v>8065</v>
      </c>
      <c r="K735" s="2">
        <v>9085</v>
      </c>
      <c r="L735" s="2">
        <v>10106</v>
      </c>
      <c r="M735" s="2">
        <v>368748387</v>
      </c>
      <c r="N735" s="2">
        <v>427883334</v>
      </c>
      <c r="O735" s="2">
        <v>494359628</v>
      </c>
      <c r="P735" s="2">
        <v>567135335</v>
      </c>
      <c r="Q735" s="2">
        <v>649168798</v>
      </c>
      <c r="R735" s="2">
        <v>734465417</v>
      </c>
      <c r="S735" s="2">
        <v>820398882</v>
      </c>
      <c r="T735" s="1">
        <f>(Table13[[#This Row],[2050_BUILDINGS]]/Table13[[#This Row],[2020_BUILDINGS]])-1</f>
        <v>1.1612489307100087</v>
      </c>
      <c r="U735" s="1">
        <f>(Table13[[#This Row],[2050_TOTAL_REPL_COST_USD]]/Table13[[#This Row],[2020_TOTAL_REPL_COST_USD]])-1</f>
        <v>1.2248202593493649</v>
      </c>
      <c r="V735"/>
      <c r="W735"/>
    </row>
    <row r="736" spans="1:23" x14ac:dyDescent="0.2">
      <c r="A736" t="s">
        <v>145</v>
      </c>
      <c r="B736" t="s">
        <v>340</v>
      </c>
      <c r="C736" t="s">
        <v>366</v>
      </c>
      <c r="D736" t="s">
        <v>2244</v>
      </c>
      <c r="E736" t="s">
        <v>2245</v>
      </c>
      <c r="F736" s="2">
        <v>6080</v>
      </c>
      <c r="G736" s="2">
        <v>7012</v>
      </c>
      <c r="H736" s="2">
        <v>8065</v>
      </c>
      <c r="I736" s="2">
        <v>9208</v>
      </c>
      <c r="J736" s="2">
        <v>10485</v>
      </c>
      <c r="K736" s="2">
        <v>11809</v>
      </c>
      <c r="L736" s="2">
        <v>13140</v>
      </c>
      <c r="M736" s="2">
        <v>479648139</v>
      </c>
      <c r="N736" s="2">
        <v>556567716</v>
      </c>
      <c r="O736" s="2">
        <v>643036515</v>
      </c>
      <c r="P736" s="2">
        <v>737699250</v>
      </c>
      <c r="Q736" s="2">
        <v>844403985</v>
      </c>
      <c r="R736" s="2">
        <v>955353257</v>
      </c>
      <c r="S736" s="2">
        <v>1067130901</v>
      </c>
      <c r="T736" s="1">
        <f>(Table13[[#This Row],[2050_BUILDINGS]]/Table13[[#This Row],[2020_BUILDINGS]])-1</f>
        <v>1.1611842105263159</v>
      </c>
      <c r="U736" s="1">
        <f>(Table13[[#This Row],[2050_TOTAL_REPL_COST_USD]]/Table13[[#This Row],[2020_TOTAL_REPL_COST_USD]])-1</f>
        <v>1.2248202676754261</v>
      </c>
      <c r="V736"/>
      <c r="W736"/>
    </row>
    <row r="737" spans="1:23" x14ac:dyDescent="0.2">
      <c r="A737" t="s">
        <v>145</v>
      </c>
      <c r="B737" t="s">
        <v>340</v>
      </c>
      <c r="C737" t="s">
        <v>367</v>
      </c>
      <c r="D737" t="s">
        <v>2246</v>
      </c>
      <c r="E737" t="s">
        <v>2247</v>
      </c>
      <c r="F737" s="2">
        <v>7224</v>
      </c>
      <c r="G737" s="2">
        <v>8342</v>
      </c>
      <c r="H737" s="2">
        <v>9585</v>
      </c>
      <c r="I737" s="2">
        <v>10944</v>
      </c>
      <c r="J737" s="2">
        <v>12476</v>
      </c>
      <c r="K737" s="2">
        <v>14045</v>
      </c>
      <c r="L737" s="2">
        <v>15619</v>
      </c>
      <c r="M737" s="2">
        <v>570373499</v>
      </c>
      <c r="N737" s="2">
        <v>661842399</v>
      </c>
      <c r="O737" s="2">
        <v>764666753</v>
      </c>
      <c r="P737" s="2">
        <v>877234932</v>
      </c>
      <c r="Q737" s="2">
        <v>1004122841</v>
      </c>
      <c r="R737" s="2">
        <v>1136058149</v>
      </c>
      <c r="S737" s="2">
        <v>1268978518</v>
      </c>
      <c r="T737" s="1">
        <f>(Table13[[#This Row],[2050_BUILDINGS]]/Table13[[#This Row],[2020_BUILDINGS]])-1</f>
        <v>1.1620985603543743</v>
      </c>
      <c r="U737" s="1">
        <f>(Table13[[#This Row],[2050_TOTAL_REPL_COST_USD]]/Table13[[#This Row],[2020_TOTAL_REPL_COST_USD]])-1</f>
        <v>1.2248202629063591</v>
      </c>
      <c r="V737"/>
      <c r="W737"/>
    </row>
    <row r="738" spans="1:23" x14ac:dyDescent="0.2">
      <c r="A738" t="s">
        <v>145</v>
      </c>
      <c r="B738" t="s">
        <v>340</v>
      </c>
      <c r="C738" t="s">
        <v>368</v>
      </c>
      <c r="D738" t="s">
        <v>2248</v>
      </c>
      <c r="E738" t="s">
        <v>2249</v>
      </c>
      <c r="F738" s="2">
        <v>3589</v>
      </c>
      <c r="G738" s="2">
        <v>4141</v>
      </c>
      <c r="H738" s="2">
        <v>4752</v>
      </c>
      <c r="I738" s="2">
        <v>5423</v>
      </c>
      <c r="J738" s="2">
        <v>6190</v>
      </c>
      <c r="K738" s="2">
        <v>6961</v>
      </c>
      <c r="L738" s="2">
        <v>7739</v>
      </c>
      <c r="M738" s="2">
        <v>282781711</v>
      </c>
      <c r="N738" s="2">
        <v>328130473</v>
      </c>
      <c r="O738" s="2">
        <v>379109084</v>
      </c>
      <c r="P738" s="2">
        <v>434918516</v>
      </c>
      <c r="Q738" s="2">
        <v>497827436</v>
      </c>
      <c r="R738" s="2">
        <v>563238763</v>
      </c>
      <c r="S738" s="2">
        <v>629138473</v>
      </c>
      <c r="T738" s="1">
        <f>(Table13[[#This Row],[2050_BUILDINGS]]/Table13[[#This Row],[2020_BUILDINGS]])-1</f>
        <v>1.1563109501253832</v>
      </c>
      <c r="U738" s="1">
        <f>(Table13[[#This Row],[2050_TOTAL_REPL_COST_USD]]/Table13[[#This Row],[2020_TOTAL_REPL_COST_USD]])-1</f>
        <v>1.2248202359876097</v>
      </c>
      <c r="V738"/>
      <c r="W738"/>
    </row>
    <row r="739" spans="1:23" x14ac:dyDescent="0.2">
      <c r="A739" t="s">
        <v>145</v>
      </c>
      <c r="B739" t="s">
        <v>340</v>
      </c>
      <c r="C739" t="s">
        <v>369</v>
      </c>
      <c r="D739" t="s">
        <v>2250</v>
      </c>
      <c r="E739" t="s">
        <v>2251</v>
      </c>
      <c r="F739" s="2">
        <v>3017</v>
      </c>
      <c r="G739" s="2">
        <v>3480</v>
      </c>
      <c r="H739" s="2">
        <v>4008</v>
      </c>
      <c r="I739" s="2">
        <v>4565</v>
      </c>
      <c r="J739" s="2">
        <v>5200</v>
      </c>
      <c r="K739" s="2">
        <v>5864</v>
      </c>
      <c r="L739" s="2">
        <v>6513</v>
      </c>
      <c r="M739" s="2">
        <v>237870393</v>
      </c>
      <c r="N739" s="2">
        <v>276016877</v>
      </c>
      <c r="O739" s="2">
        <v>318899078</v>
      </c>
      <c r="P739" s="2">
        <v>365844869</v>
      </c>
      <c r="Q739" s="2">
        <v>418762608</v>
      </c>
      <c r="R739" s="2">
        <v>473785334</v>
      </c>
      <c r="S739" s="2">
        <v>529218867</v>
      </c>
      <c r="T739" s="1">
        <f>(Table13[[#This Row],[2050_BUILDINGS]]/Table13[[#This Row],[2020_BUILDINGS]])-1</f>
        <v>1.1587669870732515</v>
      </c>
      <c r="U739" s="1">
        <f>(Table13[[#This Row],[2050_TOTAL_REPL_COST_USD]]/Table13[[#This Row],[2020_TOTAL_REPL_COST_USD]])-1</f>
        <v>1.2248202490673146</v>
      </c>
      <c r="V739"/>
      <c r="W739"/>
    </row>
    <row r="740" spans="1:23" x14ac:dyDescent="0.2">
      <c r="A740" t="s">
        <v>145</v>
      </c>
      <c r="B740" t="s">
        <v>340</v>
      </c>
      <c r="C740" t="s">
        <v>370</v>
      </c>
      <c r="D740" t="s">
        <v>2252</v>
      </c>
      <c r="E740" t="s">
        <v>2253</v>
      </c>
      <c r="F740" s="2">
        <v>2217</v>
      </c>
      <c r="G740" s="2">
        <v>2547</v>
      </c>
      <c r="H740" s="2">
        <v>2940</v>
      </c>
      <c r="I740" s="2">
        <v>3354</v>
      </c>
      <c r="J740" s="2">
        <v>3825</v>
      </c>
      <c r="K740" s="2">
        <v>4300</v>
      </c>
      <c r="L740" s="2">
        <v>4789</v>
      </c>
      <c r="M740" s="2">
        <v>174815468</v>
      </c>
      <c r="N740" s="2">
        <v>202850042</v>
      </c>
      <c r="O740" s="2">
        <v>234364981</v>
      </c>
      <c r="P740" s="2">
        <v>268866334</v>
      </c>
      <c r="Q740" s="2">
        <v>307756591</v>
      </c>
      <c r="R740" s="2">
        <v>348193834</v>
      </c>
      <c r="S740" s="2">
        <v>388932993</v>
      </c>
      <c r="T740" s="1">
        <f>(Table13[[#This Row],[2050_BUILDINGS]]/Table13[[#This Row],[2020_BUILDINGS]])-1</f>
        <v>1.1601262967974741</v>
      </c>
      <c r="U740" s="1">
        <f>(Table13[[#This Row],[2050_TOTAL_REPL_COST_USD]]/Table13[[#This Row],[2020_TOTAL_REPL_COST_USD]])-1</f>
        <v>1.2248202487436637</v>
      </c>
      <c r="V740"/>
      <c r="W740"/>
    </row>
    <row r="741" spans="1:23" x14ac:dyDescent="0.2">
      <c r="A741" t="s">
        <v>145</v>
      </c>
      <c r="B741" t="s">
        <v>371</v>
      </c>
      <c r="C741" t="s">
        <v>372</v>
      </c>
      <c r="D741" t="s">
        <v>1798</v>
      </c>
      <c r="E741" t="s">
        <v>2254</v>
      </c>
      <c r="F741" s="2">
        <v>17498</v>
      </c>
      <c r="G741" s="2">
        <v>20027</v>
      </c>
      <c r="H741" s="2">
        <v>22753</v>
      </c>
      <c r="I741" s="2">
        <v>25615</v>
      </c>
      <c r="J741" s="2">
        <v>28528</v>
      </c>
      <c r="K741" s="2">
        <v>31405</v>
      </c>
      <c r="L741" s="2">
        <v>34235</v>
      </c>
      <c r="M741" s="2">
        <v>1362652021</v>
      </c>
      <c r="N741" s="2">
        <v>1567379884</v>
      </c>
      <c r="O741" s="2">
        <v>1789771157</v>
      </c>
      <c r="P741" s="2">
        <v>2026577100</v>
      </c>
      <c r="Q741" s="2">
        <v>2269232268</v>
      </c>
      <c r="R741" s="2">
        <v>2510946460</v>
      </c>
      <c r="S741" s="2">
        <v>2752009417</v>
      </c>
      <c r="T741" s="1">
        <f>(Table13[[#This Row],[2050_BUILDINGS]]/Table13[[#This Row],[2020_BUILDINGS]])-1</f>
        <v>0.95650931535032568</v>
      </c>
      <c r="U741" s="1">
        <f>(Table13[[#This Row],[2050_TOTAL_REPL_COST_USD]]/Table13[[#This Row],[2020_TOTAL_REPL_COST_USD]])-1</f>
        <v>1.0195980885717266</v>
      </c>
      <c r="V741"/>
      <c r="W741"/>
    </row>
    <row r="742" spans="1:23" x14ac:dyDescent="0.2">
      <c r="A742" t="s">
        <v>145</v>
      </c>
      <c r="B742" t="s">
        <v>371</v>
      </c>
      <c r="C742" t="s">
        <v>373</v>
      </c>
      <c r="D742" t="s">
        <v>2255</v>
      </c>
      <c r="E742" t="s">
        <v>2256</v>
      </c>
      <c r="F742" s="2">
        <v>22191</v>
      </c>
      <c r="G742" s="2">
        <v>25393</v>
      </c>
      <c r="H742" s="2">
        <v>28836</v>
      </c>
      <c r="I742" s="2">
        <v>32490</v>
      </c>
      <c r="J742" s="2">
        <v>36171</v>
      </c>
      <c r="K742" s="2">
        <v>39817</v>
      </c>
      <c r="L742" s="2">
        <v>43417</v>
      </c>
      <c r="M742" s="2">
        <v>1727774630</v>
      </c>
      <c r="N742" s="2">
        <v>1987359342</v>
      </c>
      <c r="O742" s="2">
        <v>2269340348</v>
      </c>
      <c r="P742" s="2">
        <v>2569598444</v>
      </c>
      <c r="Q742" s="2">
        <v>2877273057</v>
      </c>
      <c r="R742" s="2">
        <v>3183754578</v>
      </c>
      <c r="S742" s="2">
        <v>3489410352</v>
      </c>
      <c r="T742" s="1">
        <f>(Table13[[#This Row],[2050_BUILDINGS]]/Table13[[#This Row],[2020_BUILDINGS]])-1</f>
        <v>0.95651390203235542</v>
      </c>
      <c r="U742" s="1">
        <f>(Table13[[#This Row],[2050_TOTAL_REPL_COST_USD]]/Table13[[#This Row],[2020_TOTAL_REPL_COST_USD]])-1</f>
        <v>1.0195980953835395</v>
      </c>
      <c r="V742"/>
      <c r="W742"/>
    </row>
    <row r="743" spans="1:23" x14ac:dyDescent="0.2">
      <c r="A743" t="s">
        <v>145</v>
      </c>
      <c r="B743" t="s">
        <v>371</v>
      </c>
      <c r="C743" t="s">
        <v>374</v>
      </c>
      <c r="D743" t="s">
        <v>1794</v>
      </c>
      <c r="E743" t="s">
        <v>2257</v>
      </c>
      <c r="F743" s="2">
        <v>23614</v>
      </c>
      <c r="G743" s="2">
        <v>27033</v>
      </c>
      <c r="H743" s="2">
        <v>30692</v>
      </c>
      <c r="I743" s="2">
        <v>34571</v>
      </c>
      <c r="J743" s="2">
        <v>38499</v>
      </c>
      <c r="K743" s="2">
        <v>42372</v>
      </c>
      <c r="L743" s="2">
        <v>46201</v>
      </c>
      <c r="M743" s="2">
        <v>1838546364</v>
      </c>
      <c r="N743" s="2">
        <v>2114773668</v>
      </c>
      <c r="O743" s="2">
        <v>2414833149</v>
      </c>
      <c r="P743" s="2">
        <v>2734341509</v>
      </c>
      <c r="Q743" s="2">
        <v>3061741879</v>
      </c>
      <c r="R743" s="2">
        <v>3387872655</v>
      </c>
      <c r="S743" s="2">
        <v>3713124750</v>
      </c>
      <c r="T743" s="1">
        <f>(Table13[[#This Row],[2050_BUILDINGS]]/Table13[[#This Row],[2020_BUILDINGS]])-1</f>
        <v>0.95650885068179892</v>
      </c>
      <c r="U743" s="1">
        <f>(Table13[[#This Row],[2050_TOTAL_REPL_COST_USD]]/Table13[[#This Row],[2020_TOTAL_REPL_COST_USD]])-1</f>
        <v>1.0195981035374095</v>
      </c>
      <c r="V743"/>
      <c r="W743"/>
    </row>
    <row r="744" spans="1:23" x14ac:dyDescent="0.2">
      <c r="A744" t="s">
        <v>145</v>
      </c>
      <c r="B744" t="s">
        <v>371</v>
      </c>
      <c r="C744" t="s">
        <v>375</v>
      </c>
      <c r="D744" t="s">
        <v>2258</v>
      </c>
      <c r="E744" t="s">
        <v>2259</v>
      </c>
      <c r="F744" s="2">
        <v>21634</v>
      </c>
      <c r="G744" s="2">
        <v>24761</v>
      </c>
      <c r="H744" s="2">
        <v>28110</v>
      </c>
      <c r="I744" s="2">
        <v>31667</v>
      </c>
      <c r="J744" s="2">
        <v>35255</v>
      </c>
      <c r="K744" s="2">
        <v>38809</v>
      </c>
      <c r="L744" s="2">
        <v>42309</v>
      </c>
      <c r="M744" s="2">
        <v>1683948725</v>
      </c>
      <c r="N744" s="2">
        <v>1936948938</v>
      </c>
      <c r="O744" s="2">
        <v>2211777345</v>
      </c>
      <c r="P744" s="2">
        <v>2504419245</v>
      </c>
      <c r="Q744" s="2">
        <v>2804289534</v>
      </c>
      <c r="R744" s="2">
        <v>3102996986</v>
      </c>
      <c r="S744" s="2">
        <v>3400899643</v>
      </c>
      <c r="T744" s="1">
        <f>(Table13[[#This Row],[2050_BUILDINGS]]/Table13[[#This Row],[2020_BUILDINGS]])-1</f>
        <v>0.955671627992974</v>
      </c>
      <c r="U744" s="1">
        <f>(Table13[[#This Row],[2050_TOTAL_REPL_COST_USD]]/Table13[[#This Row],[2020_TOTAL_REPL_COST_USD]])-1</f>
        <v>1.0195980985109863</v>
      </c>
      <c r="V744"/>
      <c r="W744"/>
    </row>
    <row r="745" spans="1:23" x14ac:dyDescent="0.2">
      <c r="A745" t="s">
        <v>529</v>
      </c>
      <c r="B745" t="s">
        <v>606</v>
      </c>
      <c r="C745" t="s">
        <v>607</v>
      </c>
      <c r="D745" t="s">
        <v>2260</v>
      </c>
      <c r="E745" t="s">
        <v>2261</v>
      </c>
      <c r="F745" s="2">
        <v>39708</v>
      </c>
      <c r="G745" s="2">
        <v>42299</v>
      </c>
      <c r="H745" s="2">
        <v>44818</v>
      </c>
      <c r="I745" s="2">
        <v>47133</v>
      </c>
      <c r="J745" s="2">
        <v>49377</v>
      </c>
      <c r="K745" s="2">
        <v>51388</v>
      </c>
      <c r="L745" s="2">
        <v>53290</v>
      </c>
      <c r="M745" s="2">
        <v>5744229712</v>
      </c>
      <c r="N745" s="2">
        <v>6139635559</v>
      </c>
      <c r="O745" s="2">
        <v>6523320986</v>
      </c>
      <c r="P745" s="2">
        <v>6877551937</v>
      </c>
      <c r="Q745" s="2">
        <v>7220901093</v>
      </c>
      <c r="R745" s="2">
        <v>7527841255</v>
      </c>
      <c r="S745" s="2">
        <v>7818397364</v>
      </c>
      <c r="T745" s="1">
        <f>(Table13[[#This Row],[2050_BUILDINGS]]/Table13[[#This Row],[2020_BUILDINGS]])-1</f>
        <v>0.34204694268157554</v>
      </c>
      <c r="U745" s="1">
        <f>(Table13[[#This Row],[2050_TOTAL_REPL_COST_USD]]/Table13[[#This Row],[2020_TOTAL_REPL_COST_USD]])-1</f>
        <v>0.36108717025486525</v>
      </c>
      <c r="V745"/>
      <c r="W745"/>
    </row>
    <row r="746" spans="1:23" x14ac:dyDescent="0.2">
      <c r="A746" t="s">
        <v>529</v>
      </c>
      <c r="B746" t="s">
        <v>606</v>
      </c>
      <c r="C746" t="s">
        <v>608</v>
      </c>
      <c r="D746" t="s">
        <v>2262</v>
      </c>
      <c r="E746" t="s">
        <v>2263</v>
      </c>
      <c r="F746" s="2">
        <v>7394</v>
      </c>
      <c r="G746" s="2">
        <v>7883</v>
      </c>
      <c r="H746" s="2">
        <v>8340</v>
      </c>
      <c r="I746" s="2">
        <v>8772</v>
      </c>
      <c r="J746" s="2">
        <v>9186</v>
      </c>
      <c r="K746" s="2">
        <v>9558</v>
      </c>
      <c r="L746" s="2">
        <v>9916</v>
      </c>
      <c r="M746" s="2">
        <v>1067367213</v>
      </c>
      <c r="N746" s="2">
        <v>1140920447</v>
      </c>
      <c r="O746" s="2">
        <v>1212293453</v>
      </c>
      <c r="P746" s="2">
        <v>1278187346</v>
      </c>
      <c r="Q746" s="2">
        <v>1342057017</v>
      </c>
      <c r="R746" s="2">
        <v>1399153894</v>
      </c>
      <c r="S746" s="2">
        <v>1453203028</v>
      </c>
      <c r="T746" s="1">
        <f>(Table13[[#This Row],[2050_BUILDINGS]]/Table13[[#This Row],[2020_BUILDINGS]])-1</f>
        <v>0.34108736813632667</v>
      </c>
      <c r="U746" s="1">
        <f>(Table13[[#This Row],[2050_TOTAL_REPL_COST_USD]]/Table13[[#This Row],[2020_TOTAL_REPL_COST_USD]])-1</f>
        <v>0.36148366775811769</v>
      </c>
      <c r="V746"/>
      <c r="W746"/>
    </row>
    <row r="747" spans="1:23" x14ac:dyDescent="0.2">
      <c r="A747" t="s">
        <v>529</v>
      </c>
      <c r="B747" t="s">
        <v>606</v>
      </c>
      <c r="C747" t="s">
        <v>609</v>
      </c>
      <c r="D747" t="s">
        <v>2264</v>
      </c>
      <c r="E747" t="s">
        <v>2265</v>
      </c>
      <c r="F747" s="2">
        <v>37095</v>
      </c>
      <c r="G747" s="2">
        <v>39511</v>
      </c>
      <c r="H747" s="2">
        <v>41861</v>
      </c>
      <c r="I747" s="2">
        <v>44032</v>
      </c>
      <c r="J747" s="2">
        <v>46126</v>
      </c>
      <c r="K747" s="2">
        <v>48003</v>
      </c>
      <c r="L747" s="2">
        <v>49776</v>
      </c>
      <c r="M747" s="2">
        <v>5373862785</v>
      </c>
      <c r="N747" s="2">
        <v>5742142000</v>
      </c>
      <c r="O747" s="2">
        <v>6099504880</v>
      </c>
      <c r="P747" s="2">
        <v>6429433987</v>
      </c>
      <c r="Q747" s="2">
        <v>6749227844</v>
      </c>
      <c r="R747" s="2">
        <v>7035110525</v>
      </c>
      <c r="S747" s="2">
        <v>7305733169</v>
      </c>
      <c r="T747" s="1">
        <f>(Table13[[#This Row],[2050_BUILDINGS]]/Table13[[#This Row],[2020_BUILDINGS]])-1</f>
        <v>0.34185200161746865</v>
      </c>
      <c r="U747" s="1">
        <f>(Table13[[#This Row],[2050_TOTAL_REPL_COST_USD]]/Table13[[#This Row],[2020_TOTAL_REPL_COST_USD]])-1</f>
        <v>0.35949380572060874</v>
      </c>
      <c r="V747"/>
      <c r="W747"/>
    </row>
    <row r="748" spans="1:23" x14ac:dyDescent="0.2">
      <c r="A748" t="s">
        <v>529</v>
      </c>
      <c r="B748" t="s">
        <v>606</v>
      </c>
      <c r="C748" t="s">
        <v>610</v>
      </c>
      <c r="D748" t="s">
        <v>2266</v>
      </c>
      <c r="E748" t="s">
        <v>2267</v>
      </c>
      <c r="F748" s="2">
        <v>15130</v>
      </c>
      <c r="G748" s="2">
        <v>16123</v>
      </c>
      <c r="H748" s="2">
        <v>17075</v>
      </c>
      <c r="I748" s="2">
        <v>17959</v>
      </c>
      <c r="J748" s="2">
        <v>18818</v>
      </c>
      <c r="K748" s="2">
        <v>19581</v>
      </c>
      <c r="L748" s="2">
        <v>20302</v>
      </c>
      <c r="M748" s="2">
        <v>2187137267</v>
      </c>
      <c r="N748" s="2">
        <v>2337808826</v>
      </c>
      <c r="O748" s="2">
        <v>2484014247</v>
      </c>
      <c r="P748" s="2">
        <v>2618995891</v>
      </c>
      <c r="Q748" s="2">
        <v>2749830957</v>
      </c>
      <c r="R748" s="2">
        <v>2866792180</v>
      </c>
      <c r="S748" s="2">
        <v>2977510174</v>
      </c>
      <c r="T748" s="1">
        <f>(Table13[[#This Row],[2050_BUILDINGS]]/Table13[[#This Row],[2020_BUILDINGS]])-1</f>
        <v>0.34183740912095173</v>
      </c>
      <c r="U748" s="1">
        <f>(Table13[[#This Row],[2050_TOTAL_REPL_COST_USD]]/Table13[[#This Row],[2020_TOTAL_REPL_COST_USD]])-1</f>
        <v>0.3613732521160502</v>
      </c>
      <c r="V748"/>
      <c r="W748"/>
    </row>
    <row r="749" spans="1:23" x14ac:dyDescent="0.2">
      <c r="A749" t="s">
        <v>529</v>
      </c>
      <c r="B749" t="s">
        <v>606</v>
      </c>
      <c r="C749" t="s">
        <v>611</v>
      </c>
      <c r="D749" t="s">
        <v>2268</v>
      </c>
      <c r="E749" t="s">
        <v>2269</v>
      </c>
      <c r="F749" s="2">
        <v>84535</v>
      </c>
      <c r="G749" s="2">
        <v>90045</v>
      </c>
      <c r="H749" s="2">
        <v>95397</v>
      </c>
      <c r="I749" s="2">
        <v>100328</v>
      </c>
      <c r="J749" s="2">
        <v>105130</v>
      </c>
      <c r="K749" s="2">
        <v>109397</v>
      </c>
      <c r="L749" s="2">
        <v>113445</v>
      </c>
      <c r="M749" s="2">
        <v>12212626242</v>
      </c>
      <c r="N749" s="2">
        <v>13054362643</v>
      </c>
      <c r="O749" s="2">
        <v>13871148716</v>
      </c>
      <c r="P749" s="2">
        <v>14625232374</v>
      </c>
      <c r="Q749" s="2">
        <v>15356150965</v>
      </c>
      <c r="R749" s="2">
        <v>16009562407</v>
      </c>
      <c r="S749" s="2">
        <v>16628095626</v>
      </c>
      <c r="T749" s="1">
        <f>(Table13[[#This Row],[2050_BUILDINGS]]/Table13[[#This Row],[2020_BUILDINGS]])-1</f>
        <v>0.3419885254628261</v>
      </c>
      <c r="U749" s="1">
        <f>(Table13[[#This Row],[2050_TOTAL_REPL_COST_USD]]/Table13[[#This Row],[2020_TOTAL_REPL_COST_USD]])-1</f>
        <v>0.36154953869094264</v>
      </c>
      <c r="V749"/>
      <c r="W749"/>
    </row>
    <row r="750" spans="1:23" x14ac:dyDescent="0.2">
      <c r="A750" t="s">
        <v>529</v>
      </c>
      <c r="B750" t="s">
        <v>606</v>
      </c>
      <c r="C750" t="s">
        <v>612</v>
      </c>
      <c r="D750" t="s">
        <v>2270</v>
      </c>
      <c r="E750" t="s">
        <v>2271</v>
      </c>
      <c r="F750" s="2">
        <v>59367</v>
      </c>
      <c r="G750" s="2">
        <v>63239</v>
      </c>
      <c r="H750" s="2">
        <v>66993</v>
      </c>
      <c r="I750" s="2">
        <v>70459</v>
      </c>
      <c r="J750" s="2">
        <v>73825</v>
      </c>
      <c r="K750" s="2">
        <v>76824</v>
      </c>
      <c r="L750" s="2">
        <v>79674</v>
      </c>
      <c r="M750" s="2">
        <v>8607295188</v>
      </c>
      <c r="N750" s="2">
        <v>9196874501</v>
      </c>
      <c r="O750" s="2">
        <v>9768977786</v>
      </c>
      <c r="P750" s="2">
        <v>10297162280</v>
      </c>
      <c r="Q750" s="2">
        <v>10809121227</v>
      </c>
      <c r="R750" s="2">
        <v>11266791657</v>
      </c>
      <c r="S750" s="2">
        <v>11700032255</v>
      </c>
      <c r="T750" s="1">
        <f>(Table13[[#This Row],[2050_BUILDINGS]]/Table13[[#This Row],[2020_BUILDINGS]])-1</f>
        <v>0.34205871949062616</v>
      </c>
      <c r="U750" s="1">
        <f>(Table13[[#This Row],[2050_TOTAL_REPL_COST_USD]]/Table13[[#This Row],[2020_TOTAL_REPL_COST_USD]])-1</f>
        <v>0.35931578962364275</v>
      </c>
      <c r="V750"/>
      <c r="W750"/>
    </row>
    <row r="751" spans="1:23" x14ac:dyDescent="0.2">
      <c r="A751" t="s">
        <v>529</v>
      </c>
      <c r="B751" t="s">
        <v>606</v>
      </c>
      <c r="C751" t="s">
        <v>613</v>
      </c>
      <c r="D751" t="s">
        <v>2272</v>
      </c>
      <c r="E751" t="s">
        <v>2273</v>
      </c>
      <c r="F751" s="2">
        <v>22215</v>
      </c>
      <c r="G751" s="2">
        <v>23665</v>
      </c>
      <c r="H751" s="2">
        <v>25068</v>
      </c>
      <c r="I751" s="2">
        <v>26367</v>
      </c>
      <c r="J751" s="2">
        <v>27621</v>
      </c>
      <c r="K751" s="2">
        <v>28747</v>
      </c>
      <c r="L751" s="2">
        <v>29810</v>
      </c>
      <c r="M751" s="2">
        <v>3210949848</v>
      </c>
      <c r="N751" s="2">
        <v>3432159808</v>
      </c>
      <c r="O751" s="2">
        <v>3646812773</v>
      </c>
      <c r="P751" s="2">
        <v>3844987419</v>
      </c>
      <c r="Q751" s="2">
        <v>4037074244</v>
      </c>
      <c r="R751" s="2">
        <v>4208792042</v>
      </c>
      <c r="S751" s="2">
        <v>4371343767</v>
      </c>
      <c r="T751" s="1">
        <f>(Table13[[#This Row],[2050_BUILDINGS]]/Table13[[#This Row],[2020_BUILDINGS]])-1</f>
        <v>0.34188611298672078</v>
      </c>
      <c r="U751" s="1">
        <f>(Table13[[#This Row],[2050_TOTAL_REPL_COST_USD]]/Table13[[#This Row],[2020_TOTAL_REPL_COST_USD]])-1</f>
        <v>0.36138649743245699</v>
      </c>
      <c r="V751"/>
      <c r="W751"/>
    </row>
    <row r="752" spans="1:23" x14ac:dyDescent="0.2">
      <c r="A752" t="s">
        <v>529</v>
      </c>
      <c r="B752" t="s">
        <v>606</v>
      </c>
      <c r="C752" t="s">
        <v>614</v>
      </c>
      <c r="D752" t="s">
        <v>2274</v>
      </c>
      <c r="E752" t="s">
        <v>2275</v>
      </c>
      <c r="F752" s="2">
        <v>31475</v>
      </c>
      <c r="G752" s="2">
        <v>33531</v>
      </c>
      <c r="H752" s="2">
        <v>35514</v>
      </c>
      <c r="I752" s="2">
        <v>37359</v>
      </c>
      <c r="J752" s="2">
        <v>39133</v>
      </c>
      <c r="K752" s="2">
        <v>40736</v>
      </c>
      <c r="L752" s="2">
        <v>42243</v>
      </c>
      <c r="M752" s="2">
        <v>4551590007</v>
      </c>
      <c r="N752" s="2">
        <v>4865005749</v>
      </c>
      <c r="O752" s="2">
        <v>5169131373</v>
      </c>
      <c r="P752" s="2">
        <v>5449910120</v>
      </c>
      <c r="Q752" s="2">
        <v>5722063480</v>
      </c>
      <c r="R752" s="2">
        <v>5965357503</v>
      </c>
      <c r="S752" s="2">
        <v>6195664813</v>
      </c>
      <c r="T752" s="1">
        <f>(Table13[[#This Row],[2050_BUILDINGS]]/Table13[[#This Row],[2020_BUILDINGS]])-1</f>
        <v>0.34211278792692612</v>
      </c>
      <c r="U752" s="1">
        <f>(Table13[[#This Row],[2050_TOTAL_REPL_COST_USD]]/Table13[[#This Row],[2020_TOTAL_REPL_COST_USD]])-1</f>
        <v>0.36120889699457503</v>
      </c>
      <c r="V752"/>
      <c r="W752"/>
    </row>
    <row r="753" spans="1:23" x14ac:dyDescent="0.2">
      <c r="A753" t="s">
        <v>529</v>
      </c>
      <c r="B753" t="s">
        <v>606</v>
      </c>
      <c r="C753" t="s">
        <v>615</v>
      </c>
      <c r="D753" t="s">
        <v>2276</v>
      </c>
      <c r="E753" t="s">
        <v>2277</v>
      </c>
      <c r="F753" s="2">
        <v>25930</v>
      </c>
      <c r="G753" s="2">
        <v>27613</v>
      </c>
      <c r="H753" s="2">
        <v>29257</v>
      </c>
      <c r="I753" s="2">
        <v>30775</v>
      </c>
      <c r="J753" s="2">
        <v>32238</v>
      </c>
      <c r="K753" s="2">
        <v>33547</v>
      </c>
      <c r="L753" s="2">
        <v>34791</v>
      </c>
      <c r="M753" s="2">
        <v>3744515982</v>
      </c>
      <c r="N753" s="2">
        <v>4002532031</v>
      </c>
      <c r="O753" s="2">
        <v>4252900090</v>
      </c>
      <c r="P753" s="2">
        <v>4484048088</v>
      </c>
      <c r="Q753" s="2">
        <v>4708095336</v>
      </c>
      <c r="R753" s="2">
        <v>4908384443</v>
      </c>
      <c r="S753" s="2">
        <v>5097982384</v>
      </c>
      <c r="T753" s="1">
        <f>(Table13[[#This Row],[2050_BUILDINGS]]/Table13[[#This Row],[2020_BUILDINGS]])-1</f>
        <v>0.34172772849980726</v>
      </c>
      <c r="U753" s="1">
        <f>(Table13[[#This Row],[2050_TOTAL_REPL_COST_USD]]/Table13[[#This Row],[2020_TOTAL_REPL_COST_USD]])-1</f>
        <v>0.36145296441680408</v>
      </c>
      <c r="V753"/>
      <c r="W753"/>
    </row>
    <row r="754" spans="1:23" x14ac:dyDescent="0.2">
      <c r="A754" t="s">
        <v>529</v>
      </c>
      <c r="B754" t="s">
        <v>616</v>
      </c>
      <c r="C754" t="s">
        <v>617</v>
      </c>
      <c r="D754" t="s">
        <v>12</v>
      </c>
      <c r="E754" t="s">
        <v>2278</v>
      </c>
      <c r="F754" s="2">
        <v>3619</v>
      </c>
      <c r="G754" s="2">
        <v>4169</v>
      </c>
      <c r="H754" s="2">
        <v>4780</v>
      </c>
      <c r="I754" s="2">
        <v>5444</v>
      </c>
      <c r="J754" s="2">
        <v>6155</v>
      </c>
      <c r="K754" s="2">
        <v>6904</v>
      </c>
      <c r="L754" s="2">
        <v>7692</v>
      </c>
      <c r="M754" s="2">
        <v>422646532</v>
      </c>
      <c r="N754" s="2">
        <v>488124308</v>
      </c>
      <c r="O754" s="2">
        <v>560878823</v>
      </c>
      <c r="P754" s="2">
        <v>640926327</v>
      </c>
      <c r="Q754" s="2">
        <v>725998358</v>
      </c>
      <c r="R754" s="2">
        <v>816128951</v>
      </c>
      <c r="S754" s="2">
        <v>911278227</v>
      </c>
      <c r="T754" s="1">
        <f>(Table13[[#This Row],[2050_BUILDINGS]]/Table13[[#This Row],[2020_BUILDINGS]])-1</f>
        <v>1.1254490190660404</v>
      </c>
      <c r="U754" s="1">
        <f>(Table13[[#This Row],[2050_TOTAL_REPL_COST_USD]]/Table13[[#This Row],[2020_TOTAL_REPL_COST_USD]])-1</f>
        <v>1.1561237535482722</v>
      </c>
      <c r="V754"/>
      <c r="W754"/>
    </row>
    <row r="755" spans="1:23" x14ac:dyDescent="0.2">
      <c r="A755" t="s">
        <v>529</v>
      </c>
      <c r="B755" t="s">
        <v>616</v>
      </c>
      <c r="C755" t="s">
        <v>618</v>
      </c>
      <c r="D755" t="s">
        <v>1420</v>
      </c>
      <c r="E755" t="s">
        <v>2279</v>
      </c>
      <c r="F755" s="2">
        <v>1768</v>
      </c>
      <c r="G755" s="2">
        <v>2043</v>
      </c>
      <c r="H755" s="2">
        <v>2348</v>
      </c>
      <c r="I755" s="2">
        <v>2676</v>
      </c>
      <c r="J755" s="2">
        <v>3019</v>
      </c>
      <c r="K755" s="2">
        <v>3389</v>
      </c>
      <c r="L755" s="2">
        <v>3773</v>
      </c>
      <c r="M755" s="2">
        <v>207413904</v>
      </c>
      <c r="N755" s="2">
        <v>239547140</v>
      </c>
      <c r="O755" s="2">
        <v>275251442</v>
      </c>
      <c r="P755" s="2">
        <v>314534777</v>
      </c>
      <c r="Q755" s="2">
        <v>356283903</v>
      </c>
      <c r="R755" s="2">
        <v>400515514</v>
      </c>
      <c r="S755" s="2">
        <v>447210050</v>
      </c>
      <c r="T755" s="1">
        <f>(Table13[[#This Row],[2050_BUILDINGS]]/Table13[[#This Row],[2020_BUILDINGS]])-1</f>
        <v>1.1340497737556561</v>
      </c>
      <c r="U755" s="1">
        <f>(Table13[[#This Row],[2050_TOTAL_REPL_COST_USD]]/Table13[[#This Row],[2020_TOTAL_REPL_COST_USD]])-1</f>
        <v>1.1561237765429651</v>
      </c>
      <c r="V755"/>
      <c r="W755"/>
    </row>
    <row r="756" spans="1:23" x14ac:dyDescent="0.2">
      <c r="A756" t="s">
        <v>529</v>
      </c>
      <c r="B756" t="s">
        <v>616</v>
      </c>
      <c r="C756" t="s">
        <v>619</v>
      </c>
      <c r="D756" t="s">
        <v>2280</v>
      </c>
      <c r="E756" t="s">
        <v>2281</v>
      </c>
      <c r="F756" s="2">
        <v>4144</v>
      </c>
      <c r="G756" s="2">
        <v>4769</v>
      </c>
      <c r="H756" s="2">
        <v>5473</v>
      </c>
      <c r="I756" s="2">
        <v>6241</v>
      </c>
      <c r="J756" s="2">
        <v>7048</v>
      </c>
      <c r="K756" s="2">
        <v>7903</v>
      </c>
      <c r="L756" s="2">
        <v>8815</v>
      </c>
      <c r="M756" s="2">
        <v>484030901</v>
      </c>
      <c r="N756" s="2">
        <v>559018552</v>
      </c>
      <c r="O756" s="2">
        <v>642339787</v>
      </c>
      <c r="P756" s="2">
        <v>734013235</v>
      </c>
      <c r="Q756" s="2">
        <v>831440971</v>
      </c>
      <c r="R756" s="2">
        <v>934661960</v>
      </c>
      <c r="S756" s="2">
        <v>1043630528</v>
      </c>
      <c r="T756" s="1">
        <f>(Table13[[#This Row],[2050_BUILDINGS]]/Table13[[#This Row],[2020_BUILDINGS]])-1</f>
        <v>1.1271718146718146</v>
      </c>
      <c r="U756" s="1">
        <f>(Table13[[#This Row],[2050_TOTAL_REPL_COST_USD]]/Table13[[#This Row],[2020_TOTAL_REPL_COST_USD]])-1</f>
        <v>1.1561237636768151</v>
      </c>
      <c r="V756"/>
      <c r="W756"/>
    </row>
    <row r="757" spans="1:23" x14ac:dyDescent="0.2">
      <c r="A757" t="s">
        <v>529</v>
      </c>
      <c r="B757" t="s">
        <v>616</v>
      </c>
      <c r="C757" t="s">
        <v>620</v>
      </c>
      <c r="D757" t="s">
        <v>1422</v>
      </c>
      <c r="E757" t="s">
        <v>2282</v>
      </c>
      <c r="F757" s="2">
        <v>3539</v>
      </c>
      <c r="G757" s="2">
        <v>4074</v>
      </c>
      <c r="H757" s="2">
        <v>4668</v>
      </c>
      <c r="I757" s="2">
        <v>5324</v>
      </c>
      <c r="J757" s="2">
        <v>6015</v>
      </c>
      <c r="K757" s="2">
        <v>6745</v>
      </c>
      <c r="L757" s="2">
        <v>7518</v>
      </c>
      <c r="M757" s="2">
        <v>412964772</v>
      </c>
      <c r="N757" s="2">
        <v>476942618</v>
      </c>
      <c r="O757" s="2">
        <v>548030512</v>
      </c>
      <c r="P757" s="2">
        <v>626244321</v>
      </c>
      <c r="Q757" s="2">
        <v>709367574</v>
      </c>
      <c r="R757" s="2">
        <v>797433506</v>
      </c>
      <c r="S757" s="2">
        <v>890403150</v>
      </c>
      <c r="T757" s="1">
        <f>(Table13[[#This Row],[2050_BUILDINGS]]/Table13[[#This Row],[2020_BUILDINGS]])-1</f>
        <v>1.1243289064707542</v>
      </c>
      <c r="U757" s="1">
        <f>(Table13[[#This Row],[2050_TOTAL_REPL_COST_USD]]/Table13[[#This Row],[2020_TOTAL_REPL_COST_USD]])-1</f>
        <v>1.1561237431651916</v>
      </c>
      <c r="V757"/>
      <c r="W757"/>
    </row>
    <row r="758" spans="1:23" x14ac:dyDescent="0.2">
      <c r="A758" t="s">
        <v>529</v>
      </c>
      <c r="B758" t="s">
        <v>616</v>
      </c>
      <c r="C758" t="s">
        <v>621</v>
      </c>
      <c r="D758" t="s">
        <v>2283</v>
      </c>
      <c r="E758" t="s">
        <v>2284</v>
      </c>
      <c r="F758" s="2">
        <v>2749</v>
      </c>
      <c r="G758" s="2">
        <v>3166</v>
      </c>
      <c r="H758" s="2">
        <v>3635</v>
      </c>
      <c r="I758" s="2">
        <v>4142</v>
      </c>
      <c r="J758" s="2">
        <v>4684</v>
      </c>
      <c r="K758" s="2">
        <v>5247</v>
      </c>
      <c r="L758" s="2">
        <v>5835</v>
      </c>
      <c r="M758" s="2">
        <v>320977553</v>
      </c>
      <c r="N758" s="2">
        <v>370704439</v>
      </c>
      <c r="O758" s="2">
        <v>425957619</v>
      </c>
      <c r="P758" s="2">
        <v>486749439</v>
      </c>
      <c r="Q758" s="2">
        <v>551357129</v>
      </c>
      <c r="R758" s="2">
        <v>619806523</v>
      </c>
      <c r="S758" s="2">
        <v>692067327</v>
      </c>
      <c r="T758" s="1">
        <f>(Table13[[#This Row],[2050_BUILDINGS]]/Table13[[#This Row],[2020_BUILDINGS]])-1</f>
        <v>1.1225900327391778</v>
      </c>
      <c r="U758" s="1">
        <f>(Table13[[#This Row],[2050_TOTAL_REPL_COST_USD]]/Table13[[#This Row],[2020_TOTAL_REPL_COST_USD]])-1</f>
        <v>1.1561237554826769</v>
      </c>
      <c r="V758"/>
      <c r="W758"/>
    </row>
    <row r="759" spans="1:23" x14ac:dyDescent="0.2">
      <c r="A759" t="s">
        <v>529</v>
      </c>
      <c r="B759" t="s">
        <v>616</v>
      </c>
      <c r="C759" t="s">
        <v>622</v>
      </c>
      <c r="D759" t="s">
        <v>2285</v>
      </c>
      <c r="E759" t="s">
        <v>2286</v>
      </c>
      <c r="F759" s="2">
        <v>5019</v>
      </c>
      <c r="G759" s="2">
        <v>5782</v>
      </c>
      <c r="H759" s="2">
        <v>6631</v>
      </c>
      <c r="I759" s="2">
        <v>7555</v>
      </c>
      <c r="J759" s="2">
        <v>8539</v>
      </c>
      <c r="K759" s="2">
        <v>9579</v>
      </c>
      <c r="L759" s="2">
        <v>10668</v>
      </c>
      <c r="M759" s="2">
        <v>585973689</v>
      </c>
      <c r="N759" s="2">
        <v>676754639</v>
      </c>
      <c r="O759" s="2">
        <v>777624341</v>
      </c>
      <c r="P759" s="2">
        <v>888605326</v>
      </c>
      <c r="Q759" s="2">
        <v>1006552531</v>
      </c>
      <c r="R759" s="2">
        <v>1131513110</v>
      </c>
      <c r="S759" s="2">
        <v>1263431782</v>
      </c>
      <c r="T759" s="1">
        <f>(Table13[[#This Row],[2050_BUILDINGS]]/Table13[[#This Row],[2020_BUILDINGS]])-1</f>
        <v>1.1255230125523012</v>
      </c>
      <c r="U759" s="1">
        <f>(Table13[[#This Row],[2050_TOTAL_REPL_COST_USD]]/Table13[[#This Row],[2020_TOTAL_REPL_COST_USD]])-1</f>
        <v>1.1561237402247935</v>
      </c>
      <c r="V759"/>
      <c r="W759"/>
    </row>
    <row r="760" spans="1:23" x14ac:dyDescent="0.2">
      <c r="A760" t="s">
        <v>529</v>
      </c>
      <c r="B760" t="s">
        <v>616</v>
      </c>
      <c r="C760" t="s">
        <v>623</v>
      </c>
      <c r="D760" t="s">
        <v>2287</v>
      </c>
      <c r="E760" t="s">
        <v>2288</v>
      </c>
      <c r="F760" s="2">
        <v>1644</v>
      </c>
      <c r="G760" s="2">
        <v>1890</v>
      </c>
      <c r="H760" s="2">
        <v>2180</v>
      </c>
      <c r="I760" s="2">
        <v>2481</v>
      </c>
      <c r="J760" s="2">
        <v>2801</v>
      </c>
      <c r="K760" s="2">
        <v>3142</v>
      </c>
      <c r="L760" s="2">
        <v>3497</v>
      </c>
      <c r="M760" s="2">
        <v>192189225</v>
      </c>
      <c r="N760" s="2">
        <v>221963804</v>
      </c>
      <c r="O760" s="2">
        <v>255047315</v>
      </c>
      <c r="P760" s="2">
        <v>291447166</v>
      </c>
      <c r="Q760" s="2">
        <v>330131808</v>
      </c>
      <c r="R760" s="2">
        <v>371116710</v>
      </c>
      <c r="S760" s="2">
        <v>414383746</v>
      </c>
      <c r="T760" s="1">
        <f>(Table13[[#This Row],[2050_BUILDINGS]]/Table13[[#This Row],[2020_BUILDINGS]])-1</f>
        <v>1.1271289537712894</v>
      </c>
      <c r="U760" s="1">
        <f>(Table13[[#This Row],[2050_TOTAL_REPL_COST_USD]]/Table13[[#This Row],[2020_TOTAL_REPL_COST_USD]])-1</f>
        <v>1.1561237160928246</v>
      </c>
      <c r="V760"/>
      <c r="W760"/>
    </row>
    <row r="761" spans="1:23" x14ac:dyDescent="0.2">
      <c r="A761" t="s">
        <v>529</v>
      </c>
      <c r="B761" t="s">
        <v>616</v>
      </c>
      <c r="C761" t="s">
        <v>624</v>
      </c>
      <c r="D761" t="s">
        <v>2289</v>
      </c>
      <c r="E761" t="s">
        <v>2290</v>
      </c>
      <c r="F761" s="2">
        <v>1730</v>
      </c>
      <c r="G761" s="2">
        <v>1995</v>
      </c>
      <c r="H761" s="2">
        <v>2295</v>
      </c>
      <c r="I761" s="2">
        <v>2612</v>
      </c>
      <c r="J761" s="2">
        <v>2943</v>
      </c>
      <c r="K761" s="2">
        <v>3304</v>
      </c>
      <c r="L761" s="2">
        <v>3682</v>
      </c>
      <c r="M761" s="2">
        <v>202395783</v>
      </c>
      <c r="N761" s="2">
        <v>233751600</v>
      </c>
      <c r="O761" s="2">
        <v>268592073</v>
      </c>
      <c r="P761" s="2">
        <v>306925000</v>
      </c>
      <c r="Q761" s="2">
        <v>347664056</v>
      </c>
      <c r="R761" s="2">
        <v>390825544</v>
      </c>
      <c r="S761" s="2">
        <v>436390365</v>
      </c>
      <c r="T761" s="1">
        <f>(Table13[[#This Row],[2050_BUILDINGS]]/Table13[[#This Row],[2020_BUILDINGS]])-1</f>
        <v>1.1283236994219652</v>
      </c>
      <c r="U761" s="1">
        <f>(Table13[[#This Row],[2050_TOTAL_REPL_COST_USD]]/Table13[[#This Row],[2020_TOTAL_REPL_COST_USD]])-1</f>
        <v>1.1561238012552861</v>
      </c>
      <c r="V761"/>
      <c r="W761"/>
    </row>
    <row r="762" spans="1:23" x14ac:dyDescent="0.2">
      <c r="A762" t="s">
        <v>529</v>
      </c>
      <c r="B762" t="s">
        <v>616</v>
      </c>
      <c r="C762" t="s">
        <v>625</v>
      </c>
      <c r="D762" t="s">
        <v>1430</v>
      </c>
      <c r="E762" t="s">
        <v>2291</v>
      </c>
      <c r="F762" s="2">
        <v>2550</v>
      </c>
      <c r="G762" s="2">
        <v>2938</v>
      </c>
      <c r="H762" s="2">
        <v>3365</v>
      </c>
      <c r="I762" s="2">
        <v>3830</v>
      </c>
      <c r="J762" s="2">
        <v>4332</v>
      </c>
      <c r="K762" s="2">
        <v>4851</v>
      </c>
      <c r="L762" s="2">
        <v>5417</v>
      </c>
      <c r="M762" s="2">
        <v>297559497</v>
      </c>
      <c r="N762" s="2">
        <v>343658385</v>
      </c>
      <c r="O762" s="2">
        <v>394880373</v>
      </c>
      <c r="P762" s="2">
        <v>451236912</v>
      </c>
      <c r="Q762" s="2">
        <v>511130912</v>
      </c>
      <c r="R762" s="2">
        <v>574586331</v>
      </c>
      <c r="S762" s="2">
        <v>641575102</v>
      </c>
      <c r="T762" s="1">
        <f>(Table13[[#This Row],[2050_BUILDINGS]]/Table13[[#This Row],[2020_BUILDINGS]])-1</f>
        <v>1.1243137254901963</v>
      </c>
      <c r="U762" s="1">
        <f>(Table13[[#This Row],[2050_TOTAL_REPL_COST_USD]]/Table13[[#This Row],[2020_TOTAL_REPL_COST_USD]])-1</f>
        <v>1.1561237616959676</v>
      </c>
      <c r="V762"/>
      <c r="W762"/>
    </row>
    <row r="763" spans="1:23" x14ac:dyDescent="0.2">
      <c r="A763" t="s">
        <v>529</v>
      </c>
      <c r="B763" t="s">
        <v>616</v>
      </c>
      <c r="C763" t="s">
        <v>626</v>
      </c>
      <c r="D763" t="s">
        <v>1990</v>
      </c>
      <c r="E763" t="s">
        <v>2292</v>
      </c>
      <c r="F763" s="2">
        <v>3498</v>
      </c>
      <c r="G763" s="2">
        <v>4028</v>
      </c>
      <c r="H763" s="2">
        <v>4612</v>
      </c>
      <c r="I763" s="2">
        <v>5262</v>
      </c>
      <c r="J763" s="2">
        <v>5944</v>
      </c>
      <c r="K763" s="2">
        <v>6667</v>
      </c>
      <c r="L763" s="2">
        <v>7430</v>
      </c>
      <c r="M763" s="2">
        <v>408132706</v>
      </c>
      <c r="N763" s="2">
        <v>471361948</v>
      </c>
      <c r="O763" s="2">
        <v>541618050</v>
      </c>
      <c r="P763" s="2">
        <v>618916688</v>
      </c>
      <c r="Q763" s="2">
        <v>701067321</v>
      </c>
      <c r="R763" s="2">
        <v>788102804</v>
      </c>
      <c r="S763" s="2">
        <v>879984614</v>
      </c>
      <c r="T763" s="1">
        <f>(Table13[[#This Row],[2050_BUILDINGS]]/Table13[[#This Row],[2020_BUILDINGS]])-1</f>
        <v>1.1240708976558031</v>
      </c>
      <c r="U763" s="1">
        <f>(Table13[[#This Row],[2050_TOTAL_REPL_COST_USD]]/Table13[[#This Row],[2020_TOTAL_REPL_COST_USD]])-1</f>
        <v>1.1561237339307966</v>
      </c>
      <c r="V763"/>
      <c r="W763"/>
    </row>
    <row r="764" spans="1:23" x14ac:dyDescent="0.2">
      <c r="A764" t="s">
        <v>529</v>
      </c>
      <c r="B764" t="s">
        <v>627</v>
      </c>
      <c r="C764" t="s">
        <v>628</v>
      </c>
      <c r="D764" t="s">
        <v>2293</v>
      </c>
      <c r="E764" t="s">
        <v>2294</v>
      </c>
      <c r="F764" s="2">
        <v>961</v>
      </c>
      <c r="G764" s="2">
        <v>1030</v>
      </c>
      <c r="H764" s="2">
        <v>1132</v>
      </c>
      <c r="I764" s="2">
        <v>1233</v>
      </c>
      <c r="J764" s="2">
        <v>1342</v>
      </c>
      <c r="K764" s="2">
        <v>1443</v>
      </c>
      <c r="L764" s="2">
        <v>1531</v>
      </c>
      <c r="M764" s="2">
        <v>110955557</v>
      </c>
      <c r="N764" s="2">
        <v>119984543</v>
      </c>
      <c r="O764" s="2">
        <v>131351969</v>
      </c>
      <c r="P764" s="2">
        <v>143641502</v>
      </c>
      <c r="Q764" s="2">
        <v>156876987</v>
      </c>
      <c r="R764" s="2">
        <v>169480651</v>
      </c>
      <c r="S764" s="2">
        <v>180676725</v>
      </c>
      <c r="T764" s="1">
        <f>(Table13[[#This Row],[2050_BUILDINGS]]/Table13[[#This Row],[2020_BUILDINGS]])-1</f>
        <v>0.59313215400624353</v>
      </c>
      <c r="U764" s="1">
        <f>(Table13[[#This Row],[2050_TOTAL_REPL_COST_USD]]/Table13[[#This Row],[2020_TOTAL_REPL_COST_USD]])-1</f>
        <v>0.62837022214218607</v>
      </c>
      <c r="V764"/>
      <c r="W764"/>
    </row>
    <row r="765" spans="1:23" x14ac:dyDescent="0.2">
      <c r="A765" t="s">
        <v>529</v>
      </c>
      <c r="B765" t="s">
        <v>627</v>
      </c>
      <c r="C765" t="s">
        <v>629</v>
      </c>
      <c r="D765" t="s">
        <v>2295</v>
      </c>
      <c r="E765" t="s">
        <v>2296</v>
      </c>
      <c r="F765" s="2">
        <v>2852</v>
      </c>
      <c r="G765" s="2">
        <v>3077</v>
      </c>
      <c r="H765" s="2">
        <v>3367</v>
      </c>
      <c r="I765" s="2">
        <v>3678</v>
      </c>
      <c r="J765" s="2">
        <v>4001</v>
      </c>
      <c r="K765" s="2">
        <v>4303</v>
      </c>
      <c r="L765" s="2">
        <v>4578</v>
      </c>
      <c r="M765" s="2">
        <v>330719165</v>
      </c>
      <c r="N765" s="2">
        <v>357631369</v>
      </c>
      <c r="O765" s="2">
        <v>391513637</v>
      </c>
      <c r="P765" s="2">
        <v>428144383</v>
      </c>
      <c r="Q765" s="2">
        <v>467594665</v>
      </c>
      <c r="R765" s="2">
        <v>505161708</v>
      </c>
      <c r="S765" s="2">
        <v>538533247</v>
      </c>
      <c r="T765" s="1">
        <f>(Table13[[#This Row],[2050_BUILDINGS]]/Table13[[#This Row],[2020_BUILDINGS]])-1</f>
        <v>0.60518934081346432</v>
      </c>
      <c r="U765" s="1">
        <f>(Table13[[#This Row],[2050_TOTAL_REPL_COST_USD]]/Table13[[#This Row],[2020_TOTAL_REPL_COST_USD]])-1</f>
        <v>0.62837024277078113</v>
      </c>
      <c r="V765"/>
      <c r="W765"/>
    </row>
    <row r="766" spans="1:23" x14ac:dyDescent="0.2">
      <c r="A766" t="s">
        <v>529</v>
      </c>
      <c r="B766" t="s">
        <v>627</v>
      </c>
      <c r="C766" t="s">
        <v>630</v>
      </c>
      <c r="D766" t="s">
        <v>2297</v>
      </c>
      <c r="E766" t="s">
        <v>2298</v>
      </c>
      <c r="F766" s="2">
        <v>874</v>
      </c>
      <c r="G766" s="2">
        <v>943</v>
      </c>
      <c r="H766" s="2">
        <v>1020</v>
      </c>
      <c r="I766" s="2">
        <v>1121</v>
      </c>
      <c r="J766" s="2">
        <v>1220</v>
      </c>
      <c r="K766" s="2">
        <v>1319</v>
      </c>
      <c r="L766" s="2">
        <v>1393</v>
      </c>
      <c r="M766" s="2">
        <v>100864267</v>
      </c>
      <c r="N766" s="2">
        <v>109072080</v>
      </c>
      <c r="O766" s="2">
        <v>119405649</v>
      </c>
      <c r="P766" s="2">
        <v>130577463</v>
      </c>
      <c r="Q766" s="2">
        <v>142609194</v>
      </c>
      <c r="R766" s="2">
        <v>154066567</v>
      </c>
      <c r="S766" s="2">
        <v>164244369</v>
      </c>
      <c r="T766" s="1">
        <f>(Table13[[#This Row],[2050_BUILDINGS]]/Table13[[#This Row],[2020_BUILDINGS]])-1</f>
        <v>0.59382151029748287</v>
      </c>
      <c r="U766" s="1">
        <f>(Table13[[#This Row],[2050_TOTAL_REPL_COST_USD]]/Table13[[#This Row],[2020_TOTAL_REPL_COST_USD]])-1</f>
        <v>0.62837022352028793</v>
      </c>
      <c r="V766"/>
      <c r="W766"/>
    </row>
    <row r="767" spans="1:23" x14ac:dyDescent="0.2">
      <c r="A767" t="s">
        <v>529</v>
      </c>
      <c r="B767" t="s">
        <v>627</v>
      </c>
      <c r="C767" t="s">
        <v>631</v>
      </c>
      <c r="D767" t="s">
        <v>2299</v>
      </c>
      <c r="E767" t="s">
        <v>2300</v>
      </c>
      <c r="F767" s="2">
        <v>2356</v>
      </c>
      <c r="G767" s="2">
        <v>2539</v>
      </c>
      <c r="H767" s="2">
        <v>2785</v>
      </c>
      <c r="I767" s="2">
        <v>3041</v>
      </c>
      <c r="J767" s="2">
        <v>3303</v>
      </c>
      <c r="K767" s="2">
        <v>3563</v>
      </c>
      <c r="L767" s="2">
        <v>3777</v>
      </c>
      <c r="M767" s="2">
        <v>273375570</v>
      </c>
      <c r="N767" s="2">
        <v>295621450</v>
      </c>
      <c r="O767" s="2">
        <v>323628851</v>
      </c>
      <c r="P767" s="2">
        <v>353908167</v>
      </c>
      <c r="Q767" s="2">
        <v>386518139</v>
      </c>
      <c r="R767" s="2">
        <v>417571422</v>
      </c>
      <c r="S767" s="2">
        <v>445156645</v>
      </c>
      <c r="T767" s="1">
        <f>(Table13[[#This Row],[2050_BUILDINGS]]/Table13[[#This Row],[2020_BUILDINGS]])-1</f>
        <v>0.60314091680814941</v>
      </c>
      <c r="U767" s="1">
        <f>(Table13[[#This Row],[2050_TOTAL_REPL_COST_USD]]/Table13[[#This Row],[2020_TOTAL_REPL_COST_USD]])-1</f>
        <v>0.62837024903139671</v>
      </c>
      <c r="V767"/>
      <c r="W767"/>
    </row>
    <row r="768" spans="1:23" x14ac:dyDescent="0.2">
      <c r="A768" t="s">
        <v>529</v>
      </c>
      <c r="B768" t="s">
        <v>627</v>
      </c>
      <c r="C768" t="s">
        <v>632</v>
      </c>
      <c r="D768" t="s">
        <v>2301</v>
      </c>
      <c r="E768" t="s">
        <v>2302</v>
      </c>
      <c r="F768" s="2">
        <v>1586</v>
      </c>
      <c r="G768" s="2">
        <v>1719</v>
      </c>
      <c r="H768" s="2">
        <v>1877</v>
      </c>
      <c r="I768" s="2">
        <v>2043</v>
      </c>
      <c r="J768" s="2">
        <v>2230</v>
      </c>
      <c r="K768" s="2">
        <v>2396</v>
      </c>
      <c r="L768" s="2">
        <v>2548</v>
      </c>
      <c r="M768" s="2">
        <v>184190954</v>
      </c>
      <c r="N768" s="2">
        <v>199179454</v>
      </c>
      <c r="O768" s="2">
        <v>218049864</v>
      </c>
      <c r="P768" s="2">
        <v>238451019</v>
      </c>
      <c r="Q768" s="2">
        <v>260422478</v>
      </c>
      <c r="R768" s="2">
        <v>281345095</v>
      </c>
      <c r="S768" s="2">
        <v>299931063</v>
      </c>
      <c r="T768" s="1">
        <f>(Table13[[#This Row],[2050_BUILDINGS]]/Table13[[#This Row],[2020_BUILDINGS]])-1</f>
        <v>0.60655737704918034</v>
      </c>
      <c r="U768" s="1">
        <f>(Table13[[#This Row],[2050_TOTAL_REPL_COST_USD]]/Table13[[#This Row],[2020_TOTAL_REPL_COST_USD]])-1</f>
        <v>0.6283702130127411</v>
      </c>
      <c r="V768"/>
      <c r="W768"/>
    </row>
    <row r="769" spans="1:23" x14ac:dyDescent="0.2">
      <c r="A769" t="s">
        <v>529</v>
      </c>
      <c r="B769" t="s">
        <v>627</v>
      </c>
      <c r="C769" t="s">
        <v>633</v>
      </c>
      <c r="D769" t="s">
        <v>2303</v>
      </c>
      <c r="E769" t="s">
        <v>2304</v>
      </c>
      <c r="F769" s="2">
        <v>2000</v>
      </c>
      <c r="G769" s="2">
        <v>2171</v>
      </c>
      <c r="H769" s="2">
        <v>2358</v>
      </c>
      <c r="I769" s="2">
        <v>2589</v>
      </c>
      <c r="J769" s="2">
        <v>2813</v>
      </c>
      <c r="K769" s="2">
        <v>3025</v>
      </c>
      <c r="L769" s="2">
        <v>3210</v>
      </c>
      <c r="M769" s="2">
        <v>232767210</v>
      </c>
      <c r="N769" s="2">
        <v>251708595</v>
      </c>
      <c r="O769" s="2">
        <v>275555658</v>
      </c>
      <c r="P769" s="2">
        <v>301337160</v>
      </c>
      <c r="Q769" s="2">
        <v>329103103</v>
      </c>
      <c r="R769" s="2">
        <v>355543603</v>
      </c>
      <c r="S769" s="2">
        <v>379031200</v>
      </c>
      <c r="T769" s="1">
        <f>(Table13[[#This Row],[2050_BUILDINGS]]/Table13[[#This Row],[2020_BUILDINGS]])-1</f>
        <v>0.60499999999999998</v>
      </c>
      <c r="U769" s="1">
        <f>(Table13[[#This Row],[2050_TOTAL_REPL_COST_USD]]/Table13[[#This Row],[2020_TOTAL_REPL_COST_USD]])-1</f>
        <v>0.62837025025990556</v>
      </c>
      <c r="V769"/>
      <c r="W769"/>
    </row>
    <row r="770" spans="1:23" x14ac:dyDescent="0.2">
      <c r="A770" t="s">
        <v>529</v>
      </c>
      <c r="B770" t="s">
        <v>627</v>
      </c>
      <c r="C770" t="s">
        <v>634</v>
      </c>
      <c r="D770" t="s">
        <v>2305</v>
      </c>
      <c r="E770" t="s">
        <v>2306</v>
      </c>
      <c r="F770" s="2">
        <v>2143</v>
      </c>
      <c r="G770" s="2">
        <v>2323</v>
      </c>
      <c r="H770" s="2">
        <v>2539</v>
      </c>
      <c r="I770" s="2">
        <v>2769</v>
      </c>
      <c r="J770" s="2">
        <v>3016</v>
      </c>
      <c r="K770" s="2">
        <v>3240</v>
      </c>
      <c r="L770" s="2">
        <v>3443</v>
      </c>
      <c r="M770" s="2">
        <v>249016441</v>
      </c>
      <c r="N770" s="2">
        <v>269280104</v>
      </c>
      <c r="O770" s="2">
        <v>294791900</v>
      </c>
      <c r="P770" s="2">
        <v>322373178</v>
      </c>
      <c r="Q770" s="2">
        <v>352077437</v>
      </c>
      <c r="R770" s="2">
        <v>380363718</v>
      </c>
      <c r="S770" s="2">
        <v>405490954</v>
      </c>
      <c r="T770" s="1">
        <f>(Table13[[#This Row],[2050_BUILDINGS]]/Table13[[#This Row],[2020_BUILDINGS]])-1</f>
        <v>0.60662622491833873</v>
      </c>
      <c r="U770" s="1">
        <f>(Table13[[#This Row],[2050_TOTAL_REPL_COST_USD]]/Table13[[#This Row],[2020_TOTAL_REPL_COST_USD]])-1</f>
        <v>0.62837020869638072</v>
      </c>
      <c r="V770"/>
      <c r="W770"/>
    </row>
    <row r="771" spans="1:23" x14ac:dyDescent="0.2">
      <c r="A771" t="s">
        <v>529</v>
      </c>
      <c r="B771" t="s">
        <v>627</v>
      </c>
      <c r="C771" t="s">
        <v>635</v>
      </c>
      <c r="D771" t="s">
        <v>2307</v>
      </c>
      <c r="E771" t="s">
        <v>2308</v>
      </c>
      <c r="F771" s="2">
        <v>795</v>
      </c>
      <c r="G771" s="2">
        <v>854</v>
      </c>
      <c r="H771" s="2">
        <v>932</v>
      </c>
      <c r="I771" s="2">
        <v>1020</v>
      </c>
      <c r="J771" s="2">
        <v>1109</v>
      </c>
      <c r="K771" s="2">
        <v>1187</v>
      </c>
      <c r="L771" s="2">
        <v>1267</v>
      </c>
      <c r="M771" s="2">
        <v>91641723</v>
      </c>
      <c r="N771" s="2">
        <v>99099053</v>
      </c>
      <c r="O771" s="2">
        <v>108487770</v>
      </c>
      <c r="P771" s="2">
        <v>118638087</v>
      </c>
      <c r="Q771" s="2">
        <v>129569695</v>
      </c>
      <c r="R771" s="2">
        <v>139979459</v>
      </c>
      <c r="S771" s="2">
        <v>149226656</v>
      </c>
      <c r="T771" s="1">
        <f>(Table13[[#This Row],[2050_BUILDINGS]]/Table13[[#This Row],[2020_BUILDINGS]])-1</f>
        <v>0.59371069182389946</v>
      </c>
      <c r="U771" s="1">
        <f>(Table13[[#This Row],[2050_TOTAL_REPL_COST_USD]]/Table13[[#This Row],[2020_TOTAL_REPL_COST_USD]])-1</f>
        <v>0.6283702566351792</v>
      </c>
      <c r="V771"/>
      <c r="W771"/>
    </row>
    <row r="772" spans="1:23" x14ac:dyDescent="0.2">
      <c r="A772" t="s">
        <v>529</v>
      </c>
      <c r="B772" t="s">
        <v>627</v>
      </c>
      <c r="C772" t="s">
        <v>636</v>
      </c>
      <c r="D772" t="s">
        <v>2309</v>
      </c>
      <c r="E772" t="s">
        <v>2302</v>
      </c>
      <c r="F772" s="2">
        <v>2121</v>
      </c>
      <c r="G772" s="2">
        <v>2292</v>
      </c>
      <c r="H772" s="2">
        <v>2509</v>
      </c>
      <c r="I772" s="2">
        <v>2733</v>
      </c>
      <c r="J772" s="2">
        <v>2976</v>
      </c>
      <c r="K772" s="2">
        <v>3210</v>
      </c>
      <c r="L772" s="2">
        <v>3412</v>
      </c>
      <c r="M772" s="2">
        <v>246446465</v>
      </c>
      <c r="N772" s="2">
        <v>266500995</v>
      </c>
      <c r="O772" s="2">
        <v>291749502</v>
      </c>
      <c r="P772" s="2">
        <v>319046125</v>
      </c>
      <c r="Q772" s="2">
        <v>348443827</v>
      </c>
      <c r="R772" s="2">
        <v>376438170</v>
      </c>
      <c r="S772" s="2">
        <v>401306087</v>
      </c>
      <c r="T772" s="1">
        <f>(Table13[[#This Row],[2050_BUILDINGS]]/Table13[[#This Row],[2020_BUILDINGS]])-1</f>
        <v>0.60867515322960863</v>
      </c>
      <c r="U772" s="1">
        <f>(Table13[[#This Row],[2050_TOTAL_REPL_COST_USD]]/Table13[[#This Row],[2020_TOTAL_REPL_COST_USD]])-1</f>
        <v>0.62837023042712348</v>
      </c>
      <c r="V772"/>
      <c r="W772"/>
    </row>
    <row r="773" spans="1:23" x14ac:dyDescent="0.2">
      <c r="A773" t="s">
        <v>529</v>
      </c>
      <c r="B773" t="s">
        <v>627</v>
      </c>
      <c r="C773" t="s">
        <v>637</v>
      </c>
      <c r="D773" t="s">
        <v>2310</v>
      </c>
      <c r="E773" t="s">
        <v>2311</v>
      </c>
      <c r="F773" s="2">
        <v>1968</v>
      </c>
      <c r="G773" s="2">
        <v>2131</v>
      </c>
      <c r="H773" s="2">
        <v>2329</v>
      </c>
      <c r="I773" s="2">
        <v>2544</v>
      </c>
      <c r="J773" s="2">
        <v>2757</v>
      </c>
      <c r="K773" s="2">
        <v>2976</v>
      </c>
      <c r="L773" s="2">
        <v>3153</v>
      </c>
      <c r="M773" s="2">
        <v>228419743</v>
      </c>
      <c r="N773" s="2">
        <v>247007352</v>
      </c>
      <c r="O773" s="2">
        <v>270409014</v>
      </c>
      <c r="P773" s="2">
        <v>295708984</v>
      </c>
      <c r="Q773" s="2">
        <v>322956337</v>
      </c>
      <c r="R773" s="2">
        <v>348902993</v>
      </c>
      <c r="S773" s="2">
        <v>371951911</v>
      </c>
      <c r="T773" s="1">
        <f>(Table13[[#This Row],[2050_BUILDINGS]]/Table13[[#This Row],[2020_BUILDINGS]])-1</f>
        <v>0.60213414634146334</v>
      </c>
      <c r="U773" s="1">
        <f>(Table13[[#This Row],[2050_TOTAL_REPL_COST_USD]]/Table13[[#This Row],[2020_TOTAL_REPL_COST_USD]])-1</f>
        <v>0.62837023680566872</v>
      </c>
      <c r="V773"/>
      <c r="W773"/>
    </row>
  </sheetData>
  <mergeCells count="3">
    <mergeCell ref="A1:E1"/>
    <mergeCell ref="F1:L1"/>
    <mergeCell ref="M1:S1"/>
  </mergeCells>
  <conditionalFormatting sqref="F2:L1048576 F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{56EF9E36-78A7-3C4A-9A3F-7E64DE0B74F0}</x14:id>
        </ext>
      </extLst>
    </cfRule>
  </conditionalFormatting>
  <conditionalFormatting sqref="W774:W1048576 T1:T77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{5709401B-EAA9-4D43-BC3A-546CFF65161C}</x14:id>
        </ext>
      </extLst>
    </cfRule>
  </conditionalFormatting>
  <conditionalFormatting sqref="U3:U7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{8F265367-F091-074E-8930-9192D7CED971}</x14:id>
        </ext>
      </extLst>
    </cfRule>
  </conditionalFormatting>
  <conditionalFormatting sqref="U3:U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{E795FA0A-51BA-384F-BF15-5C45AE7C5604}</x14:id>
        </ext>
      </extLst>
    </cfRule>
  </conditionalFormatting>
  <conditionalFormatting sqref="V774:V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{440D56DF-DB40-DB45-BFC8-235E32C86943}</x14:id>
        </ext>
      </extLst>
    </cfRule>
  </conditionalFormatting>
  <conditionalFormatting sqref="U774:U1048576 N774:O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{D53CA3B8-AB56-FF4D-823C-FAFEA8BD50B0}</x14:id>
        </ext>
      </extLst>
    </cfRule>
  </conditionalFormatting>
  <conditionalFormatting sqref="O774:O104857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{6BEDE54E-0CC8-B941-B228-EDE9129E48BB}</x14:id>
        </ext>
      </extLst>
    </cfRule>
  </conditionalFormatting>
  <conditionalFormatting sqref="P774:T1048576 M1 M2:S7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{65F26747-197B-9848-8953-ED624809F5FA}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EF9E36-78A7-3C4A-9A3F-7E64DE0B7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F2:L1048576 F1</xm:sqref>
        </x14:conditionalFormatting>
        <x14:conditionalFormatting xmlns:xm="http://schemas.microsoft.com/office/excel/2006/main">
          <x14:cfRule type="dataBar" id="{5709401B-EAA9-4D43-BC3A-546CFF651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W774:W1048576 T1:T773</xm:sqref>
        </x14:conditionalFormatting>
        <x14:conditionalFormatting xmlns:xm="http://schemas.microsoft.com/office/excel/2006/main">
          <x14:cfRule type="dataBar" id="{8F265367-F091-074E-8930-9192D7CED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U3:U773</xm:sqref>
        </x14:conditionalFormatting>
        <x14:conditionalFormatting xmlns:xm="http://schemas.microsoft.com/office/excel/2006/main">
          <x14:cfRule type="dataBar" id="{E795FA0A-51BA-384F-BF15-5C45AE7C5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U3:U773</xm:sqref>
        </x14:conditionalFormatting>
        <x14:conditionalFormatting xmlns:xm="http://schemas.microsoft.com/office/excel/2006/main">
          <x14:cfRule type="dataBar" id="{440D56DF-DB40-DB45-BFC8-235E32C869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V774:V1048576</xm:sqref>
        </x14:conditionalFormatting>
        <x14:conditionalFormatting xmlns:xm="http://schemas.microsoft.com/office/excel/2006/main">
          <x14:cfRule type="dataBar" id="{D53CA3B8-AB56-FF4D-823C-FAFEA8BD50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U774:U1048576 N774:O1048576</xm:sqref>
        </x14:conditionalFormatting>
        <x14:conditionalFormatting xmlns:xm="http://schemas.microsoft.com/office/excel/2006/main">
          <x14:cfRule type="dataBar" id="{6BEDE54E-0CC8-B941-B228-EDE9129E4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O774:O1048576</xm:sqref>
        </x14:conditionalFormatting>
        <x14:conditionalFormatting xmlns:xm="http://schemas.microsoft.com/office/excel/2006/main">
          <x14:cfRule type="dataBar" id="{65F26747-197B-9848-8953-ED624809F5F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P774:T1048576 M1 M2:S773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RESIDENTIAL</vt:lpstr>
      <vt:lpstr>COMMERCIAL</vt:lpstr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2021-10-26T12:15:13Z</dcterms:created>
  <dcterms:modified xsi:type="dcterms:W3CDTF">2022-01-21T13:27:56Z</dcterms:modified>
</cp:coreProperties>
</file>